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G:\Общие\Бюджет 2017 год\"/>
    </mc:Choice>
  </mc:AlternateContent>
  <bookViews>
    <workbookView xWindow="0" yWindow="240" windowWidth="15480" windowHeight="11460" activeTab="1"/>
  </bookViews>
  <sheets>
    <sheet name="Лист1" sheetId="1" r:id="rId1"/>
    <sheet name="2017-2019г." sheetId="3" r:id="rId2"/>
    <sheet name="Лист2" sheetId="2" r:id="rId3"/>
  </sheets>
  <definedNames>
    <definedName name="bbi1iepey541b3erm5gspvzrtk">#REF!</definedName>
    <definedName name="eaho2ejrtdbq5dbiou1fruoidk">#REF!</definedName>
    <definedName name="frupzostrx2engzlq5coj1izgc">#REF!</definedName>
    <definedName name="hxw0shfsad1bl0w3rcqndiwdqc">#REF!</definedName>
    <definedName name="idhebtridp4g55tiidmllpbcck">#REF!</definedName>
    <definedName name="ilgrxtqehl5ojfb14epb1v0vpk">#REF!</definedName>
    <definedName name="iukfigxpatbnff5s3qskal4gtw">#REF!</definedName>
    <definedName name="jbdrlm0jnl44bjyvb5parwosvs">#REF!</definedName>
    <definedName name="jmacmxvbgdblzh0tvh4m0gadvc">#REF!</definedName>
    <definedName name="lens0r1dzt0ivfvdjvc15ibd1c">#REF!</definedName>
    <definedName name="lzvlrjqro14zjenw2ueuj40zww">#REF!</definedName>
    <definedName name="miceqmminp2t5fkvq3dcp5azms">#REF!</definedName>
    <definedName name="muebv3fbrh0nbhfkcvkdiuichg">#REF!</definedName>
    <definedName name="oishsvraxpbc3jz3kk3m5zcwm0">#REF!</definedName>
    <definedName name="pf4ktio2ct2wb5lic4d0ij22zg">#REF!</definedName>
    <definedName name="qhgcjeqs4xbh5af0b0knrgslds">#REF!</definedName>
    <definedName name="qm1r2zbyvxaabczgs5nd53xmq4">#REF!</definedName>
    <definedName name="qunp1nijp1aaxbgswizf0lz200">#REF!</definedName>
    <definedName name="rcn525ywmx4pde1kn3aevp0dfk">#REF!</definedName>
    <definedName name="swpjxblu3dbu33cqzchc5hkk0w">#REF!</definedName>
    <definedName name="syjdhdk35p4nh3cjfxnviauzls">#REF!</definedName>
    <definedName name="t1iocfpqd13el1y2ekxnfpwstw">#REF!</definedName>
    <definedName name="tqwxsrwtrd3p34nrtmvfunozag">#REF!</definedName>
    <definedName name="u1m5vran2x1y11qx5xfu2j4tz4">#REF!</definedName>
    <definedName name="ua41amkhph5c1h53xxk2wbxxpk">#REF!</definedName>
    <definedName name="vm2ikyzfyl3c3f2vbofwexhk2c">#REF!</definedName>
    <definedName name="w1nehiloq13fdfxu13klcaopgw">#REF!</definedName>
    <definedName name="whvhn4kg25bcn2skpkb3bqydz4">#REF!</definedName>
    <definedName name="wqazcjs4o12a5adpyzuqhb5cko">#REF!</definedName>
    <definedName name="x50bwhcspt2rtgjg0vg0hfk2ns">#REF!</definedName>
    <definedName name="xfiudkw3z5aq3govpiyzsxyki0">#REF!</definedName>
  </definedNames>
  <calcPr calcId="152511"/>
</workbook>
</file>

<file path=xl/calcChain.xml><?xml version="1.0" encoding="utf-8"?>
<calcChain xmlns="http://schemas.openxmlformats.org/spreadsheetml/2006/main">
  <c r="F14" i="3" l="1"/>
  <c r="E14" i="3"/>
  <c r="F17" i="3" l="1"/>
  <c r="E17" i="3"/>
  <c r="D17" i="3"/>
  <c r="E12" i="3"/>
  <c r="D12" i="3"/>
  <c r="F12" i="3"/>
  <c r="F16" i="1"/>
  <c r="F12" i="1"/>
  <c r="E16" i="1"/>
  <c r="D16" i="1"/>
  <c r="D22" i="1"/>
  <c r="D20" i="1"/>
  <c r="D17" i="1"/>
  <c r="E12" i="1"/>
  <c r="D12" i="1"/>
  <c r="E17" i="1"/>
  <c r="F17" i="1"/>
</calcChain>
</file>

<file path=xl/sharedStrings.xml><?xml version="1.0" encoding="utf-8"?>
<sst xmlns="http://schemas.openxmlformats.org/spreadsheetml/2006/main" count="126" uniqueCount="52">
  <si>
    <t>ИстФин  (74н)
Код</t>
  </si>
  <si>
    <t>ИстФин  (74н)
Описание</t>
  </si>
  <si>
    <t>Формула
Внутренние заимствования (привлечение/погашение)</t>
  </si>
  <si>
    <t>Внутренние заимствования (привлечение/погашение)</t>
  </si>
  <si>
    <t>Формула
2008 год</t>
  </si>
  <si>
    <t>Формула
2009 год</t>
  </si>
  <si>
    <t>Формула
2010 год</t>
  </si>
  <si>
    <t>01020000000000000</t>
  </si>
  <si>
    <t>Кредиты кредитных организаций в валюте Российской Федерации</t>
  </si>
  <si>
    <t>01020000020000710</t>
  </si>
  <si>
    <t>Получение кредитов от кредитных организаций бюджетом субъекта Российской Федерации в валюте Российской Федерации</t>
  </si>
  <si>
    <t>01020000020000810</t>
  </si>
  <si>
    <t>Погашение бюджетом субъекта Российской Федерации кредитов от кредитных организаций в валюте Российской Федерации</t>
  </si>
  <si>
    <t>01030000000000000</t>
  </si>
  <si>
    <t>Бюджетные кредиты от других бюджетов бюджетной системы Российской Федерации</t>
  </si>
  <si>
    <t>01030000021400810</t>
  </si>
  <si>
    <t>01030000022600710</t>
  </si>
  <si>
    <t>Получение бюджетных кредитов бюджетом субъекта Российской Федерации на покрытие временного кассового разрыва от федерального бюджета</t>
  </si>
  <si>
    <t>01030000022600810</t>
  </si>
  <si>
    <t>Погашение бюджетных кредитов, полученных бюджетом субъекта Российской Федерации на покрытие временного кассового разрыва федеральному бюджету</t>
  </si>
  <si>
    <t>(тыс. руб.)</t>
  </si>
  <si>
    <t>01000000000000000</t>
  </si>
  <si>
    <t>ИСТОЧНИКИ ВНУТРЕННЕГО ФИНАНСИРОВАНИЯ ДЕФИЦИТОВ БЮДЖЕТОВ</t>
  </si>
  <si>
    <t>01020000000000700</t>
  </si>
  <si>
    <t>Получение кредитов от кредитных организаций в валюте Российской Федерации</t>
  </si>
  <si>
    <t>01020000000000800</t>
  </si>
  <si>
    <t xml:space="preserve">Погашение кредитов, предоставленных кредитными организациями в валюте Российской Федерации </t>
  </si>
  <si>
    <t>01030000000000700</t>
  </si>
  <si>
    <t>Получение бюджетных кредитов от других бюджетов бюджетной системы Российской Федерации в валюте Российской Федерации</t>
  </si>
  <si>
    <t>01030000020000710</t>
  </si>
  <si>
    <t>Получение бюджетных кредитов бюджетом субъекта Российской Федерации от федерального бюджета</t>
  </si>
  <si>
    <t>01030000000000800</t>
  </si>
  <si>
    <t>Погашение бюджетных кредитов, полученных от других бюджетов бюджетной системы Российской Федерации в валюте Российской Федерации</t>
  </si>
  <si>
    <t>01030000020000810</t>
  </si>
  <si>
    <t>Погашение бюджетных кредитов бюджетом субъекта Российской Федерации федеральному бюджету</t>
  </si>
  <si>
    <t>Погашение бюджетом субъекта Российской Федерации бюджетного кредита, полученного от федерального бюджета по Соглашению о предоставлении субъектами Российской Федерации гарантий по возврату в федеральный бюджет организациями-заемщиками топливно-энергетического, агропромышленного, лесного комплексов, текстильной и легкой промышленности и других отраслей промышленности задолженности по централизованным кредитам, выданным в 1992-1994 годах, и начисленным по ним процентам, в том числе погашенным с корреспондентских счетов коммерческих банков без уплаты средств заемщиками, возврат которых осуществляется субъектом Российской Федерации</t>
  </si>
  <si>
    <t xml:space="preserve"> г. Анжеро-Судженска -</t>
  </si>
  <si>
    <t>Начальник финансового управления</t>
  </si>
  <si>
    <t>Е.Н.Зачиняева</t>
  </si>
  <si>
    <t>2015 год</t>
  </si>
  <si>
    <t>2016 год</t>
  </si>
  <si>
    <t xml:space="preserve">к решению Совета народных депутатов </t>
  </si>
  <si>
    <t>Анжеро-Судженского городского округа</t>
  </si>
  <si>
    <t>2017 год</t>
  </si>
  <si>
    <t>Программа муниципальных  внутренних заимствований бюджета муниципального образования "Анжеро-Судженский городской округ" на 2015 год и на плановый период 2016 и 2017 годов</t>
  </si>
  <si>
    <t>Приложение 7</t>
  </si>
  <si>
    <t xml:space="preserve"> от 26.12.2014 г. № 327</t>
  </si>
  <si>
    <t>Программа муниципальных  внутренних заимствований бюджета муниципального образования "Анжеро-Судженский городской округ" на 2017 год и на плановый период 2018 и 2019 годов</t>
  </si>
  <si>
    <t>2018 год</t>
  </si>
  <si>
    <t>2019 год</t>
  </si>
  <si>
    <t>Приложение 8</t>
  </si>
  <si>
    <t xml:space="preserve"> от ____________2016г. № ________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</si>
</sst>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0"/>
      <name val="Arial Cyr"/>
      <charset val="204"/>
    </font>
    <font>
      <i/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8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49" fontId="1" fillId="0" borderId="0" xfId="0" quotePrefix="1" applyNumberFormat="1" applyFont="1" applyAlignment="1">
      <alignment vertical="top" wrapText="1"/>
    </xf>
    <xf numFmtId="0" fontId="1" fillId="0" borderId="0" xfId="0" quotePrefix="1" applyFont="1" applyAlignment="1">
      <alignment vertical="top" wrapText="1"/>
    </xf>
    <xf numFmtId="0" fontId="1" fillId="0" borderId="0" xfId="0" applyFont="1" applyAlignment="1">
      <alignment vertical="top" wrapText="1"/>
    </xf>
    <xf numFmtId="49" fontId="2" fillId="0" borderId="0" xfId="0" quotePrefix="1" applyNumberFormat="1" applyFont="1" applyAlignment="1">
      <alignment vertical="top" wrapText="1"/>
    </xf>
    <xf numFmtId="0" fontId="2" fillId="0" borderId="0" xfId="0" applyFont="1" applyAlignment="1">
      <alignment vertical="top" wrapText="1"/>
    </xf>
    <xf numFmtId="49" fontId="2" fillId="0" borderId="0" xfId="0" applyNumberFormat="1" applyFont="1" applyAlignment="1">
      <alignment vertical="top"/>
    </xf>
    <xf numFmtId="0" fontId="2" fillId="0" borderId="0" xfId="0" applyFont="1" applyAlignment="1">
      <alignment vertical="top"/>
    </xf>
    <xf numFmtId="49" fontId="3" fillId="0" borderId="0" xfId="0" applyNumberFormat="1" applyFont="1" applyAlignment="1">
      <alignment vertical="top"/>
    </xf>
    <xf numFmtId="0" fontId="3" fillId="0" borderId="0" xfId="0" applyFont="1" applyAlignment="1">
      <alignment vertical="top"/>
    </xf>
    <xf numFmtId="49" fontId="3" fillId="0" borderId="1" xfId="0" quotePrefix="1" applyNumberFormat="1" applyFont="1" applyBorder="1" applyAlignment="1">
      <alignment horizontal="center" vertical="top" wrapText="1"/>
    </xf>
    <xf numFmtId="0" fontId="3" fillId="0" borderId="1" xfId="0" quotePrefix="1" applyFont="1" applyBorder="1" applyAlignment="1">
      <alignment horizontal="center" vertical="top" wrapText="1"/>
    </xf>
    <xf numFmtId="0" fontId="3" fillId="0" borderId="1" xfId="0" applyNumberFormat="1" applyFont="1" applyBorder="1" applyAlignment="1">
      <alignment vertical="top" wrapText="1"/>
    </xf>
    <xf numFmtId="0" fontId="3" fillId="0" borderId="1" xfId="0" applyFont="1" applyBorder="1" applyAlignment="1">
      <alignment horizontal="left" vertical="center" indent="1"/>
    </xf>
    <xf numFmtId="0" fontId="3" fillId="0" borderId="0" xfId="0" applyNumberFormat="1" applyFont="1" applyBorder="1" applyAlignment="1">
      <alignment vertical="top" wrapText="1"/>
    </xf>
    <xf numFmtId="0" fontId="3" fillId="0" borderId="0" xfId="0" applyFont="1" applyBorder="1" applyAlignment="1">
      <alignment horizontal="left" vertical="center" indent="1"/>
    </xf>
    <xf numFmtId="0" fontId="6" fillId="0" borderId="1" xfId="0" applyNumberFormat="1" applyFont="1" applyBorder="1" applyAlignment="1">
      <alignment vertical="top" wrapText="1"/>
    </xf>
    <xf numFmtId="0" fontId="5" fillId="0" borderId="0" xfId="0" applyNumberFormat="1" applyFont="1" applyBorder="1" applyAlignment="1">
      <alignment vertical="top" wrapText="1"/>
    </xf>
    <xf numFmtId="0" fontId="5" fillId="0" borderId="1" xfId="0" applyNumberFormat="1" applyFont="1" applyBorder="1" applyAlignment="1">
      <alignment vertical="top" wrapText="1"/>
    </xf>
    <xf numFmtId="49" fontId="5" fillId="0" borderId="0" xfId="0" applyNumberFormat="1" applyFont="1" applyAlignment="1">
      <alignment vertical="top"/>
    </xf>
    <xf numFmtId="0" fontId="6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164" fontId="5" fillId="0" borderId="1" xfId="0" applyNumberFormat="1" applyFont="1" applyBorder="1" applyAlignment="1">
      <alignment horizontal="right" vertical="center" indent="1"/>
    </xf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horizontal="right" vertical="top"/>
    </xf>
    <xf numFmtId="49" fontId="2" fillId="0" borderId="0" xfId="0" applyNumberFormat="1" applyFont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7" fillId="0" borderId="2" xfId="0" applyFont="1" applyBorder="1" applyAlignment="1">
      <alignment horizontal="right" vertical="top" wrapText="1"/>
    </xf>
    <xf numFmtId="0" fontId="7" fillId="0" borderId="2" xfId="0" quotePrefix="1" applyFont="1" applyBorder="1" applyAlignment="1">
      <alignment horizontal="right" vertical="top" wrapText="1"/>
    </xf>
    <xf numFmtId="49" fontId="3" fillId="0" borderId="0" xfId="0" quotePrefix="1" applyNumberFormat="1" applyFont="1" applyAlignment="1">
      <alignment horizontal="righ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F27"/>
  <sheetViews>
    <sheetView topLeftCell="C2" zoomScaleNormal="100" workbookViewId="0">
      <selection activeCell="C8" sqref="C8:F8"/>
    </sheetView>
  </sheetViews>
  <sheetFormatPr defaultRowHeight="18.75" x14ac:dyDescent="0.2"/>
  <cols>
    <col min="1" max="2" width="0" style="8" hidden="1" customWidth="1"/>
    <col min="3" max="3" width="51.140625" style="8" customWidth="1"/>
    <col min="4" max="4" width="13.28515625" style="9" customWidth="1"/>
    <col min="5" max="5" width="12.140625" style="9" customWidth="1"/>
    <col min="6" max="6" width="13.28515625" style="9" customWidth="1"/>
    <col min="7" max="16384" width="9.140625" style="9"/>
  </cols>
  <sheetData>
    <row r="1" spans="1:6" s="3" customFormat="1" ht="93.75" hidden="1" x14ac:dyDescent="0.2">
      <c r="A1" s="1" t="s">
        <v>0</v>
      </c>
      <c r="B1" s="1" t="s">
        <v>1</v>
      </c>
      <c r="C1" s="1" t="s">
        <v>2</v>
      </c>
      <c r="D1" s="2" t="s">
        <v>4</v>
      </c>
      <c r="E1" s="2" t="s">
        <v>5</v>
      </c>
      <c r="F1" s="2" t="s">
        <v>6</v>
      </c>
    </row>
    <row r="2" spans="1:6" s="3" customFormat="1" x14ac:dyDescent="0.2">
      <c r="A2" s="1"/>
      <c r="B2" s="1"/>
      <c r="C2" s="30" t="s">
        <v>45</v>
      </c>
      <c r="D2" s="30"/>
      <c r="E2" s="30"/>
      <c r="F2" s="30"/>
    </row>
    <row r="3" spans="1:6" s="3" customFormat="1" x14ac:dyDescent="0.2">
      <c r="A3" s="1"/>
      <c r="B3" s="1"/>
      <c r="C3" s="30" t="s">
        <v>41</v>
      </c>
      <c r="D3" s="30"/>
      <c r="E3" s="30"/>
      <c r="F3" s="30"/>
    </row>
    <row r="4" spans="1:6" s="3" customFormat="1" x14ac:dyDescent="0.2">
      <c r="A4" s="1"/>
      <c r="B4" s="1"/>
      <c r="C4" s="30" t="s">
        <v>42</v>
      </c>
      <c r="D4" s="30"/>
      <c r="E4" s="30"/>
      <c r="F4" s="30"/>
    </row>
    <row r="5" spans="1:6" s="3" customFormat="1" x14ac:dyDescent="0.2">
      <c r="A5" s="1"/>
      <c r="B5" s="1"/>
      <c r="C5" s="30" t="s">
        <v>46</v>
      </c>
      <c r="D5" s="30"/>
      <c r="E5" s="30"/>
      <c r="F5" s="30"/>
    </row>
    <row r="6" spans="1:6" s="3" customFormat="1" x14ac:dyDescent="0.2">
      <c r="A6" s="1"/>
      <c r="B6" s="1"/>
      <c r="C6" s="1"/>
      <c r="D6" s="2"/>
      <c r="E6" s="2"/>
      <c r="F6" s="2"/>
    </row>
    <row r="7" spans="1:6" s="3" customFormat="1" ht="6" customHeight="1" x14ac:dyDescent="0.2">
      <c r="A7" s="1"/>
      <c r="B7" s="1"/>
      <c r="C7" s="1"/>
      <c r="D7" s="2"/>
      <c r="E7" s="2"/>
      <c r="F7" s="2"/>
    </row>
    <row r="8" spans="1:6" s="3" customFormat="1" ht="69.75" customHeight="1" x14ac:dyDescent="0.2">
      <c r="A8" s="1"/>
      <c r="B8" s="1"/>
      <c r="C8" s="26" t="s">
        <v>44</v>
      </c>
      <c r="D8" s="27"/>
      <c r="E8" s="27"/>
      <c r="F8" s="27"/>
    </row>
    <row r="9" spans="1:6" s="3" customFormat="1" x14ac:dyDescent="0.2">
      <c r="A9" s="1"/>
      <c r="B9" s="1"/>
      <c r="C9" s="1"/>
      <c r="D9" s="2"/>
      <c r="E9" s="28" t="s">
        <v>20</v>
      </c>
      <c r="F9" s="29"/>
    </row>
    <row r="10" spans="1:6" s="5" customFormat="1" ht="39" customHeight="1" x14ac:dyDescent="0.2">
      <c r="A10" s="4" t="s">
        <v>0</v>
      </c>
      <c r="B10" s="4" t="s">
        <v>1</v>
      </c>
      <c r="C10" s="10" t="s">
        <v>3</v>
      </c>
      <c r="D10" s="11" t="s">
        <v>39</v>
      </c>
      <c r="E10" s="11" t="s">
        <v>40</v>
      </c>
      <c r="F10" s="11" t="s">
        <v>43</v>
      </c>
    </row>
    <row r="11" spans="1:6" ht="56.25" hidden="1" x14ac:dyDescent="0.2">
      <c r="A11" s="8" t="s">
        <v>21</v>
      </c>
      <c r="B11" s="8" t="s">
        <v>22</v>
      </c>
      <c r="C11" s="14" t="s">
        <v>22</v>
      </c>
      <c r="D11" s="15">
        <v>5053326.2</v>
      </c>
      <c r="E11" s="15">
        <v>7186971.9000000004</v>
      </c>
      <c r="F11" s="15">
        <v>7674379.0999999996</v>
      </c>
    </row>
    <row r="12" spans="1:6" s="7" customFormat="1" ht="31.5" x14ac:dyDescent="0.2">
      <c r="A12" s="6" t="s">
        <v>7</v>
      </c>
      <c r="B12" s="6" t="s">
        <v>8</v>
      </c>
      <c r="C12" s="16" t="s">
        <v>8</v>
      </c>
      <c r="D12" s="20">
        <f>D14-D16</f>
        <v>20324.900000000001</v>
      </c>
      <c r="E12" s="20">
        <f>E14-E16</f>
        <v>19377.099999999999</v>
      </c>
      <c r="F12" s="20">
        <f>F14-F16</f>
        <v>19735.8</v>
      </c>
    </row>
    <row r="13" spans="1:6" ht="31.5" hidden="1" x14ac:dyDescent="0.2">
      <c r="A13" s="8" t="s">
        <v>23</v>
      </c>
      <c r="B13" s="8" t="s">
        <v>24</v>
      </c>
      <c r="C13" s="18" t="s">
        <v>24</v>
      </c>
      <c r="D13" s="21"/>
      <c r="E13" s="21"/>
      <c r="F13" s="21"/>
    </row>
    <row r="14" spans="1:6" ht="31.5" customHeight="1" x14ac:dyDescent="0.2">
      <c r="A14" s="8" t="s">
        <v>9</v>
      </c>
      <c r="B14" s="8" t="s">
        <v>10</v>
      </c>
      <c r="C14" s="18" t="s">
        <v>24</v>
      </c>
      <c r="D14" s="21">
        <v>25000</v>
      </c>
      <c r="E14" s="21">
        <v>25000</v>
      </c>
      <c r="F14" s="21">
        <v>25000</v>
      </c>
    </row>
    <row r="15" spans="1:6" ht="47.25" hidden="1" x14ac:dyDescent="0.2">
      <c r="A15" s="8" t="s">
        <v>25</v>
      </c>
      <c r="B15" s="8" t="s">
        <v>26</v>
      </c>
      <c r="C15" s="18" t="s">
        <v>26</v>
      </c>
      <c r="D15" s="21"/>
      <c r="E15" s="21"/>
      <c r="F15" s="21"/>
    </row>
    <row r="16" spans="1:6" ht="45" customHeight="1" x14ac:dyDescent="0.2">
      <c r="A16" s="8" t="s">
        <v>11</v>
      </c>
      <c r="B16" s="8" t="s">
        <v>12</v>
      </c>
      <c r="C16" s="18" t="s">
        <v>26</v>
      </c>
      <c r="D16" s="23">
        <f>5232.2-557.1</f>
        <v>4675.0999999999995</v>
      </c>
      <c r="E16" s="23">
        <f>5807.4+383.8-568.3</f>
        <v>5622.9</v>
      </c>
      <c r="F16" s="23">
        <f>5044+798.3-578.1</f>
        <v>5264.2</v>
      </c>
    </row>
    <row r="17" spans="1:6" s="7" customFormat="1" ht="31.5" x14ac:dyDescent="0.2">
      <c r="A17" s="6" t="s">
        <v>13</v>
      </c>
      <c r="B17" s="6" t="s">
        <v>14</v>
      </c>
      <c r="C17" s="16" t="s">
        <v>14</v>
      </c>
      <c r="D17" s="20">
        <f>D20-D22</f>
        <v>-1090.9000000000233</v>
      </c>
      <c r="E17" s="20">
        <f>E20-E22</f>
        <v>0</v>
      </c>
      <c r="F17" s="20">
        <f>F20-F22</f>
        <v>0</v>
      </c>
    </row>
    <row r="18" spans="1:6" ht="47.25" hidden="1" x14ac:dyDescent="0.2">
      <c r="A18" s="8" t="s">
        <v>27</v>
      </c>
      <c r="B18" s="8" t="s">
        <v>28</v>
      </c>
      <c r="C18" s="17" t="s">
        <v>28</v>
      </c>
      <c r="D18" s="22"/>
      <c r="E18" s="22"/>
      <c r="F18" s="22"/>
    </row>
    <row r="19" spans="1:6" ht="47.25" hidden="1" x14ac:dyDescent="0.2">
      <c r="A19" s="8" t="s">
        <v>29</v>
      </c>
      <c r="B19" s="8" t="s">
        <v>30</v>
      </c>
      <c r="C19" s="17" t="s">
        <v>30</v>
      </c>
      <c r="D19" s="22"/>
      <c r="E19" s="22"/>
      <c r="F19" s="22"/>
    </row>
    <row r="20" spans="1:6" ht="45.75" customHeight="1" x14ac:dyDescent="0.2">
      <c r="A20" s="8" t="s">
        <v>16</v>
      </c>
      <c r="B20" s="8" t="s">
        <v>17</v>
      </c>
      <c r="C20" s="18" t="s">
        <v>28</v>
      </c>
      <c r="D20" s="21">
        <f>300000</f>
        <v>300000</v>
      </c>
      <c r="E20" s="21">
        <v>300000</v>
      </c>
      <c r="F20" s="21">
        <v>300000</v>
      </c>
    </row>
    <row r="21" spans="1:6" ht="63" hidden="1" x14ac:dyDescent="0.2">
      <c r="A21" s="8" t="s">
        <v>31</v>
      </c>
      <c r="B21" s="8" t="s">
        <v>32</v>
      </c>
      <c r="C21" s="17" t="s">
        <v>32</v>
      </c>
      <c r="D21" s="22"/>
      <c r="E21" s="22"/>
      <c r="F21" s="22"/>
    </row>
    <row r="22" spans="1:6" ht="48" customHeight="1" x14ac:dyDescent="0.2">
      <c r="A22" s="8" t="s">
        <v>33</v>
      </c>
      <c r="B22" s="8" t="s">
        <v>34</v>
      </c>
      <c r="C22" s="18" t="s">
        <v>32</v>
      </c>
      <c r="D22" s="21">
        <f>1090.9+300000</f>
        <v>301090.90000000002</v>
      </c>
      <c r="E22" s="21">
        <v>300000</v>
      </c>
      <c r="F22" s="21">
        <v>300000</v>
      </c>
    </row>
    <row r="23" spans="1:6" ht="376.5" hidden="1" customHeight="1" x14ac:dyDescent="0.2">
      <c r="A23" s="8" t="s">
        <v>15</v>
      </c>
      <c r="B23" s="8" t="s">
        <v>35</v>
      </c>
      <c r="C23" s="12" t="s">
        <v>35</v>
      </c>
      <c r="D23" s="13">
        <v>3800</v>
      </c>
      <c r="E23" s="13">
        <v>3343</v>
      </c>
      <c r="F23" s="13"/>
    </row>
    <row r="24" spans="1:6" ht="93.75" hidden="1" x14ac:dyDescent="0.2">
      <c r="A24" s="8" t="s">
        <v>18</v>
      </c>
      <c r="B24" s="8" t="s">
        <v>19</v>
      </c>
      <c r="C24" s="12" t="s">
        <v>19</v>
      </c>
      <c r="D24" s="13">
        <v>500000</v>
      </c>
      <c r="E24" s="13">
        <v>600000</v>
      </c>
      <c r="F24" s="13">
        <v>700000</v>
      </c>
    </row>
    <row r="26" spans="1:6" x14ac:dyDescent="0.2">
      <c r="C26" s="19" t="s">
        <v>37</v>
      </c>
      <c r="D26" s="25"/>
      <c r="E26" s="25"/>
      <c r="F26" s="25"/>
    </row>
    <row r="27" spans="1:6" x14ac:dyDescent="0.2">
      <c r="C27" s="19" t="s">
        <v>36</v>
      </c>
      <c r="E27" s="24" t="s">
        <v>38</v>
      </c>
      <c r="F27" s="24"/>
    </row>
  </sheetData>
  <sheetProtection formatColumns="0"/>
  <mergeCells count="8">
    <mergeCell ref="E27:F27"/>
    <mergeCell ref="D26:F26"/>
    <mergeCell ref="C8:F8"/>
    <mergeCell ref="E9:F9"/>
    <mergeCell ref="C2:F2"/>
    <mergeCell ref="C3:F3"/>
    <mergeCell ref="C4:F4"/>
    <mergeCell ref="C5:F5"/>
  </mergeCells>
  <phoneticPr fontId="4" type="noConversion"/>
  <pageMargins left="0.9055118110236221" right="0.27559055118110237" top="0.59055118110236227" bottom="0.39370078740157483" header="0.31496062992125984" footer="0.11811023622047245"/>
  <pageSetup paperSize="9" firstPageNumber="335" orientation="portrait" useFirstPageNumber="1" r:id="rId1"/>
  <headerFooter alignWithMargins="0">
    <oddFooter>&amp;L&amp;8&amp;Z&amp;F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7"/>
  <sheetViews>
    <sheetView tabSelected="1" topLeftCell="C2" zoomScaleNormal="100" workbookViewId="0">
      <selection activeCell="J10" sqref="J10"/>
    </sheetView>
  </sheetViews>
  <sheetFormatPr defaultRowHeight="18.75" x14ac:dyDescent="0.2"/>
  <cols>
    <col min="1" max="2" width="0" style="8" hidden="1" customWidth="1"/>
    <col min="3" max="3" width="51.140625" style="8" customWidth="1"/>
    <col min="4" max="4" width="13.28515625" style="9" customWidth="1"/>
    <col min="5" max="5" width="12.140625" style="9" customWidth="1"/>
    <col min="6" max="6" width="13.28515625" style="9" customWidth="1"/>
    <col min="7" max="16384" width="9.140625" style="9"/>
  </cols>
  <sheetData>
    <row r="1" spans="1:6" s="3" customFormat="1" ht="93.75" hidden="1" x14ac:dyDescent="0.2">
      <c r="A1" s="1" t="s">
        <v>0</v>
      </c>
      <c r="B1" s="1" t="s">
        <v>1</v>
      </c>
      <c r="C1" s="1" t="s">
        <v>2</v>
      </c>
      <c r="D1" s="2" t="s">
        <v>4</v>
      </c>
      <c r="E1" s="2" t="s">
        <v>5</v>
      </c>
      <c r="F1" s="2" t="s">
        <v>6</v>
      </c>
    </row>
    <row r="2" spans="1:6" s="3" customFormat="1" x14ac:dyDescent="0.2">
      <c r="A2" s="1"/>
      <c r="B2" s="1"/>
      <c r="C2" s="30" t="s">
        <v>50</v>
      </c>
      <c r="D2" s="30"/>
      <c r="E2" s="30"/>
      <c r="F2" s="30"/>
    </row>
    <row r="3" spans="1:6" s="3" customFormat="1" x14ac:dyDescent="0.2">
      <c r="A3" s="1"/>
      <c r="B3" s="1"/>
      <c r="C3" s="30" t="s">
        <v>41</v>
      </c>
      <c r="D3" s="30"/>
      <c r="E3" s="30"/>
      <c r="F3" s="30"/>
    </row>
    <row r="4" spans="1:6" s="3" customFormat="1" x14ac:dyDescent="0.2">
      <c r="A4" s="1"/>
      <c r="B4" s="1"/>
      <c r="C4" s="30" t="s">
        <v>42</v>
      </c>
      <c r="D4" s="30"/>
      <c r="E4" s="30"/>
      <c r="F4" s="30"/>
    </row>
    <row r="5" spans="1:6" s="3" customFormat="1" x14ac:dyDescent="0.2">
      <c r="A5" s="1"/>
      <c r="B5" s="1"/>
      <c r="C5" s="30" t="s">
        <v>51</v>
      </c>
      <c r="D5" s="30"/>
      <c r="E5" s="30"/>
      <c r="F5" s="30"/>
    </row>
    <row r="6" spans="1:6" s="3" customFormat="1" x14ac:dyDescent="0.2">
      <c r="A6" s="1"/>
      <c r="B6" s="1"/>
      <c r="C6" s="1"/>
      <c r="D6" s="2"/>
      <c r="E6" s="2"/>
      <c r="F6" s="2"/>
    </row>
    <row r="7" spans="1:6" s="3" customFormat="1" ht="6" customHeight="1" x14ac:dyDescent="0.2">
      <c r="A7" s="1"/>
      <c r="B7" s="1"/>
      <c r="C7" s="1"/>
      <c r="D7" s="2"/>
      <c r="E7" s="2"/>
      <c r="F7" s="2"/>
    </row>
    <row r="8" spans="1:6" s="3" customFormat="1" ht="69.75" customHeight="1" x14ac:dyDescent="0.2">
      <c r="A8" s="1"/>
      <c r="B8" s="1"/>
      <c r="C8" s="26" t="s">
        <v>47</v>
      </c>
      <c r="D8" s="27"/>
      <c r="E8" s="27"/>
      <c r="F8" s="27"/>
    </row>
    <row r="9" spans="1:6" s="3" customFormat="1" x14ac:dyDescent="0.2">
      <c r="A9" s="1"/>
      <c r="B9" s="1"/>
      <c r="C9" s="1"/>
      <c r="D9" s="2"/>
      <c r="E9" s="28" t="s">
        <v>20</v>
      </c>
      <c r="F9" s="29"/>
    </row>
    <row r="10" spans="1:6" s="5" customFormat="1" ht="39" customHeight="1" x14ac:dyDescent="0.2">
      <c r="A10" s="4" t="s">
        <v>0</v>
      </c>
      <c r="B10" s="4" t="s">
        <v>1</v>
      </c>
      <c r="C10" s="10" t="s">
        <v>3</v>
      </c>
      <c r="D10" s="11" t="s">
        <v>43</v>
      </c>
      <c r="E10" s="11" t="s">
        <v>48</v>
      </c>
      <c r="F10" s="11" t="s">
        <v>49</v>
      </c>
    </row>
    <row r="11" spans="1:6" ht="56.25" hidden="1" x14ac:dyDescent="0.2">
      <c r="A11" s="8" t="s">
        <v>21</v>
      </c>
      <c r="B11" s="8" t="s">
        <v>22</v>
      </c>
      <c r="C11" s="14" t="s">
        <v>22</v>
      </c>
      <c r="D11" s="15">
        <v>5053326.2</v>
      </c>
      <c r="E11" s="15">
        <v>7186971.9000000004</v>
      </c>
      <c r="F11" s="15">
        <v>7674379.0999999996</v>
      </c>
    </row>
    <row r="12" spans="1:6" s="7" customFormat="1" ht="31.5" x14ac:dyDescent="0.2">
      <c r="A12" s="6" t="s">
        <v>7</v>
      </c>
      <c r="B12" s="6" t="s">
        <v>8</v>
      </c>
      <c r="C12" s="16" t="s">
        <v>8</v>
      </c>
      <c r="D12" s="20">
        <f>D14-D16</f>
        <v>38545.800000000003</v>
      </c>
      <c r="E12" s="20">
        <f>E14-E16</f>
        <v>36556.799999999996</v>
      </c>
      <c r="F12" s="20">
        <f>F14-F16</f>
        <v>34133.699999999997</v>
      </c>
    </row>
    <row r="13" spans="1:6" ht="31.5" hidden="1" x14ac:dyDescent="0.2">
      <c r="A13" s="8" t="s">
        <v>23</v>
      </c>
      <c r="B13" s="8" t="s">
        <v>24</v>
      </c>
      <c r="C13" s="18" t="s">
        <v>24</v>
      </c>
      <c r="D13" s="21"/>
      <c r="E13" s="21"/>
      <c r="F13" s="21"/>
    </row>
    <row r="14" spans="1:6" ht="31.5" customHeight="1" x14ac:dyDescent="0.2">
      <c r="A14" s="8" t="s">
        <v>9</v>
      </c>
      <c r="B14" s="8" t="s">
        <v>10</v>
      </c>
      <c r="C14" s="18" t="s">
        <v>24</v>
      </c>
      <c r="D14" s="21">
        <v>38545.800000000003</v>
      </c>
      <c r="E14" s="21">
        <f>40618.7-4061.9</f>
        <v>36556.799999999996</v>
      </c>
      <c r="F14" s="21">
        <f>42667.1-8533.4</f>
        <v>34133.699999999997</v>
      </c>
    </row>
    <row r="15" spans="1:6" ht="47.25" hidden="1" x14ac:dyDescent="0.2">
      <c r="A15" s="8" t="s">
        <v>25</v>
      </c>
      <c r="B15" s="8" t="s">
        <v>26</v>
      </c>
      <c r="C15" s="18" t="s">
        <v>26</v>
      </c>
      <c r="D15" s="21"/>
      <c r="E15" s="21"/>
      <c r="F15" s="21"/>
    </row>
    <row r="16" spans="1:6" ht="45" customHeight="1" x14ac:dyDescent="0.2">
      <c r="A16" s="8" t="s">
        <v>11</v>
      </c>
      <c r="B16" s="8" t="s">
        <v>12</v>
      </c>
      <c r="C16" s="18" t="s">
        <v>26</v>
      </c>
      <c r="D16" s="23"/>
      <c r="E16" s="23"/>
      <c r="F16" s="23"/>
    </row>
    <row r="17" spans="1:6" s="7" customFormat="1" ht="31.5" x14ac:dyDescent="0.2">
      <c r="A17" s="6" t="s">
        <v>13</v>
      </c>
      <c r="B17" s="6" t="s">
        <v>14</v>
      </c>
      <c r="C17" s="16" t="s">
        <v>14</v>
      </c>
      <c r="D17" s="20">
        <f>D20-D22</f>
        <v>0</v>
      </c>
      <c r="E17" s="20">
        <f>E20-E22</f>
        <v>0</v>
      </c>
      <c r="F17" s="20">
        <f>F20-F22</f>
        <v>0</v>
      </c>
    </row>
    <row r="18" spans="1:6" ht="47.25" hidden="1" x14ac:dyDescent="0.2">
      <c r="A18" s="8" t="s">
        <v>27</v>
      </c>
      <c r="B18" s="8" t="s">
        <v>28</v>
      </c>
      <c r="C18" s="17" t="s">
        <v>28</v>
      </c>
      <c r="D18" s="22"/>
      <c r="E18" s="22"/>
      <c r="F18" s="22"/>
    </row>
    <row r="19" spans="1:6" ht="47.25" hidden="1" x14ac:dyDescent="0.2">
      <c r="A19" s="8" t="s">
        <v>29</v>
      </c>
      <c r="B19" s="8" t="s">
        <v>30</v>
      </c>
      <c r="C19" s="17" t="s">
        <v>30</v>
      </c>
      <c r="D19" s="22"/>
      <c r="E19" s="22"/>
      <c r="F19" s="22"/>
    </row>
    <row r="20" spans="1:6" ht="45.75" customHeight="1" x14ac:dyDescent="0.2">
      <c r="A20" s="8" t="s">
        <v>16</v>
      </c>
      <c r="B20" s="8" t="s">
        <v>17</v>
      </c>
      <c r="C20" s="18" t="s">
        <v>28</v>
      </c>
      <c r="D20" s="21">
        <v>0</v>
      </c>
      <c r="E20" s="21">
        <v>95400.5</v>
      </c>
      <c r="F20" s="21">
        <v>90000</v>
      </c>
    </row>
    <row r="21" spans="1:6" ht="63" hidden="1" x14ac:dyDescent="0.2">
      <c r="A21" s="8" t="s">
        <v>31</v>
      </c>
      <c r="B21" s="8" t="s">
        <v>32</v>
      </c>
      <c r="C21" s="17" t="s">
        <v>32</v>
      </c>
      <c r="D21" s="22"/>
      <c r="E21" s="22"/>
      <c r="F21" s="22"/>
    </row>
    <row r="22" spans="1:6" ht="48" customHeight="1" x14ac:dyDescent="0.2">
      <c r="A22" s="8" t="s">
        <v>33</v>
      </c>
      <c r="B22" s="8" t="s">
        <v>34</v>
      </c>
      <c r="C22" s="18" t="s">
        <v>32</v>
      </c>
      <c r="D22" s="21">
        <v>0</v>
      </c>
      <c r="E22" s="21">
        <v>95400.5</v>
      </c>
      <c r="F22" s="21">
        <v>90000</v>
      </c>
    </row>
    <row r="23" spans="1:6" ht="376.5" hidden="1" customHeight="1" x14ac:dyDescent="0.2">
      <c r="A23" s="8" t="s">
        <v>15</v>
      </c>
      <c r="B23" s="8" t="s">
        <v>35</v>
      </c>
      <c r="C23" s="12" t="s">
        <v>35</v>
      </c>
      <c r="D23" s="13">
        <v>3800</v>
      </c>
      <c r="E23" s="13">
        <v>3343</v>
      </c>
      <c r="F23" s="13"/>
    </row>
    <row r="24" spans="1:6" ht="93.75" hidden="1" x14ac:dyDescent="0.2">
      <c r="A24" s="8" t="s">
        <v>18</v>
      </c>
      <c r="B24" s="8" t="s">
        <v>19</v>
      </c>
      <c r="C24" s="12" t="s">
        <v>19</v>
      </c>
      <c r="D24" s="13">
        <v>500000</v>
      </c>
      <c r="E24" s="13">
        <v>600000</v>
      </c>
      <c r="F24" s="13">
        <v>700000</v>
      </c>
    </row>
    <row r="26" spans="1:6" x14ac:dyDescent="0.2">
      <c r="C26" s="19" t="s">
        <v>37</v>
      </c>
      <c r="D26" s="25"/>
      <c r="E26" s="25"/>
      <c r="F26" s="25"/>
    </row>
    <row r="27" spans="1:6" x14ac:dyDescent="0.2">
      <c r="C27" s="19" t="s">
        <v>36</v>
      </c>
      <c r="E27" s="24" t="s">
        <v>38</v>
      </c>
      <c r="F27" s="24"/>
    </row>
  </sheetData>
  <sheetProtection formatColumns="0"/>
  <mergeCells count="8">
    <mergeCell ref="D26:F26"/>
    <mergeCell ref="E27:F27"/>
    <mergeCell ref="C2:F2"/>
    <mergeCell ref="C3:F3"/>
    <mergeCell ref="C4:F4"/>
    <mergeCell ref="C5:F5"/>
    <mergeCell ref="C8:F8"/>
    <mergeCell ref="E9:F9"/>
  </mergeCells>
  <pageMargins left="0.9055118110236221" right="0.47244094488188981" top="0.59055118110236227" bottom="0.78740157480314965" header="0.31496062992125984" footer="0.11811023622047245"/>
  <pageSetup paperSize="9" scale="99" firstPageNumber="335" orientation="portrait" useFirstPageNumber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4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2017-2019г.</vt:lpstr>
      <vt:lpstr>Лист2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523mudrechenko</dc:creator>
  <cp:lastModifiedBy>Elena Kataeva</cp:lastModifiedBy>
  <cp:lastPrinted>2016-11-11T02:55:21Z</cp:lastPrinted>
  <dcterms:created xsi:type="dcterms:W3CDTF">2007-11-09T03:43:22Z</dcterms:created>
  <dcterms:modified xsi:type="dcterms:W3CDTF">2016-11-11T02:55:23Z</dcterms:modified>
</cp:coreProperties>
</file>