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1665" windowWidth="14400" windowHeight="10830" firstSheet="1" activeTab="1"/>
  </bookViews>
  <sheets>
    <sheet name="август" sheetId="18" state="hidden" r:id="rId1"/>
    <sheet name="июль 2018 внеочередная" sheetId="28" r:id="rId2"/>
  </sheets>
  <definedNames>
    <definedName name="_xlnm.Print_Area" localSheetId="0">август!$A$1:$F$226</definedName>
    <definedName name="_xlnm.Print_Area" localSheetId="1">'июль 2018 внеочередная'!$A$1:$F$69</definedName>
  </definedNames>
  <calcPr calcId="145621"/>
</workbook>
</file>

<file path=xl/calcChain.xml><?xml version="1.0" encoding="utf-8"?>
<calcChain xmlns="http://schemas.openxmlformats.org/spreadsheetml/2006/main">
  <c r="E15" i="28" l="1"/>
  <c r="F46" i="28" l="1"/>
  <c r="F53" i="28"/>
  <c r="F54" i="28"/>
  <c r="F42" i="28"/>
  <c r="F41" i="28"/>
  <c r="F40" i="28"/>
  <c r="F43" i="28"/>
  <c r="F48" i="28"/>
  <c r="E52" i="28"/>
  <c r="E56" i="28" s="1"/>
  <c r="F49" i="28" l="1"/>
  <c r="F52" i="28"/>
  <c r="E28" i="28" l="1"/>
  <c r="F26" i="28"/>
  <c r="D45" i="28" s="1"/>
  <c r="F61" i="28" l="1"/>
  <c r="F27" i="28" l="1"/>
  <c r="F55" i="28" l="1"/>
  <c r="B66" i="28" l="1"/>
  <c r="B63" i="28" l="1"/>
  <c r="B62" i="28"/>
  <c r="F50" i="28" l="1"/>
  <c r="F44" i="28" l="1"/>
  <c r="F45" i="28"/>
  <c r="B64" i="28" l="1"/>
  <c r="B61" i="28"/>
  <c r="F47" i="28" l="1"/>
  <c r="C17" i="28" l="1"/>
  <c r="B67" i="28" l="1"/>
  <c r="G61" i="28" l="1"/>
  <c r="F51" i="28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F67" i="28"/>
  <c r="H65" i="28" s="1"/>
  <c r="H61" i="18" l="1"/>
  <c r="M224" i="18"/>
  <c r="H203" i="18"/>
</calcChain>
</file>

<file path=xl/sharedStrings.xml><?xml version="1.0" encoding="utf-8"?>
<sst xmlns="http://schemas.openxmlformats.org/spreadsheetml/2006/main" count="365" uniqueCount="296">
  <si>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</si>
  <si>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</si>
  <si>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</si>
  <si>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</si>
  <si>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</si>
  <si>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</si>
  <si>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</si>
  <si>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</si>
  <si>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</si>
  <si>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</si>
  <si>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</si>
  <si>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</si>
  <si>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</si>
  <si>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</si>
  <si>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</si>
  <si>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</si>
  <si>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</si>
  <si>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</si>
  <si>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</si>
  <si>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</si>
  <si>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</si>
  <si>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</si>
  <si>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</si>
  <si>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</si>
  <si>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</si>
  <si>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</si>
  <si>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</si>
  <si>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</si>
  <si>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</si>
  <si>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</si>
  <si>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</si>
  <si>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</si>
  <si>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</si>
  <si>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</si>
  <si>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</si>
  <si>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</si>
  <si>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</si>
  <si>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</si>
  <si>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</si>
  <si>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</si>
  <si>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</si>
  <si>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</si>
  <si>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</si>
  <si>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</si>
  <si>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</si>
  <si>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</si>
  <si>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</si>
  <si>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</si>
  <si>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</si>
  <si>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</si>
  <si>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</si>
  <si>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</si>
  <si>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</si>
  <si>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</si>
  <si>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</si>
  <si>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</si>
  <si>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</si>
  <si>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</si>
  <si>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</si>
  <si>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</si>
  <si>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</si>
  <si>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</si>
  <si>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</si>
  <si>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</si>
  <si>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</si>
  <si>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</si>
  <si>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</si>
  <si>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</si>
  <si>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</si>
  <si>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</si>
  <si>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</si>
  <si>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</si>
  <si>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</si>
  <si>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</si>
  <si>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</si>
  <si>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</si>
  <si>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</si>
  <si>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</si>
  <si>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</si>
  <si>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</si>
  <si>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</si>
  <si>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</si>
  <si>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</si>
  <si>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</si>
  <si>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</si>
  <si>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</si>
  <si>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</si>
  <si>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</si>
  <si>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</si>
  <si>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</si>
  <si>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</si>
  <si>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</si>
  <si>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</si>
  <si>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</si>
  <si>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</si>
  <si>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</si>
  <si>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</si>
  <si>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</si>
  <si>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</si>
  <si>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</si>
  <si>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</si>
  <si>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</si>
  <si>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</si>
  <si>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</si>
  <si>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</si>
  <si>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</si>
  <si>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</si>
  <si>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</si>
  <si>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</si>
  <si>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</si>
  <si>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</si>
  <si>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</si>
  <si>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</si>
  <si>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</si>
  <si>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</si>
  <si>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</si>
  <si>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</si>
  <si>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</si>
  <si>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</si>
  <si>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</si>
  <si>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</si>
  <si>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</si>
  <si>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</si>
  <si>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</si>
  <si>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</si>
  <si>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</si>
  <si>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</si>
  <si>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</si>
  <si>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</si>
  <si>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</si>
  <si>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</si>
  <si>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</si>
  <si>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</si>
  <si>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</si>
  <si>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</si>
  <si>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</si>
  <si>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</si>
  <si>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</si>
  <si>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</si>
  <si>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</si>
  <si>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</si>
  <si>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</si>
  <si>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</si>
  <si>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</si>
  <si>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</si>
  <si>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</si>
  <si>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</si>
  <si>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</si>
  <si>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</si>
  <si>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</si>
  <si>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</si>
  <si>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</si>
  <si>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</si>
  <si>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</si>
  <si>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</si>
  <si>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</si>
  <si>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</si>
  <si>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</si>
  <si>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</si>
  <si>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</si>
  <si>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</si>
  <si>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</si>
  <si>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</si>
  <si>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</si>
  <si>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</si>
  <si>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</si>
  <si>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</si>
  <si>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</si>
  <si>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</si>
  <si>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</si>
  <si>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</si>
  <si>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</si>
  <si>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</si>
  <si>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</si>
  <si>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</si>
  <si>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</si>
  <si>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</si>
  <si>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</si>
  <si>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</si>
  <si>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</si>
  <si>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</si>
  <si>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</si>
  <si>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</si>
  <si>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</si>
  <si>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</si>
  <si>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</si>
  <si>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</si>
  <si>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</si>
  <si>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</si>
  <si>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</si>
  <si>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</si>
  <si>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</si>
  <si>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</si>
  <si>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</si>
  <si>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</si>
  <si>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</si>
  <si>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</si>
  <si>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</si>
  <si>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</si>
  <si>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</si>
  <si>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</si>
  <si>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</si>
  <si>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</si>
  <si>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</si>
  <si>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</si>
  <si>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</si>
  <si>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</si>
  <si>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</si>
  <si>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</si>
  <si>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</si>
  <si>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</si>
  <si>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</si>
  <si>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</si>
  <si>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</si>
  <si>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</si>
  <si>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</si>
  <si>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</si>
  <si>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</si>
  <si>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</si>
  <si>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</si>
  <si>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</si>
  <si>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</si>
  <si>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</si>
  <si>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</si>
  <si>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</si>
  <si>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</si>
  <si>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</si>
  <si>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</si>
  <si>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</si>
  <si>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</si>
  <si>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</si>
  <si>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</si>
  <si>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</si>
  <si>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</si>
  <si>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</si>
  <si>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</si>
  <si>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</si>
  <si>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</si>
  <si>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</si>
  <si>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</si>
  <si>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</si>
  <si>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</si>
  <si>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</si>
  <si>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</si>
  <si>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</si>
  <si>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</si>
  <si>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</si>
  <si>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</si>
  <si>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 xml:space="preserve"> тыс.руб.</t>
  </si>
  <si>
    <t xml:space="preserve"> тыс.руб</t>
  </si>
  <si>
    <t xml:space="preserve">итого </t>
  </si>
  <si>
    <t>тыс.рублей</t>
  </si>
  <si>
    <t>1.1.3.   иные межбюджетные трансферты увеличиваются на</t>
  </si>
  <si>
    <t>тыс.рублей.</t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</si>
  <si>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</si>
  <si>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1.1.1.      субсидии увеличиваются  на</t>
  </si>
  <si>
    <t>1. Изменения по доходам вносятся на 2018 год:</t>
  </si>
  <si>
    <t>1.2. Вносятся изменения в план по доходам налоговых и  неналоговых платежей на 2018 год:</t>
  </si>
  <si>
    <t>1.1.1.       дотации увеличиваются  на</t>
  </si>
  <si>
    <t>План на 2018 год</t>
  </si>
  <si>
    <t>Налоговые неналоговые доходы</t>
  </si>
  <si>
    <t>Субсидии, субвенции</t>
  </si>
  <si>
    <t>919 0502 103 00 11203 800</t>
  </si>
  <si>
    <t>919 0409 111 00 72690 600</t>
  </si>
  <si>
    <t>919 0502 101 00 13301 200</t>
  </si>
  <si>
    <t xml:space="preserve">Прочие доходы от компенсации затрат бюджетов городских округов </t>
  </si>
  <si>
    <t>3839,0(по факту поступления на 01.06.2018г)</t>
  </si>
  <si>
    <t>письмо УЖКХ от 07.06.2018г №253</t>
  </si>
  <si>
    <t>ВСЕГО доходов собственной базы 2018 год</t>
  </si>
  <si>
    <t xml:space="preserve">1.1.2.      субвенции увеличиваются на </t>
  </si>
  <si>
    <t>Факт на 01.06.2018</t>
  </si>
  <si>
    <t>919 0502 101 00 18301 200</t>
  </si>
  <si>
    <t>915 1003 086 00 80010 200</t>
  </si>
  <si>
    <t>919 0505 104 00 11043 200</t>
  </si>
  <si>
    <t>919 0501 045 00 12202 800</t>
  </si>
  <si>
    <t>919 0409 111 00 S2690 600</t>
  </si>
  <si>
    <t>915 1002 085 00 11051 200</t>
  </si>
  <si>
    <t>УСЗН целевые</t>
  </si>
  <si>
    <t>КФСиТ</t>
  </si>
  <si>
    <t>904 1101 044 00 12201 400</t>
  </si>
  <si>
    <t>904 1101 090 00 11013 600</t>
  </si>
  <si>
    <t>904 0703 051 00 15231 600</t>
  </si>
  <si>
    <t>919 0503 150 00 L5550 200</t>
  </si>
  <si>
    <t>УЖКХ средства собственников</t>
  </si>
  <si>
    <t>919 0503 115 00 11152 600</t>
  </si>
  <si>
    <t>919 0409 112 00 11111 600</t>
  </si>
  <si>
    <t>1.1.На основании уведомлений Департамента социальной защиты населения от 02.07.2018 №904, Департамента жилищно-коммунального и дорожного комплекса от 16.07.2018 №25-07-18</t>
  </si>
  <si>
    <r>
      <rPr>
        <b/>
        <sz val="14"/>
        <rFont val="Times New Roman"/>
        <family val="1"/>
        <charset val="204"/>
      </rPr>
      <t>1.2.</t>
    </r>
    <r>
      <rPr>
        <sz val="14"/>
        <rFont val="Times New Roman"/>
        <family val="1"/>
        <charset val="204"/>
      </rPr>
      <t xml:space="preserve"> Кроме того увеличиваются прочие безвозмездные поступления на сумму 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</si>
  <si>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уведомлений Департамента социальной защиты населения от 02.07.2018 №904, Департамента жилищно-коммунального и дорожного комплекса от 16.07.2018 №25-07-18: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</si>
  <si>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 на 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 на 72380,0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</si>
  <si>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861,1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</si>
  <si>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для оплаты за теплоснабжение по ресурсоснабжающим организациям  в сумме 55000,0 т.р.;
 - для проведения актуализации схемы теплоснабжения в сумме 549,0 т.р.;
 - для оплаты по договору ГПХ в сумме 167,8 т.р.;
 - для оплаты софинансирования из местного бюджета по ремонту дорог в сумме 3620,0 т.р.;
 - для оплаты за уличное освещение в сумме 300,0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</si>
  <si>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для финансирования мер соцподдержки семей, имеющих детей,  в сумме 1,4 т.р.;</t>
    </r>
  </si>
  <si>
    <r>
      <rPr>
        <b/>
        <sz val="14"/>
        <rFont val="Times New Roman"/>
        <family val="1"/>
        <charset val="204"/>
      </rPr>
      <t xml:space="preserve">ПО КФСиТ:
 - </t>
    </r>
    <r>
      <rPr>
        <sz val="14"/>
        <rFont val="Times New Roman"/>
        <family val="1"/>
        <charset val="204"/>
      </rPr>
      <t>для оплаты налога на имущество в связи с принятием на баланс стадиона "Анжерский" в сумме 354,9 т.р. (ранее это имущество учитывалось как незавершенное строительство, т.к. объекты не были введены в эксплуатацию);
 - для приобретения и монтажа угольных котлов, строительства помещения для хранения угля на лыжной базе "Спартак" и ДЮСШ "Сибиряк" (здание по ул. Чучина) в сумме 540,0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</si>
  <si>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для софинансирования трудовых отрядов за счет целевых средств в сумме 1,0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</si>
  <si>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 - для выполнения программы "Формирование современной городской среды" за счет средств собственников в сумме 764,9 т.р..;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</si>
</sst>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3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7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0" fontId="27" fillId="0" borderId="0" xfId="0" applyFont="1" applyFill="1" applyBorder="1" applyAlignment="1">
      <alignment horizontal="right"/>
    </xf>
    <xf numFmtId="0" fontId="25" fillId="0" borderId="0" xfId="0" applyFont="1" applyFill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49" fontId="27" fillId="0" borderId="0" xfId="0" applyNumberFormat="1" applyFont="1" applyFill="1" applyBorder="1" applyAlignment="1">
      <alignment horizontal="right" wrapText="1"/>
    </xf>
    <xf numFmtId="0" fontId="26" fillId="0" borderId="1" xfId="0" applyFont="1" applyFill="1" applyBorder="1" applyAlignment="1">
      <alignment horizontal="left"/>
    </xf>
    <xf numFmtId="164" fontId="25" fillId="0" borderId="0" xfId="0" applyNumberFormat="1" applyFont="1" applyFill="1"/>
    <xf numFmtId="2" fontId="29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164" fontId="26" fillId="0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horizontal="left" vertical="top" wrapText="1"/>
    </xf>
    <xf numFmtId="16" fontId="27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vertical="top" wrapText="1"/>
    </xf>
    <xf numFmtId="164" fontId="27" fillId="0" borderId="0" xfId="0" applyNumberFormat="1" applyFont="1" applyFill="1" applyBorder="1" applyAlignment="1">
      <alignment wrapText="1"/>
    </xf>
    <xf numFmtId="164" fontId="30" fillId="0" borderId="0" xfId="0" applyNumberFormat="1" applyFont="1" applyFill="1"/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top" wrapText="1"/>
    </xf>
    <xf numFmtId="16" fontId="27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wrapText="1"/>
    </xf>
    <xf numFmtId="0" fontId="27" fillId="0" borderId="2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vertical="top"/>
    </xf>
    <xf numFmtId="0" fontId="27" fillId="0" borderId="9" xfId="0" applyFont="1" applyFill="1" applyBorder="1" applyAlignment="1">
      <alignment vertical="top" wrapText="1"/>
    </xf>
    <xf numFmtId="164" fontId="27" fillId="0" borderId="9" xfId="0" applyNumberFormat="1" applyFont="1" applyFill="1" applyBorder="1" applyAlignment="1">
      <alignment vertical="top"/>
    </xf>
    <xf numFmtId="164" fontId="26" fillId="0" borderId="1" xfId="0" applyNumberFormat="1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" xfId="0" applyFont="1" applyFill="1" applyBorder="1" applyAlignment="1">
      <alignment horizontal="center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8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Border="1" applyAlignment="1">
      <alignment horizontal="left" vertical="justify" wrapText="1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1" xfId="0" applyNumberFormat="1" applyFont="1" applyFill="1" applyBorder="1" applyAlignment="1">
      <alignment horizontal="left"/>
    </xf>
    <xf numFmtId="49" fontId="26" fillId="0" borderId="1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16" fontId="27" fillId="0" borderId="0" xfId="0" applyNumberFormat="1" applyFont="1" applyFill="1" applyBorder="1" applyAlignment="1">
      <alignment horizontal="left" wrapText="1"/>
    </xf>
    <xf numFmtId="0" fontId="24" fillId="0" borderId="17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distributed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164" fontId="24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wrapText="1"/>
    </xf>
    <xf numFmtId="164" fontId="24" fillId="0" borderId="0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7" fillId="0" borderId="11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/>
    </xf>
    <xf numFmtId="0" fontId="27" fillId="0" borderId="1" xfId="0" applyFont="1" applyFill="1" applyBorder="1"/>
    <xf numFmtId="0" fontId="27" fillId="0" borderId="10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left" vertical="top" wrapText="1"/>
    </xf>
    <xf numFmtId="0" fontId="27" fillId="0" borderId="13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right" vertical="center"/>
    </xf>
    <xf numFmtId="0" fontId="27" fillId="0" borderId="1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164" fontId="27" fillId="0" borderId="8" xfId="0" applyNumberFormat="1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left" vertical="top" wrapText="1"/>
    </xf>
    <xf numFmtId="0" fontId="27" fillId="0" borderId="17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164" fontId="27" fillId="0" borderId="8" xfId="0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20" t="s">
        <v>0</v>
      </c>
      <c r="B1" s="120"/>
      <c r="C1" s="120"/>
      <c r="D1" s="120"/>
      <c r="E1" s="120"/>
      <c r="F1" s="120"/>
    </row>
    <row r="2" spans="1:8" ht="66.75" customHeight="1" x14ac:dyDescent="0.2">
      <c r="A2" s="121" t="s">
        <v>79</v>
      </c>
      <c r="B2" s="121"/>
      <c r="C2" s="121"/>
      <c r="D2" s="121"/>
      <c r="E2" s="121"/>
      <c r="F2" s="121"/>
    </row>
    <row r="3" spans="1:8" ht="15.75" customHeight="1" x14ac:dyDescent="0.3">
      <c r="A3" s="117" t="s">
        <v>90</v>
      </c>
      <c r="B3" s="117"/>
      <c r="C3" s="117"/>
      <c r="D3" s="117"/>
      <c r="E3" s="117"/>
      <c r="F3" s="117"/>
      <c r="G3" s="6"/>
      <c r="H3" s="6"/>
    </row>
    <row r="4" spans="1:8" ht="65.25" customHeight="1" x14ac:dyDescent="0.3">
      <c r="A4" s="122" t="s">
        <v>222</v>
      </c>
      <c r="B4" s="122"/>
      <c r="C4" s="122"/>
      <c r="D4" s="122"/>
      <c r="E4" s="122"/>
      <c r="F4" s="122"/>
      <c r="G4" s="6"/>
      <c r="H4" s="6"/>
    </row>
    <row r="5" spans="1:8" ht="18.75" customHeight="1" x14ac:dyDescent="0.3">
      <c r="A5" s="123" t="s">
        <v>233</v>
      </c>
      <c r="B5" s="123"/>
      <c r="C5" s="123"/>
      <c r="D5" s="123"/>
      <c r="E5" s="123"/>
      <c r="F5" s="123"/>
      <c r="G5" s="6"/>
      <c r="H5" s="6"/>
    </row>
    <row r="6" spans="1:8" ht="18.75" customHeight="1" x14ac:dyDescent="0.3">
      <c r="A6" s="123" t="s">
        <v>234</v>
      </c>
      <c r="B6" s="123"/>
      <c r="C6" s="123"/>
      <c r="D6" s="123"/>
      <c r="E6" s="123"/>
      <c r="F6" s="123"/>
      <c r="G6" s="6"/>
      <c r="H6" s="6"/>
    </row>
    <row r="7" spans="1:8" ht="17.25" customHeight="1" x14ac:dyDescent="0.3">
      <c r="A7" s="123" t="s">
        <v>235</v>
      </c>
      <c r="B7" s="123"/>
      <c r="C7" s="123"/>
      <c r="D7" s="123"/>
      <c r="E7" s="123"/>
      <c r="F7" s="123"/>
      <c r="G7" s="6"/>
      <c r="H7" s="6"/>
    </row>
    <row r="8" spans="1:8" ht="15.75" customHeight="1" x14ac:dyDescent="0.3">
      <c r="A8" s="117" t="s">
        <v>236</v>
      </c>
      <c r="B8" s="117"/>
      <c r="C8" s="117"/>
      <c r="D8" s="117"/>
      <c r="E8" s="117"/>
      <c r="F8" s="117"/>
      <c r="G8" s="6"/>
      <c r="H8" s="6"/>
    </row>
    <row r="9" spans="1:8" ht="35.25" customHeight="1" x14ac:dyDescent="0.3">
      <c r="A9" s="124" t="s">
        <v>91</v>
      </c>
      <c r="B9" s="124"/>
      <c r="C9" s="124"/>
      <c r="D9" s="124"/>
      <c r="E9" s="124"/>
      <c r="F9" s="124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25" t="s">
        <v>242</v>
      </c>
      <c r="B27" s="125"/>
      <c r="C27" s="125"/>
      <c r="D27" s="125"/>
      <c r="E27" s="125"/>
      <c r="F27" s="125"/>
      <c r="G27" s="6"/>
      <c r="H27" s="6"/>
    </row>
    <row r="28" spans="1:8" ht="28.5" customHeight="1" x14ac:dyDescent="0.3">
      <c r="A28" s="116" t="s">
        <v>243</v>
      </c>
      <c r="B28" s="116"/>
      <c r="C28" s="116"/>
      <c r="D28" s="116"/>
      <c r="E28" s="116"/>
      <c r="F28" s="116"/>
      <c r="G28" s="6"/>
      <c r="H28" s="6"/>
    </row>
    <row r="29" spans="1:8" ht="19.5" customHeight="1" x14ac:dyDescent="0.3">
      <c r="A29" s="116"/>
      <c r="B29" s="116"/>
      <c r="C29" s="116"/>
      <c r="D29" s="116"/>
      <c r="E29" s="116"/>
      <c r="F29" s="116"/>
      <c r="G29" s="6"/>
      <c r="H29" s="6"/>
    </row>
    <row r="30" spans="1:8" ht="20.25" customHeight="1" x14ac:dyDescent="0.25">
      <c r="A30" s="118" t="s">
        <v>238</v>
      </c>
      <c r="B30" s="118"/>
      <c r="C30" s="118"/>
      <c r="D30" s="118"/>
      <c r="E30" s="118"/>
      <c r="F30" s="118"/>
    </row>
    <row r="31" spans="1:8" ht="52.5" customHeight="1" x14ac:dyDescent="0.25">
      <c r="A31" s="117" t="s">
        <v>239</v>
      </c>
      <c r="B31" s="117"/>
      <c r="C31" s="117"/>
      <c r="D31" s="117"/>
      <c r="E31" s="117"/>
      <c r="F31" s="117"/>
    </row>
    <row r="32" spans="1:8" ht="21.75" customHeight="1" x14ac:dyDescent="0.25">
      <c r="A32" s="119" t="s">
        <v>31</v>
      </c>
      <c r="B32" s="119"/>
      <c r="C32" s="119"/>
      <c r="D32" s="119"/>
      <c r="E32" s="119"/>
      <c r="F32" s="119"/>
    </row>
    <row r="33" spans="1:6" ht="102.75" customHeight="1" x14ac:dyDescent="0.25">
      <c r="A33" s="117" t="s">
        <v>197</v>
      </c>
      <c r="B33" s="117"/>
      <c r="C33" s="117"/>
      <c r="D33" s="117"/>
      <c r="E33" s="117"/>
      <c r="F33" s="117"/>
    </row>
    <row r="34" spans="1:6" ht="17.25" customHeight="1" x14ac:dyDescent="0.25">
      <c r="A34" s="117" t="s">
        <v>38</v>
      </c>
      <c r="B34" s="117"/>
      <c r="C34" s="117"/>
      <c r="D34" s="117"/>
      <c r="E34" s="117"/>
      <c r="F34" s="117"/>
    </row>
    <row r="35" spans="1:6" ht="35.25" customHeight="1" x14ac:dyDescent="0.25">
      <c r="A35" s="117" t="s">
        <v>108</v>
      </c>
      <c r="B35" s="117"/>
      <c r="C35" s="117"/>
      <c r="D35" s="117"/>
      <c r="E35" s="117"/>
      <c r="F35" s="117"/>
    </row>
    <row r="36" spans="1:6" ht="35.25" customHeight="1" x14ac:dyDescent="0.25">
      <c r="A36" s="117" t="s">
        <v>196</v>
      </c>
      <c r="B36" s="117"/>
      <c r="C36" s="117"/>
      <c r="D36" s="117"/>
      <c r="E36" s="117"/>
      <c r="F36" s="117"/>
    </row>
    <row r="37" spans="1:6" ht="21.75" customHeight="1" x14ac:dyDescent="0.25">
      <c r="A37" s="117" t="s">
        <v>72</v>
      </c>
      <c r="B37" s="117"/>
      <c r="C37" s="117"/>
      <c r="D37" s="117"/>
      <c r="E37" s="117"/>
      <c r="F37" s="117"/>
    </row>
    <row r="38" spans="1:6" ht="84" customHeight="1" x14ac:dyDescent="0.25">
      <c r="A38" s="117" t="s">
        <v>195</v>
      </c>
      <c r="B38" s="117"/>
      <c r="C38" s="117"/>
      <c r="D38" s="117"/>
      <c r="E38" s="117"/>
      <c r="F38" s="117"/>
    </row>
    <row r="39" spans="1:6" s="67" customFormat="1" ht="65.25" customHeight="1" x14ac:dyDescent="0.25">
      <c r="A39" s="126" t="s">
        <v>113</v>
      </c>
      <c r="B39" s="126"/>
      <c r="C39" s="126"/>
      <c r="D39" s="126"/>
      <c r="E39" s="126"/>
      <c r="F39" s="126"/>
    </row>
    <row r="40" spans="1:6" ht="19.5" customHeight="1" x14ac:dyDescent="0.25">
      <c r="A40" s="117" t="s">
        <v>37</v>
      </c>
      <c r="B40" s="117"/>
      <c r="C40" s="117"/>
      <c r="D40" s="117"/>
      <c r="E40" s="117"/>
      <c r="F40" s="117"/>
    </row>
    <row r="41" spans="1:6" ht="17.25" customHeight="1" x14ac:dyDescent="0.25">
      <c r="A41" s="117" t="s">
        <v>70</v>
      </c>
      <c r="B41" s="117"/>
      <c r="C41" s="117"/>
      <c r="D41" s="117"/>
      <c r="E41" s="117"/>
      <c r="F41" s="117"/>
    </row>
    <row r="42" spans="1:6" ht="87" customHeight="1" x14ac:dyDescent="0.25">
      <c r="A42" s="117" t="s">
        <v>226</v>
      </c>
      <c r="B42" s="117"/>
      <c r="C42" s="117"/>
      <c r="D42" s="117"/>
      <c r="E42" s="117"/>
      <c r="F42" s="117"/>
    </row>
    <row r="43" spans="1:6" ht="19.5" customHeight="1" x14ac:dyDescent="0.25">
      <c r="A43" s="117" t="s">
        <v>72</v>
      </c>
      <c r="B43" s="117"/>
      <c r="C43" s="117"/>
      <c r="D43" s="117"/>
      <c r="E43" s="117"/>
      <c r="F43" s="117"/>
    </row>
    <row r="44" spans="1:6" ht="68.25" customHeight="1" x14ac:dyDescent="0.25">
      <c r="A44" s="117" t="s">
        <v>128</v>
      </c>
      <c r="B44" s="117"/>
      <c r="C44" s="117"/>
      <c r="D44" s="117"/>
      <c r="E44" s="117"/>
      <c r="F44" s="117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31" t="s">
        <v>2</v>
      </c>
      <c r="C46" s="131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29" t="s">
        <v>30</v>
      </c>
      <c r="B47" s="127" t="s">
        <v>117</v>
      </c>
      <c r="C47" s="128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32"/>
      <c r="B48" s="127" t="s">
        <v>95</v>
      </c>
      <c r="C48" s="128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29" t="s">
        <v>8</v>
      </c>
      <c r="B49" s="127" t="s">
        <v>118</v>
      </c>
      <c r="C49" s="128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30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30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29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30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30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30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30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30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30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30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32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33"/>
      <c r="C61" s="133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34" t="s">
        <v>29</v>
      </c>
      <c r="B63" s="134"/>
      <c r="C63" s="134"/>
      <c r="D63" s="134"/>
      <c r="E63" s="134"/>
      <c r="F63" s="134"/>
    </row>
    <row r="64" spans="1:8" ht="106.5" customHeight="1" x14ac:dyDescent="0.25">
      <c r="A64" s="135" t="s">
        <v>240</v>
      </c>
      <c r="B64" s="135"/>
      <c r="C64" s="135"/>
      <c r="D64" s="135"/>
      <c r="E64" s="135"/>
      <c r="F64" s="135"/>
    </row>
    <row r="65" spans="1:6" ht="65.25" customHeight="1" x14ac:dyDescent="0.25">
      <c r="A65" s="136" t="s">
        <v>198</v>
      </c>
      <c r="B65" s="135"/>
      <c r="C65" s="135"/>
      <c r="D65" s="135"/>
      <c r="E65" s="135"/>
      <c r="F65" s="135"/>
    </row>
    <row r="66" spans="1:6" ht="36.75" customHeight="1" x14ac:dyDescent="0.25">
      <c r="A66" s="136" t="s">
        <v>121</v>
      </c>
      <c r="B66" s="135"/>
      <c r="C66" s="135"/>
      <c r="D66" s="135"/>
      <c r="E66" s="135"/>
      <c r="F66" s="135"/>
    </row>
    <row r="67" spans="1:6" ht="68.25" customHeight="1" x14ac:dyDescent="0.25">
      <c r="A67" s="136" t="s">
        <v>171</v>
      </c>
      <c r="B67" s="136"/>
      <c r="C67" s="136"/>
      <c r="D67" s="136"/>
      <c r="E67" s="136"/>
      <c r="F67" s="136"/>
    </row>
    <row r="68" spans="1:6" ht="87.75" customHeight="1" x14ac:dyDescent="0.25">
      <c r="A68" s="136" t="s">
        <v>227</v>
      </c>
      <c r="B68" s="136"/>
      <c r="C68" s="136"/>
      <c r="D68" s="136"/>
      <c r="E68" s="136"/>
      <c r="F68" s="136"/>
    </row>
    <row r="69" spans="1:6" ht="20.25" customHeight="1" x14ac:dyDescent="0.25">
      <c r="A69" s="138" t="s">
        <v>32</v>
      </c>
      <c r="B69" s="138"/>
      <c r="C69" s="138"/>
      <c r="D69" s="138"/>
      <c r="E69" s="138"/>
      <c r="F69" s="138"/>
    </row>
    <row r="70" spans="1:6" ht="114" customHeight="1" x14ac:dyDescent="0.25">
      <c r="A70" s="137" t="s">
        <v>201</v>
      </c>
      <c r="B70" s="137"/>
      <c r="C70" s="137"/>
      <c r="D70" s="137"/>
      <c r="E70" s="137"/>
      <c r="F70" s="137"/>
    </row>
    <row r="71" spans="1:6" ht="71.25" customHeight="1" x14ac:dyDescent="0.25">
      <c r="A71" s="137" t="s">
        <v>190</v>
      </c>
      <c r="B71" s="137"/>
      <c r="C71" s="137"/>
      <c r="D71" s="137"/>
      <c r="E71" s="137"/>
      <c r="F71" s="137"/>
    </row>
    <row r="72" spans="1:6" ht="83.25" customHeight="1" x14ac:dyDescent="0.25">
      <c r="A72" s="137" t="s">
        <v>228</v>
      </c>
      <c r="B72" s="137"/>
      <c r="C72" s="137"/>
      <c r="D72" s="137"/>
      <c r="E72" s="137"/>
      <c r="F72" s="137"/>
    </row>
    <row r="73" spans="1:6" ht="38.25" customHeight="1" x14ac:dyDescent="0.25">
      <c r="A73" s="137" t="s">
        <v>191</v>
      </c>
      <c r="B73" s="137"/>
      <c r="C73" s="137"/>
      <c r="D73" s="137"/>
      <c r="E73" s="137"/>
      <c r="F73" s="137"/>
    </row>
    <row r="74" spans="1:6" ht="82.5" customHeight="1" x14ac:dyDescent="0.25">
      <c r="A74" s="137" t="s">
        <v>202</v>
      </c>
      <c r="B74" s="137"/>
      <c r="C74" s="137"/>
      <c r="D74" s="137"/>
      <c r="E74" s="137"/>
      <c r="F74" s="137"/>
    </row>
    <row r="75" spans="1:6" ht="18.75" customHeight="1" x14ac:dyDescent="0.25">
      <c r="A75" s="138" t="s">
        <v>35</v>
      </c>
      <c r="B75" s="138"/>
      <c r="C75" s="138"/>
      <c r="D75" s="138"/>
      <c r="E75" s="138"/>
      <c r="F75" s="138"/>
    </row>
    <row r="76" spans="1:6" ht="20.25" customHeight="1" x14ac:dyDescent="0.25">
      <c r="A76" s="137" t="s">
        <v>80</v>
      </c>
      <c r="B76" s="137"/>
      <c r="C76" s="137"/>
      <c r="D76" s="137"/>
      <c r="E76" s="137"/>
      <c r="F76" s="137"/>
    </row>
    <row r="77" spans="1:6" ht="87" customHeight="1" x14ac:dyDescent="0.25">
      <c r="A77" s="137" t="s">
        <v>186</v>
      </c>
      <c r="B77" s="137"/>
      <c r="C77" s="137"/>
      <c r="D77" s="137"/>
      <c r="E77" s="137"/>
      <c r="F77" s="137"/>
    </row>
    <row r="78" spans="1:6" ht="48" customHeight="1" x14ac:dyDescent="0.25">
      <c r="A78" s="137" t="s">
        <v>203</v>
      </c>
      <c r="B78" s="137"/>
      <c r="C78" s="137"/>
      <c r="D78" s="137"/>
      <c r="E78" s="137"/>
      <c r="F78" s="137"/>
    </row>
    <row r="79" spans="1:6" ht="48.75" customHeight="1" x14ac:dyDescent="0.25">
      <c r="A79" s="137" t="s">
        <v>126</v>
      </c>
      <c r="B79" s="137"/>
      <c r="C79" s="137"/>
      <c r="D79" s="137"/>
      <c r="E79" s="137"/>
      <c r="F79" s="137"/>
    </row>
    <row r="80" spans="1:6" ht="48.75" customHeight="1" x14ac:dyDescent="0.25">
      <c r="A80" s="137" t="s">
        <v>184</v>
      </c>
      <c r="B80" s="137"/>
      <c r="C80" s="137"/>
      <c r="D80" s="137"/>
      <c r="E80" s="137"/>
      <c r="F80" s="137"/>
    </row>
    <row r="81" spans="1:6" ht="48.75" customHeight="1" x14ac:dyDescent="0.25">
      <c r="A81" s="137" t="s">
        <v>204</v>
      </c>
      <c r="B81" s="137"/>
      <c r="C81" s="137"/>
      <c r="D81" s="137"/>
      <c r="E81" s="137"/>
      <c r="F81" s="137"/>
    </row>
    <row r="82" spans="1:6" ht="21" customHeight="1" x14ac:dyDescent="0.2">
      <c r="A82" s="139" t="s">
        <v>199</v>
      </c>
      <c r="B82" s="139"/>
      <c r="C82" s="139"/>
      <c r="D82" s="139"/>
      <c r="E82" s="139"/>
      <c r="F82" s="139"/>
    </row>
    <row r="83" spans="1:6" ht="20.25" customHeight="1" x14ac:dyDescent="0.25">
      <c r="A83" s="137" t="s">
        <v>80</v>
      </c>
      <c r="B83" s="137"/>
      <c r="C83" s="137"/>
      <c r="D83" s="137"/>
      <c r="E83" s="137"/>
      <c r="F83" s="137"/>
    </row>
    <row r="84" spans="1:6" ht="68.25" customHeight="1" x14ac:dyDescent="0.25">
      <c r="A84" s="136" t="s">
        <v>200</v>
      </c>
      <c r="B84" s="136"/>
      <c r="C84" s="136"/>
      <c r="D84" s="136"/>
      <c r="E84" s="136"/>
      <c r="F84" s="136"/>
    </row>
    <row r="85" spans="1:6" ht="24.75" hidden="1" customHeight="1" x14ac:dyDescent="0.25">
      <c r="A85" s="138" t="s">
        <v>85</v>
      </c>
      <c r="B85" s="138"/>
      <c r="C85" s="138"/>
      <c r="D85" s="138"/>
      <c r="E85" s="138"/>
      <c r="F85" s="138"/>
    </row>
    <row r="86" spans="1:6" ht="18" customHeight="1" x14ac:dyDescent="0.25">
      <c r="A86" s="135" t="s">
        <v>31</v>
      </c>
      <c r="B86" s="135"/>
      <c r="C86" s="135"/>
      <c r="D86" s="135"/>
      <c r="E86" s="135"/>
      <c r="F86" s="135"/>
    </row>
    <row r="87" spans="1:6" ht="32.25" customHeight="1" x14ac:dyDescent="0.3">
      <c r="A87" s="140" t="s">
        <v>129</v>
      </c>
      <c r="B87" s="140"/>
      <c r="C87" s="140"/>
      <c r="D87" s="140"/>
      <c r="E87" s="140"/>
      <c r="F87" s="140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36" t="s">
        <v>130</v>
      </c>
      <c r="B89" s="136"/>
      <c r="C89" s="136"/>
      <c r="D89" s="136"/>
      <c r="E89" s="136"/>
      <c r="F89" s="136"/>
    </row>
    <row r="90" spans="1:6" ht="21" customHeight="1" x14ac:dyDescent="0.25">
      <c r="A90" s="136" t="s">
        <v>224</v>
      </c>
      <c r="B90" s="136"/>
      <c r="C90" s="136"/>
      <c r="D90" s="136"/>
      <c r="E90" s="136"/>
      <c r="F90" s="136"/>
    </row>
    <row r="91" spans="1:6" ht="21" customHeight="1" x14ac:dyDescent="0.25">
      <c r="A91" s="136" t="s">
        <v>131</v>
      </c>
      <c r="B91" s="136"/>
      <c r="C91" s="136"/>
      <c r="D91" s="136"/>
      <c r="E91" s="136"/>
      <c r="F91" s="136"/>
    </row>
    <row r="92" spans="1:6" ht="21" customHeight="1" x14ac:dyDescent="0.25">
      <c r="A92" s="136" t="s">
        <v>150</v>
      </c>
      <c r="B92" s="136"/>
      <c r="C92" s="136"/>
      <c r="D92" s="136"/>
      <c r="E92" s="136"/>
      <c r="F92" s="136"/>
    </row>
    <row r="93" spans="1:6" ht="21" customHeight="1" x14ac:dyDescent="0.25">
      <c r="A93" s="136" t="s">
        <v>132</v>
      </c>
      <c r="B93" s="136"/>
      <c r="C93" s="136"/>
      <c r="D93" s="136"/>
      <c r="E93" s="136"/>
      <c r="F93" s="136"/>
    </row>
    <row r="94" spans="1:6" ht="39" customHeight="1" x14ac:dyDescent="0.25">
      <c r="A94" s="136" t="s">
        <v>133</v>
      </c>
      <c r="B94" s="136"/>
      <c r="C94" s="136"/>
      <c r="D94" s="136"/>
      <c r="E94" s="136"/>
      <c r="F94" s="136"/>
    </row>
    <row r="95" spans="1:6" ht="72.75" customHeight="1" x14ac:dyDescent="0.25">
      <c r="A95" s="136" t="s">
        <v>229</v>
      </c>
      <c r="B95" s="136"/>
      <c r="C95" s="136"/>
      <c r="D95" s="136"/>
      <c r="E95" s="136"/>
      <c r="F95" s="136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36" t="s">
        <v>134</v>
      </c>
      <c r="B97" s="136"/>
      <c r="C97" s="136"/>
      <c r="D97" s="136"/>
      <c r="E97" s="136"/>
      <c r="F97" s="136"/>
    </row>
    <row r="98" spans="1:6" ht="21" customHeight="1" x14ac:dyDescent="0.25">
      <c r="A98" s="136" t="s">
        <v>135</v>
      </c>
      <c r="B98" s="136"/>
      <c r="C98" s="136"/>
      <c r="D98" s="136"/>
      <c r="E98" s="136"/>
      <c r="F98" s="136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36" t="s">
        <v>136</v>
      </c>
      <c r="B100" s="136"/>
      <c r="C100" s="136"/>
      <c r="D100" s="136"/>
      <c r="E100" s="136"/>
      <c r="F100" s="136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36" t="s">
        <v>137</v>
      </c>
      <c r="B102" s="136"/>
      <c r="C102" s="136"/>
      <c r="D102" s="136"/>
      <c r="E102" s="136"/>
      <c r="F102" s="136"/>
    </row>
    <row r="103" spans="1:6" ht="21" customHeight="1" x14ac:dyDescent="0.25">
      <c r="A103" s="136" t="s">
        <v>225</v>
      </c>
      <c r="B103" s="136"/>
      <c r="C103" s="136"/>
      <c r="D103" s="136"/>
      <c r="E103" s="136"/>
      <c r="F103" s="136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36" t="s">
        <v>143</v>
      </c>
      <c r="B105" s="136"/>
      <c r="C105" s="136"/>
      <c r="D105" s="136"/>
      <c r="E105" s="136"/>
      <c r="F105" s="136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36" t="s">
        <v>138</v>
      </c>
      <c r="B107" s="136"/>
      <c r="C107" s="136"/>
      <c r="D107" s="136"/>
      <c r="E107" s="136"/>
      <c r="F107" s="136"/>
    </row>
    <row r="108" spans="1:6" ht="32.25" customHeight="1" x14ac:dyDescent="0.25">
      <c r="A108" s="136" t="s">
        <v>141</v>
      </c>
      <c r="B108" s="136"/>
      <c r="C108" s="136"/>
      <c r="D108" s="136"/>
      <c r="E108" s="136"/>
      <c r="F108" s="136"/>
    </row>
    <row r="109" spans="1:6" ht="21" customHeight="1" x14ac:dyDescent="0.25">
      <c r="A109" s="136" t="s">
        <v>139</v>
      </c>
      <c r="B109" s="136"/>
      <c r="C109" s="136"/>
      <c r="D109" s="136"/>
      <c r="E109" s="136"/>
      <c r="F109" s="136"/>
    </row>
    <row r="110" spans="1:6" ht="21" customHeight="1" x14ac:dyDescent="0.25">
      <c r="A110" s="136" t="s">
        <v>140</v>
      </c>
      <c r="B110" s="136"/>
      <c r="C110" s="136"/>
      <c r="D110" s="136"/>
      <c r="E110" s="136"/>
      <c r="F110" s="136"/>
    </row>
    <row r="111" spans="1:6" ht="18" customHeight="1" x14ac:dyDescent="0.3">
      <c r="A111" s="140" t="s">
        <v>87</v>
      </c>
      <c r="B111" s="140"/>
      <c r="C111" s="140"/>
      <c r="D111" s="140"/>
      <c r="E111" s="140"/>
      <c r="F111" s="140"/>
    </row>
    <row r="112" spans="1:6" ht="51" customHeight="1" x14ac:dyDescent="0.25">
      <c r="A112" s="141" t="s">
        <v>174</v>
      </c>
      <c r="B112" s="141"/>
      <c r="C112" s="141"/>
      <c r="D112" s="141"/>
      <c r="E112" s="141"/>
      <c r="F112" s="141"/>
    </row>
    <row r="113" spans="1:14" ht="18" customHeight="1" x14ac:dyDescent="0.3">
      <c r="A113" s="140" t="s">
        <v>81</v>
      </c>
      <c r="B113" s="140"/>
      <c r="C113" s="140"/>
      <c r="D113" s="140"/>
      <c r="E113" s="140"/>
      <c r="F113" s="140"/>
    </row>
    <row r="114" spans="1:14" s="68" customFormat="1" ht="18" customHeight="1" x14ac:dyDescent="0.25">
      <c r="A114" s="141" t="s">
        <v>86</v>
      </c>
      <c r="B114" s="141"/>
      <c r="C114" s="141"/>
      <c r="D114" s="141"/>
      <c r="E114" s="141"/>
      <c r="F114" s="141"/>
    </row>
    <row r="115" spans="1:14" ht="34.5" customHeight="1" x14ac:dyDescent="0.25">
      <c r="A115" s="141" t="s">
        <v>175</v>
      </c>
      <c r="B115" s="141"/>
      <c r="C115" s="141"/>
      <c r="D115" s="141"/>
      <c r="E115" s="141"/>
      <c r="F115" s="141"/>
    </row>
    <row r="116" spans="1:14" ht="18" customHeight="1" x14ac:dyDescent="0.3">
      <c r="A116" s="140" t="s">
        <v>194</v>
      </c>
      <c r="B116" s="140"/>
      <c r="C116" s="140"/>
      <c r="D116" s="140"/>
      <c r="E116" s="140"/>
      <c r="F116" s="140"/>
    </row>
    <row r="117" spans="1:14" s="68" customFormat="1" ht="18" customHeight="1" x14ac:dyDescent="0.25">
      <c r="A117" s="141" t="s">
        <v>230</v>
      </c>
      <c r="B117" s="141"/>
      <c r="C117" s="141"/>
      <c r="D117" s="141"/>
      <c r="E117" s="141"/>
      <c r="F117" s="141"/>
    </row>
    <row r="118" spans="1:14" ht="17.25" customHeight="1" x14ac:dyDescent="0.25">
      <c r="A118" s="141" t="s">
        <v>231</v>
      </c>
      <c r="B118" s="141"/>
      <c r="C118" s="141"/>
      <c r="D118" s="141"/>
      <c r="E118" s="141"/>
      <c r="F118" s="141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31" t="s">
        <v>2</v>
      </c>
      <c r="C120" s="131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29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30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30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30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30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30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30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30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30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30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30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30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30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30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30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30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30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30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30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30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30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30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30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44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44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44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44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44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44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44"/>
      <c r="B150" s="145" t="s">
        <v>123</v>
      </c>
      <c r="C150" s="146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44"/>
      <c r="B151" s="142" t="s">
        <v>125</v>
      </c>
      <c r="C151" s="143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44"/>
      <c r="B152" s="142" t="s">
        <v>152</v>
      </c>
      <c r="C152" s="143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44"/>
      <c r="B153" s="142" t="s">
        <v>192</v>
      </c>
      <c r="C153" s="143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44"/>
      <c r="B154" s="142" t="s">
        <v>124</v>
      </c>
      <c r="C154" s="143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29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30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30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30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30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30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30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30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30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30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30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30"/>
      <c r="B166" s="142" t="s">
        <v>142</v>
      </c>
      <c r="C166" s="143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30"/>
      <c r="B167" s="142" t="s">
        <v>177</v>
      </c>
      <c r="C167" s="143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30"/>
      <c r="B168" s="142" t="s">
        <v>176</v>
      </c>
      <c r="C168" s="143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32"/>
      <c r="B169" s="142" t="s">
        <v>182</v>
      </c>
      <c r="C169" s="143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44" t="s">
        <v>14</v>
      </c>
      <c r="B170" s="142" t="s">
        <v>54</v>
      </c>
      <c r="C170" s="143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44"/>
      <c r="B171" s="142" t="s">
        <v>40</v>
      </c>
      <c r="C171" s="143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44"/>
      <c r="B172" s="142" t="s">
        <v>42</v>
      </c>
      <c r="C172" s="143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44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44"/>
      <c r="B174" s="142" t="s">
        <v>73</v>
      </c>
      <c r="C174" s="143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44"/>
      <c r="B175" s="142" t="s">
        <v>41</v>
      </c>
      <c r="C175" s="143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42" t="s">
        <v>74</v>
      </c>
      <c r="C176" s="143"/>
      <c r="D176" s="36">
        <v>0</v>
      </c>
      <c r="E176" s="39"/>
      <c r="F176" s="35">
        <f t="shared" si="2"/>
        <v>0</v>
      </c>
    </row>
    <row r="177" spans="1:6" ht="15.75" x14ac:dyDescent="0.25">
      <c r="A177" s="129" t="s">
        <v>25</v>
      </c>
      <c r="B177" s="142" t="s">
        <v>116</v>
      </c>
      <c r="C177" s="143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30"/>
      <c r="B178" s="142" t="s">
        <v>115</v>
      </c>
      <c r="C178" s="143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30"/>
      <c r="B179" s="142" t="s">
        <v>101</v>
      </c>
      <c r="C179" s="143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30"/>
      <c r="B180" s="142" t="s">
        <v>100</v>
      </c>
      <c r="C180" s="143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30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32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42" t="s">
        <v>71</v>
      </c>
      <c r="C183" s="143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29" t="s">
        <v>26</v>
      </c>
      <c r="B184" s="142" t="s">
        <v>93</v>
      </c>
      <c r="C184" s="143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30"/>
      <c r="B185" s="142" t="s">
        <v>65</v>
      </c>
      <c r="C185" s="143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30"/>
      <c r="B186" s="142" t="s">
        <v>97</v>
      </c>
      <c r="C186" s="143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30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30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30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30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30"/>
      <c r="B191" s="142" t="s">
        <v>145</v>
      </c>
      <c r="C191" s="143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30"/>
      <c r="B192" s="142" t="s">
        <v>99</v>
      </c>
      <c r="C192" s="143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30"/>
      <c r="B193" s="142" t="s">
        <v>144</v>
      </c>
      <c r="C193" s="143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30"/>
      <c r="B194" s="142" t="s">
        <v>146</v>
      </c>
      <c r="C194" s="143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33"/>
      <c r="C195" s="133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59" t="s">
        <v>241</v>
      </c>
      <c r="B197" s="159"/>
      <c r="C197" s="159"/>
      <c r="D197" s="159"/>
      <c r="E197" s="159"/>
      <c r="F197" s="159"/>
    </row>
    <row r="198" spans="1:13" ht="16.5" customHeight="1" x14ac:dyDescent="0.25">
      <c r="A198" s="159" t="s">
        <v>232</v>
      </c>
      <c r="B198" s="159"/>
      <c r="C198" s="159"/>
      <c r="D198" s="159"/>
      <c r="E198" s="159"/>
      <c r="F198" s="159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69" t="s">
        <v>10</v>
      </c>
      <c r="B200" s="170"/>
      <c r="C200" s="171" t="s">
        <v>11</v>
      </c>
      <c r="D200" s="171"/>
      <c r="E200" s="171"/>
      <c r="F200" s="171"/>
    </row>
    <row r="201" spans="1:13" ht="17.25" customHeight="1" x14ac:dyDescent="0.25">
      <c r="A201" s="41" t="s">
        <v>12</v>
      </c>
      <c r="B201" s="72">
        <v>33.5</v>
      </c>
      <c r="C201" s="147" t="s">
        <v>27</v>
      </c>
      <c r="D201" s="148"/>
      <c r="E201" s="149"/>
      <c r="F201" s="166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50"/>
      <c r="D202" s="151"/>
      <c r="E202" s="152"/>
      <c r="F202" s="167"/>
    </row>
    <row r="203" spans="1:13" ht="16.5" customHeight="1" x14ac:dyDescent="0.25">
      <c r="A203" s="41" t="s">
        <v>28</v>
      </c>
      <c r="B203" s="72">
        <v>720</v>
      </c>
      <c r="C203" s="153"/>
      <c r="D203" s="154"/>
      <c r="E203" s="155"/>
      <c r="F203" s="168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56" t="s">
        <v>153</v>
      </c>
      <c r="B204" s="166">
        <v>24924</v>
      </c>
      <c r="C204" s="160" t="s">
        <v>154</v>
      </c>
      <c r="D204" s="161"/>
      <c r="E204" s="162"/>
      <c r="F204" s="74">
        <v>7447</v>
      </c>
      <c r="H204" s="16"/>
    </row>
    <row r="205" spans="1:13" ht="16.5" customHeight="1" x14ac:dyDescent="0.2">
      <c r="A205" s="157"/>
      <c r="B205" s="167"/>
      <c r="C205" s="160" t="s">
        <v>168</v>
      </c>
      <c r="D205" s="161"/>
      <c r="E205" s="162"/>
      <c r="F205" s="74">
        <f>313-84.6</f>
        <v>228.4</v>
      </c>
      <c r="H205" s="16"/>
    </row>
    <row r="206" spans="1:13" ht="16.5" customHeight="1" x14ac:dyDescent="0.2">
      <c r="A206" s="157"/>
      <c r="B206" s="167"/>
      <c r="C206" s="160" t="s">
        <v>155</v>
      </c>
      <c r="D206" s="161"/>
      <c r="E206" s="162"/>
      <c r="F206" s="74">
        <v>849</v>
      </c>
      <c r="H206" s="16"/>
    </row>
    <row r="207" spans="1:13" ht="16.5" customHeight="1" x14ac:dyDescent="0.2">
      <c r="A207" s="157"/>
      <c r="B207" s="167"/>
      <c r="C207" s="160" t="s">
        <v>156</v>
      </c>
      <c r="D207" s="161"/>
      <c r="E207" s="162"/>
      <c r="F207" s="74">
        <v>1543.8</v>
      </c>
      <c r="H207" s="16"/>
    </row>
    <row r="208" spans="1:13" ht="16.5" customHeight="1" x14ac:dyDescent="0.2">
      <c r="A208" s="157"/>
      <c r="B208" s="167"/>
      <c r="C208" s="160" t="s">
        <v>161</v>
      </c>
      <c r="D208" s="161"/>
      <c r="E208" s="162"/>
      <c r="F208" s="74">
        <v>1554.3</v>
      </c>
      <c r="H208" s="16"/>
    </row>
    <row r="209" spans="1:13" ht="16.5" customHeight="1" x14ac:dyDescent="0.2">
      <c r="A209" s="157"/>
      <c r="B209" s="167"/>
      <c r="C209" s="160" t="s">
        <v>157</v>
      </c>
      <c r="D209" s="161"/>
      <c r="E209" s="162"/>
      <c r="F209" s="74">
        <v>213.7</v>
      </c>
      <c r="H209" s="16"/>
    </row>
    <row r="210" spans="1:13" ht="16.5" customHeight="1" x14ac:dyDescent="0.2">
      <c r="A210" s="157"/>
      <c r="B210" s="167"/>
      <c r="C210" s="160" t="s">
        <v>158</v>
      </c>
      <c r="D210" s="161"/>
      <c r="E210" s="162"/>
      <c r="F210" s="74">
        <v>1301.5</v>
      </c>
      <c r="H210" s="16"/>
    </row>
    <row r="211" spans="1:13" ht="33" customHeight="1" x14ac:dyDescent="0.2">
      <c r="A211" s="157"/>
      <c r="B211" s="167"/>
      <c r="C211" s="160" t="s">
        <v>159</v>
      </c>
      <c r="D211" s="161"/>
      <c r="E211" s="162"/>
      <c r="F211" s="74">
        <v>213.6</v>
      </c>
      <c r="H211" s="16"/>
    </row>
    <row r="212" spans="1:13" ht="14.25" customHeight="1" x14ac:dyDescent="0.2">
      <c r="A212" s="157"/>
      <c r="B212" s="167"/>
      <c r="C212" s="160" t="s">
        <v>160</v>
      </c>
      <c r="D212" s="161"/>
      <c r="E212" s="162"/>
      <c r="F212" s="74">
        <f>1130.5+84.6</f>
        <v>1215.0999999999999</v>
      </c>
      <c r="H212" s="16"/>
    </row>
    <row r="213" spans="1:13" ht="33" customHeight="1" x14ac:dyDescent="0.2">
      <c r="A213" s="157"/>
      <c r="B213" s="167"/>
      <c r="C213" s="160" t="s">
        <v>162</v>
      </c>
      <c r="D213" s="161"/>
      <c r="E213" s="162"/>
      <c r="F213" s="74">
        <v>670.6</v>
      </c>
      <c r="H213" s="16"/>
    </row>
    <row r="214" spans="1:13" ht="16.5" customHeight="1" x14ac:dyDescent="0.2">
      <c r="A214" s="157"/>
      <c r="B214" s="167"/>
      <c r="C214" s="160" t="s">
        <v>163</v>
      </c>
      <c r="D214" s="161"/>
      <c r="E214" s="162"/>
      <c r="F214" s="74">
        <v>930.4</v>
      </c>
      <c r="H214" s="16"/>
    </row>
    <row r="215" spans="1:13" ht="16.5" customHeight="1" x14ac:dyDescent="0.2">
      <c r="A215" s="157"/>
      <c r="B215" s="167"/>
      <c r="C215" s="160" t="s">
        <v>164</v>
      </c>
      <c r="D215" s="161"/>
      <c r="E215" s="162"/>
      <c r="F215" s="74">
        <v>1589</v>
      </c>
      <c r="H215" s="16"/>
    </row>
    <row r="216" spans="1:13" ht="16.5" customHeight="1" x14ac:dyDescent="0.2">
      <c r="A216" s="157"/>
      <c r="B216" s="167"/>
      <c r="C216" s="160" t="s">
        <v>163</v>
      </c>
      <c r="D216" s="161"/>
      <c r="E216" s="162"/>
      <c r="F216" s="74">
        <v>2190.4</v>
      </c>
      <c r="H216" s="16"/>
    </row>
    <row r="217" spans="1:13" ht="16.5" customHeight="1" x14ac:dyDescent="0.2">
      <c r="A217" s="157"/>
      <c r="B217" s="167"/>
      <c r="C217" s="160" t="s">
        <v>165</v>
      </c>
      <c r="D217" s="161"/>
      <c r="E217" s="162"/>
      <c r="F217" s="74">
        <v>4609.7</v>
      </c>
      <c r="H217" s="16"/>
    </row>
    <row r="218" spans="1:13" ht="16.5" customHeight="1" x14ac:dyDescent="0.2">
      <c r="A218" s="157"/>
      <c r="B218" s="167"/>
      <c r="C218" s="163" t="s">
        <v>88</v>
      </c>
      <c r="D218" s="164"/>
      <c r="E218" s="165"/>
      <c r="F218" s="74">
        <v>64.5</v>
      </c>
      <c r="H218" s="16"/>
    </row>
    <row r="219" spans="1:13" ht="16.5" customHeight="1" x14ac:dyDescent="0.2">
      <c r="A219" s="157"/>
      <c r="B219" s="167"/>
      <c r="C219" s="160" t="s">
        <v>166</v>
      </c>
      <c r="D219" s="161"/>
      <c r="E219" s="162"/>
      <c r="F219" s="74">
        <v>219.6</v>
      </c>
      <c r="H219" s="16"/>
    </row>
    <row r="220" spans="1:13" ht="16.5" customHeight="1" x14ac:dyDescent="0.2">
      <c r="A220" s="158"/>
      <c r="B220" s="168"/>
      <c r="C220" s="160" t="s">
        <v>167</v>
      </c>
      <c r="D220" s="161"/>
      <c r="E220" s="162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60" t="s">
        <v>170</v>
      </c>
      <c r="D221" s="161"/>
      <c r="E221" s="162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60" t="s">
        <v>89</v>
      </c>
      <c r="D222" s="161"/>
      <c r="E222" s="162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60" t="s">
        <v>160</v>
      </c>
      <c r="D223" s="161"/>
      <c r="E223" s="162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72" t="s">
        <v>9</v>
      </c>
      <c r="D224" s="172"/>
      <c r="E224" s="172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73" t="s">
        <v>66</v>
      </c>
      <c r="B226" s="173"/>
      <c r="C226" s="173"/>
      <c r="D226" s="173"/>
      <c r="E226" s="174" t="s">
        <v>67</v>
      </c>
      <c r="F226" s="174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49" zoomScaleNormal="100" zoomScaleSheetLayoutView="100" workbookViewId="0">
      <selection activeCell="H23" sqref="H23"/>
    </sheetView>
  </sheetViews>
  <sheetFormatPr defaultColWidth="9.140625" defaultRowHeight="18" x14ac:dyDescent="0.25"/>
  <cols>
    <col min="1" max="1" width="42.28515625" style="79" customWidth="1"/>
    <col min="2" max="2" width="13.42578125" style="79" customWidth="1"/>
    <col min="3" max="3" width="16.42578125" style="79" customWidth="1"/>
    <col min="4" max="4" width="19.85546875" style="79" customWidth="1"/>
    <col min="5" max="5" width="14.28515625" style="79" customWidth="1"/>
    <col min="6" max="6" width="22.28515625" style="79" customWidth="1"/>
    <col min="7" max="7" width="13.140625" style="79" customWidth="1"/>
    <col min="8" max="8" width="15.42578125" style="79" customWidth="1"/>
    <col min="9" max="9" width="15.710937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6" ht="19.5" customHeight="1" x14ac:dyDescent="0.3">
      <c r="A1" s="179" t="s">
        <v>0</v>
      </c>
      <c r="B1" s="179"/>
      <c r="C1" s="179"/>
      <c r="D1" s="179"/>
      <c r="E1" s="179"/>
      <c r="F1" s="179"/>
    </row>
    <row r="2" spans="1:6" ht="66.75" customHeight="1" x14ac:dyDescent="0.25">
      <c r="A2" s="180" t="s">
        <v>254</v>
      </c>
      <c r="B2" s="180"/>
      <c r="C2" s="180"/>
      <c r="D2" s="180"/>
      <c r="E2" s="180"/>
      <c r="F2" s="180"/>
    </row>
    <row r="3" spans="1:6" ht="18.75" x14ac:dyDescent="0.25">
      <c r="A3" s="184" t="s">
        <v>256</v>
      </c>
      <c r="B3" s="184"/>
      <c r="C3" s="184"/>
      <c r="D3" s="184"/>
      <c r="E3" s="184"/>
      <c r="F3" s="184"/>
    </row>
    <row r="4" spans="1:6" ht="18.75" hidden="1" x14ac:dyDescent="0.25">
      <c r="A4" s="184"/>
      <c r="B4" s="184"/>
      <c r="C4" s="184"/>
      <c r="D4" s="184"/>
      <c r="E4" s="184"/>
      <c r="F4" s="184"/>
    </row>
    <row r="5" spans="1:6" ht="48" customHeight="1" x14ac:dyDescent="0.25">
      <c r="A5" s="184" t="s">
        <v>286</v>
      </c>
      <c r="B5" s="184"/>
      <c r="C5" s="184"/>
      <c r="D5" s="184"/>
      <c r="E5" s="184"/>
      <c r="F5" s="184"/>
    </row>
    <row r="6" spans="1:6" ht="22.5" hidden="1" customHeight="1" x14ac:dyDescent="0.3">
      <c r="A6" s="103" t="s">
        <v>258</v>
      </c>
      <c r="B6" s="103"/>
      <c r="C6" s="98"/>
      <c r="D6" s="96" t="s">
        <v>249</v>
      </c>
      <c r="E6" s="96"/>
      <c r="F6" s="96"/>
    </row>
    <row r="7" spans="1:6" ht="20.25" customHeight="1" x14ac:dyDescent="0.3">
      <c r="A7" s="197" t="s">
        <v>255</v>
      </c>
      <c r="B7" s="197"/>
      <c r="C7" s="98">
        <v>72380</v>
      </c>
      <c r="D7" s="96" t="s">
        <v>249</v>
      </c>
      <c r="E7" s="96"/>
      <c r="F7" s="96"/>
    </row>
    <row r="8" spans="1:6" ht="18" customHeight="1" x14ac:dyDescent="0.3">
      <c r="A8" s="197" t="s">
        <v>269</v>
      </c>
      <c r="B8" s="197"/>
      <c r="C8" s="98">
        <v>861.1</v>
      </c>
      <c r="D8" s="96" t="s">
        <v>248</v>
      </c>
      <c r="E8" s="96"/>
      <c r="F8" s="96"/>
    </row>
    <row r="9" spans="1:6" ht="21" hidden="1" customHeight="1" x14ac:dyDescent="0.3">
      <c r="A9" s="185" t="s">
        <v>252</v>
      </c>
      <c r="B9" s="185"/>
      <c r="C9" s="185"/>
      <c r="D9" s="104"/>
      <c r="E9" s="96" t="s">
        <v>248</v>
      </c>
      <c r="F9" s="96"/>
    </row>
    <row r="10" spans="1:6" ht="10.5" customHeight="1" x14ac:dyDescent="0.3">
      <c r="A10" s="114"/>
      <c r="B10" s="114"/>
      <c r="C10" s="114"/>
      <c r="D10" s="98"/>
      <c r="E10" s="96"/>
      <c r="F10" s="96"/>
    </row>
    <row r="11" spans="1:6" ht="18.75" hidden="1" customHeight="1" x14ac:dyDescent="0.25">
      <c r="A11" s="198" t="s">
        <v>257</v>
      </c>
      <c r="B11" s="198"/>
      <c r="C11" s="198"/>
      <c r="D11" s="198"/>
      <c r="E11" s="198"/>
      <c r="F11" s="198"/>
    </row>
    <row r="12" spans="1:6" ht="56.25" hidden="1" x14ac:dyDescent="0.25">
      <c r="A12" s="199" t="s">
        <v>15</v>
      </c>
      <c r="B12" s="200" t="s">
        <v>259</v>
      </c>
      <c r="C12" s="201" t="s">
        <v>270</v>
      </c>
      <c r="D12" s="200" t="s">
        <v>16</v>
      </c>
      <c r="E12" s="200" t="s">
        <v>17</v>
      </c>
      <c r="F12" s="201" t="s">
        <v>18</v>
      </c>
    </row>
    <row r="13" spans="1:6" ht="56.25" hidden="1" x14ac:dyDescent="0.25">
      <c r="A13" s="199" t="s">
        <v>265</v>
      </c>
      <c r="B13" s="200">
        <v>4658.7</v>
      </c>
      <c r="C13" s="200">
        <v>17306</v>
      </c>
      <c r="D13" s="200">
        <v>4718.7</v>
      </c>
      <c r="E13" s="202"/>
      <c r="F13" s="203" t="s">
        <v>267</v>
      </c>
    </row>
    <row r="14" spans="1:6" ht="75" hidden="1" customHeight="1" x14ac:dyDescent="0.25">
      <c r="A14" s="199" t="s">
        <v>33</v>
      </c>
      <c r="B14" s="200">
        <v>3899</v>
      </c>
      <c r="C14" s="200">
        <v>1090</v>
      </c>
      <c r="D14" s="200">
        <v>3839</v>
      </c>
      <c r="E14" s="202"/>
      <c r="F14" s="203" t="s">
        <v>266</v>
      </c>
    </row>
    <row r="15" spans="1:6" ht="18.75" hidden="1" x14ac:dyDescent="0.3">
      <c r="A15" s="204" t="s">
        <v>250</v>
      </c>
      <c r="B15" s="205"/>
      <c r="C15" s="205"/>
      <c r="D15" s="205"/>
      <c r="E15" s="205">
        <f>SUM(E13:E14)</f>
        <v>0</v>
      </c>
      <c r="F15" s="206"/>
    </row>
    <row r="16" spans="1:6" ht="40.9" customHeight="1" x14ac:dyDescent="0.25">
      <c r="A16" s="207" t="s">
        <v>287</v>
      </c>
      <c r="B16" s="207"/>
      <c r="C16" s="207"/>
      <c r="D16" s="207"/>
      <c r="E16" s="95">
        <v>765.9</v>
      </c>
      <c r="F16" s="208" t="s">
        <v>251</v>
      </c>
    </row>
    <row r="17" spans="1:6" ht="22.5" customHeight="1" x14ac:dyDescent="0.3">
      <c r="A17" s="209" t="s">
        <v>268</v>
      </c>
      <c r="B17" s="209"/>
      <c r="C17" s="210">
        <f>E15+E16</f>
        <v>765.9</v>
      </c>
      <c r="D17" s="209" t="s">
        <v>253</v>
      </c>
      <c r="E17" s="209"/>
      <c r="F17" s="97"/>
    </row>
    <row r="18" spans="1:6" ht="18.75" x14ac:dyDescent="0.25">
      <c r="A18" s="95"/>
      <c r="B18" s="95"/>
      <c r="C18" s="95"/>
      <c r="D18" s="95"/>
      <c r="E18" s="95"/>
      <c r="F18" s="95"/>
    </row>
    <row r="19" spans="1:6" ht="13.5" customHeight="1" x14ac:dyDescent="0.3">
      <c r="A19" s="182" t="s">
        <v>246</v>
      </c>
      <c r="B19" s="182"/>
      <c r="C19" s="182"/>
      <c r="D19" s="182"/>
      <c r="E19" s="182"/>
      <c r="F19" s="182"/>
    </row>
    <row r="20" spans="1:6" ht="48.75" customHeight="1" x14ac:dyDescent="0.3">
      <c r="A20" s="183" t="s">
        <v>288</v>
      </c>
      <c r="B20" s="183"/>
      <c r="C20" s="183"/>
      <c r="D20" s="183"/>
      <c r="E20" s="183"/>
      <c r="F20" s="183"/>
    </row>
    <row r="21" spans="1:6" ht="21.75" customHeight="1" x14ac:dyDescent="0.3">
      <c r="A21" s="181" t="s">
        <v>31</v>
      </c>
      <c r="B21" s="181"/>
      <c r="C21" s="181"/>
      <c r="D21" s="181"/>
      <c r="E21" s="181"/>
      <c r="F21" s="181"/>
    </row>
    <row r="22" spans="1:6" ht="78.75" customHeight="1" x14ac:dyDescent="0.3">
      <c r="A22" s="183" t="s">
        <v>289</v>
      </c>
      <c r="B22" s="183"/>
      <c r="C22" s="183"/>
      <c r="D22" s="183"/>
      <c r="E22" s="183"/>
      <c r="F22" s="183"/>
    </row>
    <row r="23" spans="1:6" ht="78.75" customHeight="1" x14ac:dyDescent="0.3">
      <c r="A23" s="183" t="s">
        <v>290</v>
      </c>
      <c r="B23" s="183"/>
      <c r="C23" s="183"/>
      <c r="D23" s="183"/>
      <c r="E23" s="183"/>
      <c r="F23" s="183"/>
    </row>
    <row r="24" spans="1:6" ht="18.75" customHeight="1" x14ac:dyDescent="0.3">
      <c r="A24" s="113"/>
      <c r="B24" s="113"/>
      <c r="C24" s="113"/>
      <c r="D24" s="113"/>
      <c r="E24" s="113"/>
      <c r="F24" s="80" t="s">
        <v>7</v>
      </c>
    </row>
    <row r="25" spans="1:6" s="81" customFormat="1" ht="24" customHeight="1" x14ac:dyDescent="0.2">
      <c r="A25" s="115" t="s">
        <v>1</v>
      </c>
      <c r="B25" s="175" t="s">
        <v>2</v>
      </c>
      <c r="C25" s="175"/>
      <c r="D25" s="115" t="s">
        <v>3</v>
      </c>
      <c r="E25" s="115" t="s">
        <v>4</v>
      </c>
      <c r="F25" s="115" t="s">
        <v>5</v>
      </c>
    </row>
    <row r="26" spans="1:6" ht="17.25" customHeight="1" x14ac:dyDescent="0.3">
      <c r="A26" s="111" t="s">
        <v>25</v>
      </c>
      <c r="B26" s="211" t="s">
        <v>127</v>
      </c>
      <c r="C26" s="212"/>
      <c r="D26" s="213">
        <v>3734</v>
      </c>
      <c r="E26" s="213">
        <v>861.08887000000004</v>
      </c>
      <c r="F26" s="214">
        <f t="shared" ref="F26" si="0">SUM(D26:E26)</f>
        <v>4595.0888699999996</v>
      </c>
    </row>
    <row r="27" spans="1:6" ht="17.25" customHeight="1" x14ac:dyDescent="0.3">
      <c r="A27" s="111" t="s">
        <v>26</v>
      </c>
      <c r="B27" s="215" t="s">
        <v>263</v>
      </c>
      <c r="C27" s="216"/>
      <c r="D27" s="213">
        <v>85000</v>
      </c>
      <c r="E27" s="213">
        <v>72380.02</v>
      </c>
      <c r="F27" s="214">
        <f t="shared" ref="F27" si="1">SUM(D27:E27)</f>
        <v>157380.02000000002</v>
      </c>
    </row>
    <row r="28" spans="1:6" ht="22.5" customHeight="1" x14ac:dyDescent="0.35">
      <c r="A28" s="82" t="s">
        <v>6</v>
      </c>
      <c r="B28" s="189"/>
      <c r="C28" s="189"/>
      <c r="D28" s="83"/>
      <c r="E28" s="84">
        <f>E27+E26</f>
        <v>73241.108870000011</v>
      </c>
      <c r="F28" s="83"/>
    </row>
    <row r="29" spans="1:6" ht="9.75" customHeight="1" x14ac:dyDescent="0.35">
      <c r="A29" s="85"/>
      <c r="B29" s="86"/>
      <c r="C29" s="86"/>
      <c r="D29" s="87"/>
      <c r="E29" s="88"/>
      <c r="F29" s="87"/>
    </row>
    <row r="30" spans="1:6" ht="22.5" customHeight="1" x14ac:dyDescent="0.3">
      <c r="A30" s="176" t="s">
        <v>247</v>
      </c>
      <c r="B30" s="176"/>
      <c r="C30" s="176"/>
      <c r="D30" s="176"/>
      <c r="E30" s="176"/>
      <c r="F30" s="176"/>
    </row>
    <row r="31" spans="1:6" ht="18" customHeight="1" x14ac:dyDescent="0.3">
      <c r="A31" s="178" t="s">
        <v>244</v>
      </c>
      <c r="B31" s="178"/>
      <c r="C31" s="178"/>
      <c r="D31" s="178"/>
      <c r="E31" s="178"/>
      <c r="F31" s="178"/>
    </row>
    <row r="32" spans="1:6" ht="126" customHeight="1" x14ac:dyDescent="0.3">
      <c r="A32" s="177" t="s">
        <v>291</v>
      </c>
      <c r="B32" s="177"/>
      <c r="C32" s="177"/>
      <c r="D32" s="177"/>
      <c r="E32" s="177"/>
      <c r="F32" s="177"/>
    </row>
    <row r="33" spans="1:6" ht="49.5" customHeight="1" x14ac:dyDescent="0.3">
      <c r="A33" s="177" t="s">
        <v>292</v>
      </c>
      <c r="B33" s="177"/>
      <c r="C33" s="177"/>
      <c r="D33" s="177"/>
      <c r="E33" s="177"/>
      <c r="F33" s="177"/>
    </row>
    <row r="34" spans="1:6" ht="114.75" customHeight="1" x14ac:dyDescent="0.3">
      <c r="A34" s="177" t="s">
        <v>293</v>
      </c>
      <c r="B34" s="177"/>
      <c r="C34" s="177"/>
      <c r="D34" s="177"/>
      <c r="E34" s="177"/>
      <c r="F34" s="177"/>
    </row>
    <row r="35" spans="1:6" ht="24.75" customHeight="1" x14ac:dyDescent="0.3">
      <c r="A35" s="178" t="s">
        <v>31</v>
      </c>
      <c r="B35" s="178"/>
      <c r="C35" s="178"/>
      <c r="D35" s="178"/>
      <c r="E35" s="178"/>
      <c r="F35" s="178"/>
    </row>
    <row r="36" spans="1:6" ht="49.5" customHeight="1" x14ac:dyDescent="0.3">
      <c r="A36" s="177" t="s">
        <v>294</v>
      </c>
      <c r="B36" s="177"/>
      <c r="C36" s="177"/>
      <c r="D36" s="177"/>
      <c r="E36" s="177"/>
      <c r="F36" s="177"/>
    </row>
    <row r="37" spans="1:6" ht="57.75" customHeight="1" x14ac:dyDescent="0.3">
      <c r="A37" s="177" t="s">
        <v>295</v>
      </c>
      <c r="B37" s="177"/>
      <c r="C37" s="177"/>
      <c r="D37" s="177"/>
      <c r="E37" s="177"/>
      <c r="F37" s="177"/>
    </row>
    <row r="38" spans="1:6" x14ac:dyDescent="0.25">
      <c r="A38" s="15"/>
      <c r="B38" s="15"/>
      <c r="C38" s="15"/>
      <c r="D38" s="15"/>
      <c r="E38" s="15"/>
      <c r="F38" s="20" t="s">
        <v>21</v>
      </c>
    </row>
    <row r="39" spans="1:6" ht="18.75" x14ac:dyDescent="0.25">
      <c r="A39" s="115" t="s">
        <v>1</v>
      </c>
      <c r="B39" s="175" t="s">
        <v>2</v>
      </c>
      <c r="C39" s="175"/>
      <c r="D39" s="115" t="s">
        <v>3</v>
      </c>
      <c r="E39" s="115" t="s">
        <v>4</v>
      </c>
      <c r="F39" s="115" t="s">
        <v>5</v>
      </c>
    </row>
    <row r="40" spans="1:6" ht="18.75" x14ac:dyDescent="0.3">
      <c r="A40" s="194" t="s">
        <v>278</v>
      </c>
      <c r="B40" s="217" t="s">
        <v>279</v>
      </c>
      <c r="C40" s="218"/>
      <c r="D40" s="219">
        <v>5300</v>
      </c>
      <c r="E40" s="219">
        <v>-894.9</v>
      </c>
      <c r="F40" s="213">
        <f t="shared" ref="F40:F42" si="2">SUM(D40:E40)</f>
        <v>4405.1000000000004</v>
      </c>
    </row>
    <row r="41" spans="1:6" ht="18.75" x14ac:dyDescent="0.3">
      <c r="A41" s="195"/>
      <c r="B41" s="211" t="s">
        <v>280</v>
      </c>
      <c r="C41" s="212"/>
      <c r="D41" s="213">
        <v>14024.8</v>
      </c>
      <c r="E41" s="213">
        <v>569.9</v>
      </c>
      <c r="F41" s="214">
        <f t="shared" si="2"/>
        <v>14594.699999999999</v>
      </c>
    </row>
    <row r="42" spans="1:6" ht="18.75" x14ac:dyDescent="0.3">
      <c r="A42" s="196"/>
      <c r="B42" s="211" t="s">
        <v>281</v>
      </c>
      <c r="C42" s="212"/>
      <c r="D42" s="213">
        <v>20373.400000000001</v>
      </c>
      <c r="E42" s="213">
        <v>325</v>
      </c>
      <c r="F42" s="214">
        <f t="shared" si="2"/>
        <v>20698.400000000001</v>
      </c>
    </row>
    <row r="43" spans="1:6" ht="18.75" x14ac:dyDescent="0.3">
      <c r="A43" s="194" t="s">
        <v>25</v>
      </c>
      <c r="B43" s="217" t="s">
        <v>276</v>
      </c>
      <c r="C43" s="218"/>
      <c r="D43" s="219">
        <v>699.9</v>
      </c>
      <c r="E43" s="219">
        <v>1</v>
      </c>
      <c r="F43" s="213">
        <f t="shared" ref="F43:F46" si="3">SUM(D43:E43)</f>
        <v>700.9</v>
      </c>
    </row>
    <row r="44" spans="1:6" ht="18.75" x14ac:dyDescent="0.3">
      <c r="A44" s="195"/>
      <c r="B44" s="211" t="s">
        <v>272</v>
      </c>
      <c r="C44" s="212"/>
      <c r="D44" s="213">
        <v>2</v>
      </c>
      <c r="E44" s="213">
        <v>-1.35</v>
      </c>
      <c r="F44" s="214">
        <f t="shared" si="3"/>
        <v>0.64999999999999991</v>
      </c>
    </row>
    <row r="45" spans="1:6" ht="18.75" x14ac:dyDescent="0.3">
      <c r="A45" s="196"/>
      <c r="B45" s="211" t="s">
        <v>127</v>
      </c>
      <c r="C45" s="212"/>
      <c r="D45" s="213">
        <f>F26</f>
        <v>4595.0888699999996</v>
      </c>
      <c r="E45" s="213">
        <v>1.35</v>
      </c>
      <c r="F45" s="214">
        <f t="shared" si="3"/>
        <v>4596.43887</v>
      </c>
    </row>
    <row r="46" spans="1:6" ht="18.75" x14ac:dyDescent="0.3">
      <c r="A46" s="194" t="s">
        <v>26</v>
      </c>
      <c r="B46" s="211" t="s">
        <v>285</v>
      </c>
      <c r="C46" s="212"/>
      <c r="D46" s="213">
        <v>8080.1</v>
      </c>
      <c r="E46" s="213">
        <v>300</v>
      </c>
      <c r="F46" s="214">
        <f t="shared" si="3"/>
        <v>8380.1</v>
      </c>
    </row>
    <row r="47" spans="1:6" ht="18.75" x14ac:dyDescent="0.3">
      <c r="A47" s="195"/>
      <c r="B47" s="215" t="s">
        <v>263</v>
      </c>
      <c r="C47" s="216"/>
      <c r="D47" s="220">
        <v>85000</v>
      </c>
      <c r="E47" s="213">
        <v>-55000</v>
      </c>
      <c r="F47" s="221">
        <f t="shared" ref="F47:F50" si="4">SUM(D47:E47)</f>
        <v>30000</v>
      </c>
    </row>
    <row r="48" spans="1:6" ht="18.75" x14ac:dyDescent="0.3">
      <c r="A48" s="195"/>
      <c r="B48" s="211" t="s">
        <v>275</v>
      </c>
      <c r="C48" s="212"/>
      <c r="D48" s="220">
        <v>1500</v>
      </c>
      <c r="E48" s="213">
        <v>3620</v>
      </c>
      <c r="F48" s="221">
        <f t="shared" si="4"/>
        <v>5120</v>
      </c>
    </row>
    <row r="49" spans="1:7" ht="18.75" x14ac:dyDescent="0.3">
      <c r="A49" s="195"/>
      <c r="B49" s="211" t="s">
        <v>274</v>
      </c>
      <c r="C49" s="212"/>
      <c r="D49" s="220">
        <v>1047.3</v>
      </c>
      <c r="E49" s="213">
        <v>-167.8</v>
      </c>
      <c r="F49" s="221">
        <f t="shared" si="4"/>
        <v>879.5</v>
      </c>
    </row>
    <row r="50" spans="1:7" ht="18.75" x14ac:dyDescent="0.3">
      <c r="A50" s="195"/>
      <c r="B50" s="211" t="s">
        <v>271</v>
      </c>
      <c r="C50" s="212"/>
      <c r="D50" s="220">
        <v>3670</v>
      </c>
      <c r="E50" s="213">
        <v>-549</v>
      </c>
      <c r="F50" s="221">
        <f t="shared" si="4"/>
        <v>3121</v>
      </c>
    </row>
    <row r="51" spans="1:7" ht="18.75" x14ac:dyDescent="0.3">
      <c r="A51" s="195"/>
      <c r="B51" s="211" t="s">
        <v>264</v>
      </c>
      <c r="C51" s="212"/>
      <c r="D51" s="220">
        <v>770</v>
      </c>
      <c r="E51" s="213">
        <v>549</v>
      </c>
      <c r="F51" s="221">
        <f t="shared" ref="F51:F54" si="5">SUM(D51:E51)</f>
        <v>1319</v>
      </c>
    </row>
    <row r="52" spans="1:7" ht="18.75" x14ac:dyDescent="0.3">
      <c r="A52" s="195"/>
      <c r="B52" s="211" t="s">
        <v>262</v>
      </c>
      <c r="C52" s="212"/>
      <c r="D52" s="220">
        <v>84166.1</v>
      </c>
      <c r="E52" s="213">
        <f>55000-3620</f>
        <v>51380</v>
      </c>
      <c r="F52" s="221">
        <f t="shared" si="5"/>
        <v>135546.1</v>
      </c>
    </row>
    <row r="53" spans="1:7" ht="18.75" x14ac:dyDescent="0.3">
      <c r="A53" s="195"/>
      <c r="B53" s="211" t="s">
        <v>284</v>
      </c>
      <c r="C53" s="212"/>
      <c r="D53" s="220">
        <v>9190</v>
      </c>
      <c r="E53" s="213">
        <v>-300</v>
      </c>
      <c r="F53" s="221">
        <f t="shared" si="5"/>
        <v>8890</v>
      </c>
    </row>
    <row r="54" spans="1:7" ht="18.75" x14ac:dyDescent="0.3">
      <c r="A54" s="195"/>
      <c r="B54" s="211" t="s">
        <v>282</v>
      </c>
      <c r="C54" s="212"/>
      <c r="D54" s="220">
        <v>14533</v>
      </c>
      <c r="E54" s="213">
        <v>764.9</v>
      </c>
      <c r="F54" s="221">
        <f t="shared" si="5"/>
        <v>15297.9</v>
      </c>
    </row>
    <row r="55" spans="1:7" ht="18.75" x14ac:dyDescent="0.3">
      <c r="A55" s="196"/>
      <c r="B55" s="211" t="s">
        <v>273</v>
      </c>
      <c r="C55" s="212"/>
      <c r="D55" s="220">
        <v>331.2</v>
      </c>
      <c r="E55" s="213">
        <v>167.8</v>
      </c>
      <c r="F55" s="221">
        <f t="shared" ref="F55" si="6">SUM(D55:E55)</f>
        <v>499</v>
      </c>
    </row>
    <row r="56" spans="1:7" ht="24" customHeight="1" x14ac:dyDescent="0.35">
      <c r="A56" s="82" t="s">
        <v>6</v>
      </c>
      <c r="B56" s="189"/>
      <c r="C56" s="189"/>
      <c r="D56" s="83" t="s">
        <v>20</v>
      </c>
      <c r="E56" s="84">
        <f>SUM(E43:E55)</f>
        <v>765.89999999999714</v>
      </c>
      <c r="F56" s="83"/>
    </row>
    <row r="57" spans="1:7" ht="24.75" customHeight="1" x14ac:dyDescent="0.35">
      <c r="A57" s="85"/>
      <c r="B57" s="86"/>
      <c r="C57" s="86"/>
      <c r="D57" s="87"/>
      <c r="E57" s="88"/>
      <c r="F57" s="87"/>
    </row>
    <row r="58" spans="1:7" ht="15.75" customHeight="1" x14ac:dyDescent="0.3">
      <c r="A58" s="190" t="s">
        <v>232</v>
      </c>
      <c r="B58" s="190"/>
      <c r="C58" s="190"/>
      <c r="D58" s="190"/>
      <c r="E58" s="190"/>
      <c r="F58" s="190"/>
    </row>
    <row r="59" spans="1:7" ht="18.75" customHeight="1" x14ac:dyDescent="0.3">
      <c r="A59" s="112"/>
      <c r="B59" s="112"/>
      <c r="C59" s="112"/>
      <c r="D59" s="112"/>
      <c r="E59" s="112"/>
      <c r="F59" s="89" t="s">
        <v>7</v>
      </c>
    </row>
    <row r="60" spans="1:7" ht="25.5" customHeight="1" x14ac:dyDescent="0.3">
      <c r="A60" s="191" t="s">
        <v>10</v>
      </c>
      <c r="B60" s="192"/>
      <c r="C60" s="193" t="s">
        <v>11</v>
      </c>
      <c r="D60" s="193"/>
      <c r="E60" s="193"/>
      <c r="F60" s="193"/>
    </row>
    <row r="61" spans="1:7" ht="3.75" hidden="1" customHeight="1" x14ac:dyDescent="0.25">
      <c r="A61" s="100" t="s">
        <v>153</v>
      </c>
      <c r="B61" s="101">
        <f>C6</f>
        <v>0</v>
      </c>
      <c r="C61" s="222" t="s">
        <v>261</v>
      </c>
      <c r="D61" s="223"/>
      <c r="E61" s="224"/>
      <c r="F61" s="225">
        <f>E28</f>
        <v>73241.108870000011</v>
      </c>
      <c r="G61" s="91">
        <f>B61+B63+B64-F61</f>
        <v>-72380.008870000005</v>
      </c>
    </row>
    <row r="62" spans="1:7" ht="18" customHeight="1" x14ac:dyDescent="0.25">
      <c r="A62" s="100" t="s">
        <v>12</v>
      </c>
      <c r="B62" s="101">
        <f>C7</f>
        <v>72380</v>
      </c>
      <c r="C62" s="226"/>
      <c r="D62" s="227"/>
      <c r="E62" s="228"/>
      <c r="F62" s="229"/>
    </row>
    <row r="63" spans="1:7" ht="22.9" customHeight="1" x14ac:dyDescent="0.3">
      <c r="A63" s="105" t="s">
        <v>13</v>
      </c>
      <c r="B63" s="101">
        <f>C8</f>
        <v>861.1</v>
      </c>
      <c r="C63" s="226"/>
      <c r="D63" s="227"/>
      <c r="E63" s="228"/>
      <c r="F63" s="229"/>
    </row>
    <row r="64" spans="1:7" ht="0.75" customHeight="1" x14ac:dyDescent="0.25">
      <c r="A64" s="102" t="s">
        <v>28</v>
      </c>
      <c r="B64" s="101">
        <f>D9</f>
        <v>0</v>
      </c>
      <c r="C64" s="230"/>
      <c r="D64" s="231"/>
      <c r="E64" s="232"/>
      <c r="F64" s="233"/>
    </row>
    <row r="65" spans="1:8" ht="18.75" x14ac:dyDescent="0.3">
      <c r="A65" s="106" t="s">
        <v>260</v>
      </c>
      <c r="B65" s="107">
        <v>0</v>
      </c>
      <c r="C65" s="234" t="s">
        <v>277</v>
      </c>
      <c r="D65" s="235"/>
      <c r="E65" s="236"/>
      <c r="F65" s="101">
        <v>1</v>
      </c>
      <c r="H65" s="99">
        <f>F67-B67</f>
        <v>8.8700000051176175E-3</v>
      </c>
    </row>
    <row r="66" spans="1:8" ht="37.5" x14ac:dyDescent="0.25">
      <c r="A66" s="108" t="s">
        <v>84</v>
      </c>
      <c r="B66" s="109">
        <f>E16</f>
        <v>765.9</v>
      </c>
      <c r="C66" s="234" t="s">
        <v>283</v>
      </c>
      <c r="D66" s="235"/>
      <c r="E66" s="236"/>
      <c r="F66" s="101">
        <v>764.9</v>
      </c>
    </row>
    <row r="67" spans="1:8" ht="24.75" customHeight="1" x14ac:dyDescent="0.35">
      <c r="A67" s="90" t="s">
        <v>9</v>
      </c>
      <c r="B67" s="110">
        <f>SUM(B61:B66)</f>
        <v>74007</v>
      </c>
      <c r="C67" s="188" t="s">
        <v>9</v>
      </c>
      <c r="D67" s="188"/>
      <c r="E67" s="188"/>
      <c r="F67" s="94">
        <f>SUM(F61:F66)</f>
        <v>74007.008870000005</v>
      </c>
    </row>
    <row r="68" spans="1:8" ht="18.75" customHeight="1" x14ac:dyDescent="0.3">
      <c r="A68" s="112"/>
      <c r="B68" s="92"/>
      <c r="C68" s="112"/>
      <c r="D68" s="112"/>
      <c r="E68" s="112"/>
      <c r="F68" s="93"/>
    </row>
    <row r="69" spans="1:8" ht="19.899999999999999" customHeight="1" x14ac:dyDescent="0.3">
      <c r="A69" s="186" t="s">
        <v>66</v>
      </c>
      <c r="B69" s="186"/>
      <c r="C69" s="186"/>
      <c r="D69" s="186"/>
      <c r="E69" s="187" t="s">
        <v>67</v>
      </c>
      <c r="F69" s="187"/>
    </row>
    <row r="70" spans="1:8" ht="19.5" x14ac:dyDescent="0.35">
      <c r="A70" s="85"/>
      <c r="B70" s="86"/>
      <c r="C70" s="86"/>
      <c r="D70" s="87"/>
      <c r="E70" s="88"/>
      <c r="F70" s="87"/>
    </row>
    <row r="71" spans="1:8" x14ac:dyDescent="0.25">
      <c r="B71" s="91"/>
      <c r="E71" s="79" t="s">
        <v>245</v>
      </c>
    </row>
  </sheetData>
  <mergeCells count="44">
    <mergeCell ref="A40:A42"/>
    <mergeCell ref="A37:F37"/>
    <mergeCell ref="A46:A55"/>
    <mergeCell ref="A69:D69"/>
    <mergeCell ref="E69:F69"/>
    <mergeCell ref="C67:E67"/>
    <mergeCell ref="B56:C56"/>
    <mergeCell ref="F61:F63"/>
    <mergeCell ref="A58:F58"/>
    <mergeCell ref="A60:B60"/>
    <mergeCell ref="C60:F60"/>
    <mergeCell ref="C61:E64"/>
    <mergeCell ref="C65:E65"/>
    <mergeCell ref="A1:F1"/>
    <mergeCell ref="A2:F2"/>
    <mergeCell ref="A21:F21"/>
    <mergeCell ref="A19:F19"/>
    <mergeCell ref="A20:F20"/>
    <mergeCell ref="A3:F3"/>
    <mergeCell ref="A5:F5"/>
    <mergeCell ref="A8:B8"/>
    <mergeCell ref="A9:C9"/>
    <mergeCell ref="A11:F11"/>
    <mergeCell ref="A17:B17"/>
    <mergeCell ref="A7:B7"/>
    <mergeCell ref="D17:E17"/>
    <mergeCell ref="A16:D16"/>
    <mergeCell ref="A4:F4"/>
    <mergeCell ref="B25:C25"/>
    <mergeCell ref="A23:F23"/>
    <mergeCell ref="A30:F30"/>
    <mergeCell ref="A22:F22"/>
    <mergeCell ref="C66:E66"/>
    <mergeCell ref="B28:C28"/>
    <mergeCell ref="A33:F33"/>
    <mergeCell ref="A31:F31"/>
    <mergeCell ref="B27:C27"/>
    <mergeCell ref="B47:C47"/>
    <mergeCell ref="B39:C39"/>
    <mergeCell ref="A32:F32"/>
    <mergeCell ref="A35:F35"/>
    <mergeCell ref="A36:F36"/>
    <mergeCell ref="A43:A45"/>
    <mergeCell ref="A34:F34"/>
  </mergeCells>
  <pageMargins left="0.70866141732283472" right="0.70866141732283472" top="0.74803149606299213" bottom="0.74803149606299213" header="0.31496062992125984" footer="0.31496062992125984"/>
  <pageSetup paperSize="9" scale="71" fitToHeight="20" orientation="portrait" r:id="rId1"/>
  <headerFooter>
    <oddHeader>&amp;C&amp;P</oddHeader>
  </headerFooter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июль 2018 внеочередная</vt:lpstr>
      <vt:lpstr>август!Область_печати</vt:lpstr>
      <vt:lpstr>'июль 2018 внеочередная'!Область_печати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2018-07-17T03:41:56Z</cp:lastPrinted>
  <dcterms:created xsi:type="dcterms:W3CDTF">2009-01-26T06:44:36Z</dcterms:created>
  <dcterms:modified xsi:type="dcterms:W3CDTF">2018-07-17T06:24:46Z</dcterms:modified>
</cp:coreProperties>
</file>