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585" yWindow="105" windowWidth="11880" windowHeight="7890" tabRatio="602"/>
  </bookViews>
  <sheets>
    <sheet name="  дек 1 чтение" sheetId="21" r:id="rId1"/>
  </sheets>
  <definedNames>
    <definedName name="_xlnm.Print_Titles" localSheetId="0">'  дек 1 чтение'!$16:$16</definedName>
    <definedName name="_xlnm.Print_Area" localSheetId="0">'  дек 1 чтение'!$B$1:$BW$259</definedName>
  </definedNames>
  <calcPr calcId="152511"/>
</workbook>
</file>

<file path=xl/calcChain.xml><?xml version="1.0" encoding="utf-8"?>
<calcChain xmlns="http://schemas.openxmlformats.org/spreadsheetml/2006/main">
  <c r="BS122" i="21" l="1"/>
  <c r="BT122" i="21"/>
  <c r="BU122" i="21"/>
  <c r="BV122" i="21"/>
  <c r="BW122" i="21"/>
  <c r="BS57" i="21"/>
  <c r="BT57" i="21"/>
  <c r="BU57" i="21"/>
  <c r="BV57" i="21"/>
  <c r="BW57" i="21"/>
  <c r="BR192" i="21" l="1"/>
  <c r="BR225" i="21"/>
  <c r="BU252" i="21"/>
  <c r="BS61" i="21" l="1"/>
  <c r="BR61" i="21"/>
  <c r="BR57" i="21" s="1"/>
  <c r="M64" i="21"/>
  <c r="N64" i="21"/>
  <c r="BR187" i="21" l="1"/>
  <c r="BR178" i="21" l="1"/>
  <c r="BR210" i="21"/>
  <c r="BR208" i="21"/>
  <c r="BR195" i="21"/>
  <c r="BR207" i="21"/>
  <c r="BR128" i="21" l="1"/>
  <c r="BS128" i="21"/>
  <c r="BT128" i="21"/>
  <c r="BP128" i="21"/>
  <c r="BQ128" i="21"/>
  <c r="BR122" i="21"/>
  <c r="BW126" i="21"/>
  <c r="BV126" i="21"/>
  <c r="BU126" i="21"/>
  <c r="BR86" i="21" l="1"/>
  <c r="BU60" i="21" l="1"/>
  <c r="BW60" i="21"/>
  <c r="BV60" i="21"/>
  <c r="BR19" i="21"/>
  <c r="BU255" i="21" l="1"/>
  <c r="BR159" i="21" l="1"/>
  <c r="BT243" i="21"/>
  <c r="BS243" i="21"/>
  <c r="BR243" i="21"/>
  <c r="BT235" i="21"/>
  <c r="BS235" i="21"/>
  <c r="BR235" i="21"/>
  <c r="BT159" i="21"/>
  <c r="BS159" i="21"/>
  <c r="BW148" i="21"/>
  <c r="BV148" i="21"/>
  <c r="BU148" i="21"/>
  <c r="BT148" i="21"/>
  <c r="BS148" i="21"/>
  <c r="BS146" i="21" s="1"/>
  <c r="BR148" i="21"/>
  <c r="BT142" i="21"/>
  <c r="BT141" i="21" s="1"/>
  <c r="BS142" i="21"/>
  <c r="BS141" i="21" s="1"/>
  <c r="BR142" i="21"/>
  <c r="BR141" i="21" s="1"/>
  <c r="BT136" i="21"/>
  <c r="BS136" i="21"/>
  <c r="BR136" i="21"/>
  <c r="BT134" i="21"/>
  <c r="BS134" i="21"/>
  <c r="BR134" i="21"/>
  <c r="BT131" i="21"/>
  <c r="BS131" i="21"/>
  <c r="BR131" i="21"/>
  <c r="BT117" i="21"/>
  <c r="BS117" i="21"/>
  <c r="BR117" i="21"/>
  <c r="BW115" i="21"/>
  <c r="BV115" i="21"/>
  <c r="BU115" i="21"/>
  <c r="BT115" i="21"/>
  <c r="BS115" i="21"/>
  <c r="BR115" i="21"/>
  <c r="BT112" i="21"/>
  <c r="BS112" i="21"/>
  <c r="BR112" i="21"/>
  <c r="BT109" i="21"/>
  <c r="BT108" i="21" s="1"/>
  <c r="BS109" i="21"/>
  <c r="BS108" i="21" s="1"/>
  <c r="BR109" i="21"/>
  <c r="BR108" i="21" s="1"/>
  <c r="BT105" i="21"/>
  <c r="BT104" i="21" s="1"/>
  <c r="BS105" i="21"/>
  <c r="BS104" i="21" s="1"/>
  <c r="BR105" i="21"/>
  <c r="BR104" i="21" s="1"/>
  <c r="BT102" i="21"/>
  <c r="BS102" i="21"/>
  <c r="BR102" i="21"/>
  <c r="BT98" i="21"/>
  <c r="BS98" i="21"/>
  <c r="BS95" i="21" s="1"/>
  <c r="BR98" i="21"/>
  <c r="BT96" i="21"/>
  <c r="BS96" i="21"/>
  <c r="BR96" i="21"/>
  <c r="BT92" i="21"/>
  <c r="BT88" i="21" s="1"/>
  <c r="BT87" i="21" s="1"/>
  <c r="BS92" i="21"/>
  <c r="BR92" i="21"/>
  <c r="BR88" i="21" s="1"/>
  <c r="BR87" i="21" s="1"/>
  <c r="BS88" i="21"/>
  <c r="BS87" i="21" s="1"/>
  <c r="BT85" i="21"/>
  <c r="BS85" i="21"/>
  <c r="BR85" i="21"/>
  <c r="BT83" i="21"/>
  <c r="BT82" i="21" s="1"/>
  <c r="BS83" i="21"/>
  <c r="BS82" i="21" s="1"/>
  <c r="BR83" i="21"/>
  <c r="BR82" i="21"/>
  <c r="BT80" i="21"/>
  <c r="BS80" i="21"/>
  <c r="BR80" i="21"/>
  <c r="BT78" i="21"/>
  <c r="BS78" i="21"/>
  <c r="BR78" i="21"/>
  <c r="BT76" i="21"/>
  <c r="BS76" i="21"/>
  <c r="BR76" i="21"/>
  <c r="BT74" i="21"/>
  <c r="BS74" i="21"/>
  <c r="BR74" i="21"/>
  <c r="BR73" i="21" s="1"/>
  <c r="BT71" i="21"/>
  <c r="BS71" i="21"/>
  <c r="BR71" i="21"/>
  <c r="BT68" i="21"/>
  <c r="BS68" i="21"/>
  <c r="BR68" i="21"/>
  <c r="BT65" i="21"/>
  <c r="BS65" i="21"/>
  <c r="BR65" i="21"/>
  <c r="BT58" i="21"/>
  <c r="BS58" i="21"/>
  <c r="BR58" i="21"/>
  <c r="BT55" i="21"/>
  <c r="BS55" i="21"/>
  <c r="BR55" i="21"/>
  <c r="BR52" i="21" s="1"/>
  <c r="BT53" i="21"/>
  <c r="BS53" i="21"/>
  <c r="BR53" i="21"/>
  <c r="BT49" i="21"/>
  <c r="BS49" i="21"/>
  <c r="BR49" i="21"/>
  <c r="BT47" i="21"/>
  <c r="BS47" i="21"/>
  <c r="BR47" i="21"/>
  <c r="BT44" i="21"/>
  <c r="BS44" i="21"/>
  <c r="BR44" i="21"/>
  <c r="BT42" i="21"/>
  <c r="BS42" i="21"/>
  <c r="BR42" i="21"/>
  <c r="BT39" i="21"/>
  <c r="BS39" i="21"/>
  <c r="BR39" i="21"/>
  <c r="BT35" i="21"/>
  <c r="BS35" i="21"/>
  <c r="BR35" i="21"/>
  <c r="BT32" i="21"/>
  <c r="BS32" i="21"/>
  <c r="BR32" i="21"/>
  <c r="BT30" i="21"/>
  <c r="BS30" i="21"/>
  <c r="BR30" i="21"/>
  <c r="BT28" i="21"/>
  <c r="BS28" i="21"/>
  <c r="BR28" i="21"/>
  <c r="BT26" i="21"/>
  <c r="BT25" i="21" s="1"/>
  <c r="BT24" i="21" s="1"/>
  <c r="BS26" i="21"/>
  <c r="BS25" i="21" s="1"/>
  <c r="BS24" i="21" s="1"/>
  <c r="BR26" i="21"/>
  <c r="BT19" i="21"/>
  <c r="BT18" i="21" s="1"/>
  <c r="BS19" i="21"/>
  <c r="BR18" i="21"/>
  <c r="BT52" i="21" l="1"/>
  <c r="BR111" i="21"/>
  <c r="BR101" i="21"/>
  <c r="BR25" i="21"/>
  <c r="BR24" i="21" s="1"/>
  <c r="BT252" i="21"/>
  <c r="BT111" i="21"/>
  <c r="BS73" i="21"/>
  <c r="BS70" i="21" s="1"/>
  <c r="BR95" i="21"/>
  <c r="BS101" i="21"/>
  <c r="BR70" i="21"/>
  <c r="BR252" i="21"/>
  <c r="BS18" i="21"/>
  <c r="BS252" i="21"/>
  <c r="BS52" i="21"/>
  <c r="BS46" i="21" s="1"/>
  <c r="BT73" i="21"/>
  <c r="BT70" i="21" s="1"/>
  <c r="BT34" i="21"/>
  <c r="BR34" i="21"/>
  <c r="BT95" i="21"/>
  <c r="BS111" i="21"/>
  <c r="BR46" i="21"/>
  <c r="BT101" i="21"/>
  <c r="BR146" i="21"/>
  <c r="BT146" i="21"/>
  <c r="BT46" i="21"/>
  <c r="BS34" i="21"/>
  <c r="BT61" i="21"/>
  <c r="BM151" i="21"/>
  <c r="BT249" i="21" l="1"/>
  <c r="BT250" i="21"/>
  <c r="BT251" i="21"/>
  <c r="BR250" i="21"/>
  <c r="BS250" i="21"/>
  <c r="BM150" i="21"/>
  <c r="BT138" i="21" l="1"/>
  <c r="BT253" i="21" s="1"/>
  <c r="BT256" i="21" s="1"/>
  <c r="BT248" i="21"/>
  <c r="BL219" i="21"/>
  <c r="BL159" i="21" l="1"/>
  <c r="BM159" i="21"/>
  <c r="BN159" i="21"/>
  <c r="BQ173" i="21"/>
  <c r="BW173" i="21" s="1"/>
  <c r="BP173" i="21"/>
  <c r="BV173" i="21" s="1"/>
  <c r="BO173" i="21"/>
  <c r="BU173" i="21" s="1"/>
  <c r="BO153" i="21" l="1"/>
  <c r="BU153" i="21" s="1"/>
  <c r="BQ240" i="21"/>
  <c r="BW240" i="21" s="1"/>
  <c r="BP240" i="21"/>
  <c r="BV240" i="21" s="1"/>
  <c r="BO240" i="21"/>
  <c r="BU240" i="21" s="1"/>
  <c r="BM235" i="21"/>
  <c r="BN235" i="21"/>
  <c r="BL235" i="21"/>
  <c r="BL193" i="21"/>
  <c r="BL174" i="21" s="1"/>
  <c r="BO255" i="21" l="1"/>
  <c r="BN243" i="21"/>
  <c r="BM243" i="21"/>
  <c r="BL243" i="21"/>
  <c r="BN193" i="21"/>
  <c r="BN174" i="21" s="1"/>
  <c r="BM193" i="21"/>
  <c r="BM174" i="21" s="1"/>
  <c r="BQ148" i="21"/>
  <c r="BP148" i="21"/>
  <c r="BO148" i="21"/>
  <c r="BN148" i="21"/>
  <c r="BM148" i="21"/>
  <c r="BL148" i="21"/>
  <c r="BN142" i="21"/>
  <c r="BN141" i="21" s="1"/>
  <c r="BM142" i="21"/>
  <c r="BM141" i="21" s="1"/>
  <c r="BL142" i="21"/>
  <c r="BL141" i="21" s="1"/>
  <c r="BN136" i="21"/>
  <c r="BM136" i="21"/>
  <c r="BL136" i="21"/>
  <c r="BN134" i="21"/>
  <c r="BM134" i="21"/>
  <c r="BL134" i="21"/>
  <c r="BN131" i="21"/>
  <c r="BM131" i="21"/>
  <c r="BL131" i="21"/>
  <c r="BN128" i="21"/>
  <c r="BM128" i="21"/>
  <c r="BN122" i="21"/>
  <c r="BM122" i="21"/>
  <c r="BL122" i="21"/>
  <c r="BN117" i="21"/>
  <c r="BM117" i="21"/>
  <c r="BL117" i="21"/>
  <c r="BQ115" i="21"/>
  <c r="BP115" i="21"/>
  <c r="BO115" i="21"/>
  <c r="BN115" i="21"/>
  <c r="BM115" i="21"/>
  <c r="BL115" i="21"/>
  <c r="BN112" i="21"/>
  <c r="BM112" i="21"/>
  <c r="BL112" i="21"/>
  <c r="BN109" i="21"/>
  <c r="BN108" i="21" s="1"/>
  <c r="BM109" i="21"/>
  <c r="BM108" i="21" s="1"/>
  <c r="BL109" i="21"/>
  <c r="BL108" i="21" s="1"/>
  <c r="BN105" i="21"/>
  <c r="BN104" i="21" s="1"/>
  <c r="BM105" i="21"/>
  <c r="BM104" i="21" s="1"/>
  <c r="BL105" i="21"/>
  <c r="BL104" i="21" s="1"/>
  <c r="BN102" i="21"/>
  <c r="BM102" i="21"/>
  <c r="BL102" i="21"/>
  <c r="BN98" i="21"/>
  <c r="BM98" i="21"/>
  <c r="BL98" i="21"/>
  <c r="BN96" i="21"/>
  <c r="BM96" i="21"/>
  <c r="BL96" i="21"/>
  <c r="BN92" i="21"/>
  <c r="BN88" i="21" s="1"/>
  <c r="BN87" i="21" s="1"/>
  <c r="BM92" i="21"/>
  <c r="BM88" i="21" s="1"/>
  <c r="BM87" i="21" s="1"/>
  <c r="BL92" i="21"/>
  <c r="BL88" i="21" s="1"/>
  <c r="BL87" i="21" s="1"/>
  <c r="BN85" i="21"/>
  <c r="BM85" i="21"/>
  <c r="BL85" i="21"/>
  <c r="BN83" i="21"/>
  <c r="BN82" i="21" s="1"/>
  <c r="BM83" i="21"/>
  <c r="BM82" i="21" s="1"/>
  <c r="BL83" i="21"/>
  <c r="BL82" i="21" s="1"/>
  <c r="BN80" i="21"/>
  <c r="BM80" i="21"/>
  <c r="BL80" i="21"/>
  <c r="BN78" i="21"/>
  <c r="BM78" i="21"/>
  <c r="BL78" i="21"/>
  <c r="BN76" i="21"/>
  <c r="BM76" i="21"/>
  <c r="BL76" i="21"/>
  <c r="BN74" i="21"/>
  <c r="BM74" i="21"/>
  <c r="BL74" i="21"/>
  <c r="BN71" i="21"/>
  <c r="BM71" i="21"/>
  <c r="BL71" i="21"/>
  <c r="BN68" i="21"/>
  <c r="BM68" i="21"/>
  <c r="BL68" i="21"/>
  <c r="BN65" i="21"/>
  <c r="BM65" i="21"/>
  <c r="BL65" i="21"/>
  <c r="BN58" i="21"/>
  <c r="BM58" i="21"/>
  <c r="BL58" i="21"/>
  <c r="BN55" i="21"/>
  <c r="BM55" i="21"/>
  <c r="BL55" i="21"/>
  <c r="BN53" i="21"/>
  <c r="BM53" i="21"/>
  <c r="BL53" i="21"/>
  <c r="BN49" i="21"/>
  <c r="BM49" i="21"/>
  <c r="BL49" i="21"/>
  <c r="BN47" i="21"/>
  <c r="BM47" i="21"/>
  <c r="BL47" i="21"/>
  <c r="BN44" i="21"/>
  <c r="BM44" i="21"/>
  <c r="BL44" i="21"/>
  <c r="BN42" i="21"/>
  <c r="BM42" i="21"/>
  <c r="BL42" i="21"/>
  <c r="BN39" i="21"/>
  <c r="BM39" i="21"/>
  <c r="BL39" i="21"/>
  <c r="BN35" i="21"/>
  <c r="BM35" i="21"/>
  <c r="BL35" i="21"/>
  <c r="BN32" i="21"/>
  <c r="BM32" i="21"/>
  <c r="BL32" i="21"/>
  <c r="BN30" i="21"/>
  <c r="BM30" i="21"/>
  <c r="BL30" i="21"/>
  <c r="BN28" i="21"/>
  <c r="BM28" i="21"/>
  <c r="BL28" i="21"/>
  <c r="BN26" i="21"/>
  <c r="BM26" i="21"/>
  <c r="BL26" i="21"/>
  <c r="BN19" i="21"/>
  <c r="BN18" i="21" s="1"/>
  <c r="BM19" i="21"/>
  <c r="BM252" i="21" s="1"/>
  <c r="BL19" i="21"/>
  <c r="BL18" i="21" s="1"/>
  <c r="BM146" i="21" l="1"/>
  <c r="BM140" i="21" s="1"/>
  <c r="BM139" i="21" s="1"/>
  <c r="BN146" i="21"/>
  <c r="BN140" i="21" s="1"/>
  <c r="BN139" i="21" s="1"/>
  <c r="BL146" i="21"/>
  <c r="BL140" i="21" s="1"/>
  <c r="BL139" i="21" s="1"/>
  <c r="BN25" i="21"/>
  <c r="BN24" i="21" s="1"/>
  <c r="BM52" i="21"/>
  <c r="BN61" i="21"/>
  <c r="BN57" i="21" s="1"/>
  <c r="BM18" i="21"/>
  <c r="BL52" i="21"/>
  <c r="BL46" i="21" s="1"/>
  <c r="BM46" i="21"/>
  <c r="BN52" i="21"/>
  <c r="BM61" i="21"/>
  <c r="BM57" i="21" s="1"/>
  <c r="BM95" i="21"/>
  <c r="BN34" i="21"/>
  <c r="BN46" i="21"/>
  <c r="BN101" i="21"/>
  <c r="BL34" i="21"/>
  <c r="BN95" i="21"/>
  <c r="BL25" i="21"/>
  <c r="BL24" i="21" s="1"/>
  <c r="BM25" i="21"/>
  <c r="BM24" i="21" s="1"/>
  <c r="BM34" i="21"/>
  <c r="BN73" i="21"/>
  <c r="BN70" i="21" s="1"/>
  <c r="BL73" i="21"/>
  <c r="BL70" i="21" s="1"/>
  <c r="BM73" i="21"/>
  <c r="BM70" i="21" s="1"/>
  <c r="BM111" i="21"/>
  <c r="BL111" i="21"/>
  <c r="BL95" i="21"/>
  <c r="BN252" i="21"/>
  <c r="BL61" i="21"/>
  <c r="BL57" i="21" s="1"/>
  <c r="BM101" i="21"/>
  <c r="BN111" i="21"/>
  <c r="BL252" i="21"/>
  <c r="BL101" i="21"/>
  <c r="BF98" i="21"/>
  <c r="BF96" i="21"/>
  <c r="BN249" i="21" l="1"/>
  <c r="BM249" i="21"/>
  <c r="BL250" i="21"/>
  <c r="BF95" i="21"/>
  <c r="BL251" i="21"/>
  <c r="BM250" i="21"/>
  <c r="BM138" i="21" s="1"/>
  <c r="BL249" i="21"/>
  <c r="BL138" i="21" s="1"/>
  <c r="BN250" i="21"/>
  <c r="BN138" i="21" s="1"/>
  <c r="BM251" i="21"/>
  <c r="BN251" i="21"/>
  <c r="BI255" i="21"/>
  <c r="BK167" i="21"/>
  <c r="BQ167" i="21" s="1"/>
  <c r="BW167" i="21" s="1"/>
  <c r="BJ167" i="21"/>
  <c r="BP167" i="21" s="1"/>
  <c r="BV167" i="21" s="1"/>
  <c r="BI167" i="21"/>
  <c r="BO167" i="21" s="1"/>
  <c r="BU167" i="21" s="1"/>
  <c r="BN253" i="21" l="1"/>
  <c r="BN256" i="21" s="1"/>
  <c r="BN247" i="21"/>
  <c r="BN248" i="21"/>
  <c r="BM253" i="21"/>
  <c r="BM256" i="21" s="1"/>
  <c r="BM247" i="21"/>
  <c r="BM248" i="21"/>
  <c r="BL248" i="21"/>
  <c r="BL253" i="21"/>
  <c r="BL256" i="21" s="1"/>
  <c r="BL247" i="21"/>
  <c r="BF65" i="21"/>
  <c r="BH243" i="21"/>
  <c r="BG243" i="21"/>
  <c r="BF243" i="21"/>
  <c r="BH235" i="21"/>
  <c r="BG235" i="21"/>
  <c r="BF235" i="21"/>
  <c r="BH193" i="21"/>
  <c r="BH174" i="21" s="1"/>
  <c r="BG193" i="21"/>
  <c r="BG174" i="21" s="1"/>
  <c r="BH159" i="21"/>
  <c r="BG159" i="21"/>
  <c r="BF159" i="21"/>
  <c r="BK148" i="21"/>
  <c r="BJ148" i="21"/>
  <c r="BI148" i="21"/>
  <c r="BH148" i="21"/>
  <c r="BG148" i="21"/>
  <c r="BF148" i="21"/>
  <c r="BH142" i="21"/>
  <c r="BH141" i="21" s="1"/>
  <c r="BG142" i="21"/>
  <c r="BG141" i="21" s="1"/>
  <c r="BF142" i="21"/>
  <c r="BF141" i="21" s="1"/>
  <c r="BH136" i="21"/>
  <c r="BG136" i="21"/>
  <c r="BF136" i="21"/>
  <c r="BH134" i="21"/>
  <c r="BG134" i="21"/>
  <c r="BF134" i="21"/>
  <c r="BH131" i="21"/>
  <c r="BG131" i="21"/>
  <c r="BF131" i="21"/>
  <c r="BH128" i="21"/>
  <c r="BG128" i="21"/>
  <c r="BH122" i="21"/>
  <c r="BG122" i="21"/>
  <c r="BF122" i="21"/>
  <c r="BH117" i="21"/>
  <c r="BG117" i="21"/>
  <c r="BF117" i="21"/>
  <c r="BK115" i="21"/>
  <c r="BJ115" i="21"/>
  <c r="BI115" i="21"/>
  <c r="BH115" i="21"/>
  <c r="BG115" i="21"/>
  <c r="BF115" i="21"/>
  <c r="BH112" i="21"/>
  <c r="BG112" i="21"/>
  <c r="BF112" i="21"/>
  <c r="BH109" i="21"/>
  <c r="BH108" i="21" s="1"/>
  <c r="BG109" i="21"/>
  <c r="BG108" i="21" s="1"/>
  <c r="BF109" i="21"/>
  <c r="BF108" i="21" s="1"/>
  <c r="BH105" i="21"/>
  <c r="BH104" i="21" s="1"/>
  <c r="BG105" i="21"/>
  <c r="BG104" i="21" s="1"/>
  <c r="BF105" i="21"/>
  <c r="BF104" i="21" s="1"/>
  <c r="BH102" i="21"/>
  <c r="BG102" i="21"/>
  <c r="BF102" i="21"/>
  <c r="BH98" i="21"/>
  <c r="BG98" i="21"/>
  <c r="BH96" i="21"/>
  <c r="BG96" i="21"/>
  <c r="BH92" i="21"/>
  <c r="BH88" i="21" s="1"/>
  <c r="BH87" i="21" s="1"/>
  <c r="BG92" i="21"/>
  <c r="BG88" i="21" s="1"/>
  <c r="BG87" i="21" s="1"/>
  <c r="BF92" i="21"/>
  <c r="BF88" i="21" s="1"/>
  <c r="BF87" i="21" s="1"/>
  <c r="BH85" i="21"/>
  <c r="BG85" i="21"/>
  <c r="BF85" i="21"/>
  <c r="BH83" i="21"/>
  <c r="BH82" i="21" s="1"/>
  <c r="BG83" i="21"/>
  <c r="BG82" i="21" s="1"/>
  <c r="BF83" i="21"/>
  <c r="BF82" i="21" s="1"/>
  <c r="BH80" i="21"/>
  <c r="BG80" i="21"/>
  <c r="BF80" i="21"/>
  <c r="BH78" i="21"/>
  <c r="BG78" i="21"/>
  <c r="BF78" i="21"/>
  <c r="BH76" i="21"/>
  <c r="BG76" i="21"/>
  <c r="BF76" i="21"/>
  <c r="BH74" i="21"/>
  <c r="BG74" i="21"/>
  <c r="BF74" i="21"/>
  <c r="BH71" i="21"/>
  <c r="BG71" i="21"/>
  <c r="BF71" i="21"/>
  <c r="BH68" i="21"/>
  <c r="BG68" i="21"/>
  <c r="BF68" i="21"/>
  <c r="BH65" i="21"/>
  <c r="BG65" i="21"/>
  <c r="BH58" i="21"/>
  <c r="BG58" i="21"/>
  <c r="BF58" i="21"/>
  <c r="BH55" i="21"/>
  <c r="BG55" i="21"/>
  <c r="BF55" i="21"/>
  <c r="BH53" i="21"/>
  <c r="BG53" i="21"/>
  <c r="BF53" i="21"/>
  <c r="BH49" i="21"/>
  <c r="BG49" i="21"/>
  <c r="BF49" i="21"/>
  <c r="BH47" i="21"/>
  <c r="BG47" i="21"/>
  <c r="BF47" i="21"/>
  <c r="BH44" i="21"/>
  <c r="BG44" i="21"/>
  <c r="BF44" i="21"/>
  <c r="BH42" i="21"/>
  <c r="BG42" i="21"/>
  <c r="BF42" i="21"/>
  <c r="BH39" i="21"/>
  <c r="BG39" i="21"/>
  <c r="BF39" i="21"/>
  <c r="BH35" i="21"/>
  <c r="BG35" i="21"/>
  <c r="BF35" i="21"/>
  <c r="BH32" i="21"/>
  <c r="BG32" i="21"/>
  <c r="BF32" i="21"/>
  <c r="BH30" i="21"/>
  <c r="BG30" i="21"/>
  <c r="BF30" i="21"/>
  <c r="BH28" i="21"/>
  <c r="BG28" i="21"/>
  <c r="BF28" i="21"/>
  <c r="BH26" i="21"/>
  <c r="BG26" i="21"/>
  <c r="BF26" i="21"/>
  <c r="BH19" i="21"/>
  <c r="BG19" i="21"/>
  <c r="BF19" i="21"/>
  <c r="BG146" i="21" l="1"/>
  <c r="BG140" i="21" s="1"/>
  <c r="BG139" i="21" s="1"/>
  <c r="BH146" i="21"/>
  <c r="BH140" i="21" s="1"/>
  <c r="BH139" i="21" s="1"/>
  <c r="BF61" i="21"/>
  <c r="BH61" i="21"/>
  <c r="BH57" i="21" s="1"/>
  <c r="BH18" i="21"/>
  <c r="BH252" i="21"/>
  <c r="BF18" i="21"/>
  <c r="BF252" i="21"/>
  <c r="BG18" i="21"/>
  <c r="BG252" i="21"/>
  <c r="BF34" i="21"/>
  <c r="BG52" i="21"/>
  <c r="BG46" i="21" s="1"/>
  <c r="BH101" i="21"/>
  <c r="BF146" i="21"/>
  <c r="BG101" i="21"/>
  <c r="BF111" i="21"/>
  <c r="BF25" i="21"/>
  <c r="BF24" i="21" s="1"/>
  <c r="BG25" i="21"/>
  <c r="BG24" i="21" s="1"/>
  <c r="BH52" i="21"/>
  <c r="BH46" i="21" s="1"/>
  <c r="BH73" i="21"/>
  <c r="BH70" i="21" s="1"/>
  <c r="BF52" i="21"/>
  <c r="BF46" i="21" s="1"/>
  <c r="BG73" i="21"/>
  <c r="BG70" i="21" s="1"/>
  <c r="BH25" i="21"/>
  <c r="BH24" i="21" s="1"/>
  <c r="BG34" i="21"/>
  <c r="BG61" i="21"/>
  <c r="BG57" i="21" s="1"/>
  <c r="BH95" i="21"/>
  <c r="BF57" i="21"/>
  <c r="BG111" i="21"/>
  <c r="BH111" i="21"/>
  <c r="BF174" i="21"/>
  <c r="BH34" i="21"/>
  <c r="BG95" i="21"/>
  <c r="BF73" i="21"/>
  <c r="BF70" i="21" s="1"/>
  <c r="BF101" i="21"/>
  <c r="BC172" i="21"/>
  <c r="BI172" i="21" s="1"/>
  <c r="BO172" i="21" s="1"/>
  <c r="BU172" i="21" s="1"/>
  <c r="BD172" i="21"/>
  <c r="BJ172" i="21" s="1"/>
  <c r="BP172" i="21" s="1"/>
  <c r="BV172" i="21" s="1"/>
  <c r="BE172" i="21"/>
  <c r="BK172" i="21" s="1"/>
  <c r="BQ172" i="21" s="1"/>
  <c r="BW172" i="21" s="1"/>
  <c r="BB159" i="21"/>
  <c r="BA159" i="21"/>
  <c r="AZ159" i="21"/>
  <c r="BF140" i="21" l="1"/>
  <c r="BF139" i="21" s="1"/>
  <c r="BF250" i="21"/>
  <c r="BG251" i="21"/>
  <c r="BH251" i="21"/>
  <c r="BF251" i="21"/>
  <c r="BH250" i="21"/>
  <c r="BG249" i="21"/>
  <c r="BG250" i="21"/>
  <c r="BH249" i="21"/>
  <c r="BF249" i="21"/>
  <c r="AZ187" i="21"/>
  <c r="BF138" i="21" l="1"/>
  <c r="BH138" i="21"/>
  <c r="BH247" i="21" s="1"/>
  <c r="BF253" i="21"/>
  <c r="BF256" i="21" s="1"/>
  <c r="BF248" i="21"/>
  <c r="BG138" i="21"/>
  <c r="BH253" i="21"/>
  <c r="BH256" i="21" s="1"/>
  <c r="BF247" i="21"/>
  <c r="AZ122" i="21"/>
  <c r="AZ131" i="21"/>
  <c r="BB243" i="21"/>
  <c r="BA243" i="21"/>
  <c r="AZ243" i="21"/>
  <c r="BB235" i="21"/>
  <c r="BA235" i="21"/>
  <c r="AZ235" i="21"/>
  <c r="BB193" i="21"/>
  <c r="BB174" i="21" s="1"/>
  <c r="BA193" i="21"/>
  <c r="BA174" i="21" s="1"/>
  <c r="AZ193" i="21"/>
  <c r="AZ174" i="21" s="1"/>
  <c r="BE148" i="21"/>
  <c r="BD148" i="21"/>
  <c r="BC148" i="21"/>
  <c r="BB148" i="21"/>
  <c r="BA148" i="21"/>
  <c r="AZ148" i="21"/>
  <c r="BB142" i="21"/>
  <c r="BB141" i="21" s="1"/>
  <c r="BA142" i="21"/>
  <c r="BA141" i="21" s="1"/>
  <c r="AZ142" i="21"/>
  <c r="AZ141" i="21" s="1"/>
  <c r="BB136" i="21"/>
  <c r="BA136" i="21"/>
  <c r="AZ136" i="21"/>
  <c r="BB134" i="21"/>
  <c r="BA134" i="21"/>
  <c r="AZ134" i="21"/>
  <c r="BB131" i="21"/>
  <c r="BA131" i="21"/>
  <c r="BB128" i="21"/>
  <c r="BA128" i="21"/>
  <c r="BB122" i="21"/>
  <c r="BA122" i="21"/>
  <c r="BB117" i="21"/>
  <c r="BA117" i="21"/>
  <c r="AZ117" i="21"/>
  <c r="BE115" i="21"/>
  <c r="BD115" i="21"/>
  <c r="BC115" i="21"/>
  <c r="BB115" i="21"/>
  <c r="BA115" i="21"/>
  <c r="AZ115" i="21"/>
  <c r="BB112" i="21"/>
  <c r="BA112" i="21"/>
  <c r="AZ112" i="21"/>
  <c r="BB109" i="21"/>
  <c r="BB108" i="21" s="1"/>
  <c r="BA109" i="21"/>
  <c r="BA108" i="21" s="1"/>
  <c r="AZ109" i="21"/>
  <c r="AZ108" i="21" s="1"/>
  <c r="BB105" i="21"/>
  <c r="BB104" i="21" s="1"/>
  <c r="BA105" i="21"/>
  <c r="BA104" i="21" s="1"/>
  <c r="AZ105" i="21"/>
  <c r="AZ104" i="21" s="1"/>
  <c r="BB102" i="21"/>
  <c r="BA102" i="21"/>
  <c r="AZ102" i="21"/>
  <c r="BB98" i="21"/>
  <c r="BA98" i="21"/>
  <c r="BB96" i="21"/>
  <c r="BA96" i="21"/>
  <c r="AZ95" i="21"/>
  <c r="BB92" i="21"/>
  <c r="BB88" i="21" s="1"/>
  <c r="BB87" i="21" s="1"/>
  <c r="BA92" i="21"/>
  <c r="BA88" i="21" s="1"/>
  <c r="BA87" i="21" s="1"/>
  <c r="AZ92" i="21"/>
  <c r="AZ88" i="21" s="1"/>
  <c r="AZ87" i="21" s="1"/>
  <c r="BB85" i="21"/>
  <c r="BA85" i="21"/>
  <c r="AZ85" i="21"/>
  <c r="BB83" i="21"/>
  <c r="BB82" i="21" s="1"/>
  <c r="BA83" i="21"/>
  <c r="BA82" i="21" s="1"/>
  <c r="AZ83" i="21"/>
  <c r="AZ82" i="21" s="1"/>
  <c r="BB80" i="21"/>
  <c r="BA80" i="21"/>
  <c r="AZ80" i="21"/>
  <c r="BB78" i="21"/>
  <c r="BA78" i="21"/>
  <c r="AZ78" i="21"/>
  <c r="BB76" i="21"/>
  <c r="BA76" i="21"/>
  <c r="AZ76" i="21"/>
  <c r="BB74" i="21"/>
  <c r="BA74" i="21"/>
  <c r="AZ74" i="21"/>
  <c r="BB71" i="21"/>
  <c r="BA71" i="21"/>
  <c r="AZ71" i="21"/>
  <c r="BB68" i="21"/>
  <c r="BA68" i="21"/>
  <c r="AZ68" i="21"/>
  <c r="BB65" i="21"/>
  <c r="BA65" i="21"/>
  <c r="AZ65" i="21"/>
  <c r="BB58" i="21"/>
  <c r="BA58" i="21"/>
  <c r="AZ58" i="21"/>
  <c r="BB55" i="21"/>
  <c r="BA55" i="21"/>
  <c r="AZ55" i="21"/>
  <c r="BB53" i="21"/>
  <c r="BA53" i="21"/>
  <c r="AZ53" i="21"/>
  <c r="BB49" i="21"/>
  <c r="BA49" i="21"/>
  <c r="AZ49" i="21"/>
  <c r="BB47" i="21"/>
  <c r="BA47" i="21"/>
  <c r="AZ47" i="21"/>
  <c r="BB44" i="21"/>
  <c r="BA44" i="21"/>
  <c r="AZ44" i="21"/>
  <c r="BB42" i="21"/>
  <c r="BA42" i="21"/>
  <c r="AZ42" i="21"/>
  <c r="BB39" i="21"/>
  <c r="BA39" i="21"/>
  <c r="AZ39" i="21"/>
  <c r="BB35" i="21"/>
  <c r="BA35" i="21"/>
  <c r="AZ35" i="21"/>
  <c r="BB32" i="21"/>
  <c r="BA32" i="21"/>
  <c r="AZ32" i="21"/>
  <c r="BB30" i="21"/>
  <c r="BA30" i="21"/>
  <c r="AZ30" i="21"/>
  <c r="BB28" i="21"/>
  <c r="BA28" i="21"/>
  <c r="AZ28" i="21"/>
  <c r="BB26" i="21"/>
  <c r="BA26" i="21"/>
  <c r="AZ26" i="21"/>
  <c r="BB19" i="21"/>
  <c r="BB18" i="21" s="1"/>
  <c r="BA19" i="21"/>
  <c r="BA18" i="21" s="1"/>
  <c r="AZ19" i="21"/>
  <c r="AZ18" i="21" s="1"/>
  <c r="BH248" i="21" l="1"/>
  <c r="BG253" i="21"/>
  <c r="BG256" i="21" s="1"/>
  <c r="BG248" i="21"/>
  <c r="BG247" i="21"/>
  <c r="BB61" i="21"/>
  <c r="BB57" i="21" s="1"/>
  <c r="BA252" i="21"/>
  <c r="AZ61" i="21"/>
  <c r="AZ57" i="21" s="1"/>
  <c r="AZ146" i="21"/>
  <c r="AZ140" i="21" s="1"/>
  <c r="AZ139" i="21" s="1"/>
  <c r="BA52" i="21"/>
  <c r="BA46" i="21" s="1"/>
  <c r="BA146" i="21"/>
  <c r="BA140" i="21" s="1"/>
  <c r="BA139" i="21" s="1"/>
  <c r="BB95" i="21"/>
  <c r="BB252" i="21"/>
  <c r="AZ252" i="21"/>
  <c r="BB111" i="21"/>
  <c r="BA25" i="21"/>
  <c r="BA24" i="21" s="1"/>
  <c r="BA34" i="21"/>
  <c r="BA61" i="21"/>
  <c r="BA57" i="21" s="1"/>
  <c r="BA73" i="21"/>
  <c r="BA70" i="21" s="1"/>
  <c r="AZ101" i="21"/>
  <c r="BA111" i="21"/>
  <c r="AZ34" i="21"/>
  <c r="BB25" i="21"/>
  <c r="BB24" i="21" s="1"/>
  <c r="AZ52" i="21"/>
  <c r="AZ46" i="21" s="1"/>
  <c r="AZ73" i="21"/>
  <c r="AZ70" i="21" s="1"/>
  <c r="BA95" i="21"/>
  <c r="AZ111" i="21"/>
  <c r="BB34" i="21"/>
  <c r="BA101" i="21"/>
  <c r="AZ25" i="21"/>
  <c r="AZ24" i="21" s="1"/>
  <c r="BB52" i="21"/>
  <c r="BB46" i="21" s="1"/>
  <c r="BB73" i="21"/>
  <c r="BB70" i="21" s="1"/>
  <c r="BB146" i="21"/>
  <c r="BB140" i="21" s="1"/>
  <c r="BB139" i="21" s="1"/>
  <c r="BB101" i="21"/>
  <c r="AV243" i="21"/>
  <c r="AU243" i="21"/>
  <c r="AT243" i="21"/>
  <c r="AV235" i="21"/>
  <c r="AU235" i="21"/>
  <c r="AT235" i="21"/>
  <c r="AV193" i="21"/>
  <c r="AV174" i="21" s="1"/>
  <c r="AU193" i="21"/>
  <c r="AU174" i="21" s="1"/>
  <c r="AT193" i="21"/>
  <c r="AT174" i="21" s="1"/>
  <c r="AV159" i="21"/>
  <c r="AU159" i="21"/>
  <c r="AT159" i="21"/>
  <c r="AY148" i="21"/>
  <c r="AX148" i="21"/>
  <c r="AW148" i="21"/>
  <c r="AV148" i="21"/>
  <c r="AU148" i="21"/>
  <c r="AT148" i="21"/>
  <c r="AV142" i="21"/>
  <c r="AV141" i="21" s="1"/>
  <c r="AU142" i="21"/>
  <c r="AU141" i="21" s="1"/>
  <c r="AT142" i="21"/>
  <c r="AT141" i="21" s="1"/>
  <c r="AV138" i="21"/>
  <c r="AU138" i="21"/>
  <c r="AU248" i="21" s="1"/>
  <c r="AT138" i="21"/>
  <c r="AV136" i="21"/>
  <c r="AU136" i="21"/>
  <c r="AT136" i="21"/>
  <c r="AV134" i="21"/>
  <c r="AU134" i="21"/>
  <c r="AT134" i="21"/>
  <c r="AV131" i="21"/>
  <c r="AU131" i="21"/>
  <c r="AV128" i="21"/>
  <c r="AU128" i="21"/>
  <c r="AV122" i="21"/>
  <c r="AU122" i="21"/>
  <c r="AV117" i="21"/>
  <c r="AU117" i="21"/>
  <c r="AT117" i="21"/>
  <c r="AY115" i="21"/>
  <c r="AX115" i="21"/>
  <c r="AW115" i="21"/>
  <c r="AV115" i="21"/>
  <c r="AU115" i="21"/>
  <c r="AT115" i="21"/>
  <c r="AV112" i="21"/>
  <c r="AU112" i="21"/>
  <c r="AT112" i="21"/>
  <c r="AV109" i="21"/>
  <c r="AV108" i="21" s="1"/>
  <c r="AU109" i="21"/>
  <c r="AU108" i="21" s="1"/>
  <c r="AT109" i="21"/>
  <c r="AT108" i="21" s="1"/>
  <c r="AV105" i="21"/>
  <c r="AV104" i="21" s="1"/>
  <c r="AU105" i="21"/>
  <c r="AU104" i="21" s="1"/>
  <c r="AT105" i="21"/>
  <c r="AT104" i="21" s="1"/>
  <c r="AV102" i="21"/>
  <c r="AU102" i="21"/>
  <c r="AT102" i="21"/>
  <c r="AV98" i="21"/>
  <c r="AU98" i="21"/>
  <c r="AV96" i="21"/>
  <c r="AU96" i="21"/>
  <c r="AT95" i="21"/>
  <c r="AV92" i="21"/>
  <c r="AV88" i="21" s="1"/>
  <c r="AV87" i="21" s="1"/>
  <c r="AU92" i="21"/>
  <c r="AU88" i="21" s="1"/>
  <c r="AU87" i="21" s="1"/>
  <c r="AT92" i="21"/>
  <c r="AT88" i="21" s="1"/>
  <c r="AT87" i="21" s="1"/>
  <c r="AV85" i="21"/>
  <c r="AU85" i="21"/>
  <c r="AT85" i="21"/>
  <c r="AV83" i="21"/>
  <c r="AV82" i="21" s="1"/>
  <c r="AU83" i="21"/>
  <c r="AU82" i="21" s="1"/>
  <c r="AT83" i="21"/>
  <c r="AT82" i="21" s="1"/>
  <c r="AV80" i="21"/>
  <c r="AU80" i="21"/>
  <c r="AT80" i="21"/>
  <c r="AV78" i="21"/>
  <c r="AU78" i="21"/>
  <c r="AT78" i="21"/>
  <c r="AV76" i="21"/>
  <c r="AU76" i="21"/>
  <c r="AT76" i="21"/>
  <c r="AV74" i="21"/>
  <c r="AU74" i="21"/>
  <c r="AT74" i="21"/>
  <c r="AV71" i="21"/>
  <c r="AU71" i="21"/>
  <c r="AT71" i="21"/>
  <c r="AV68" i="21"/>
  <c r="AU68" i="21"/>
  <c r="AT68" i="21"/>
  <c r="AV65" i="21"/>
  <c r="AU65" i="21"/>
  <c r="AT65" i="21"/>
  <c r="AV58" i="21"/>
  <c r="AU58" i="21"/>
  <c r="AT58" i="21"/>
  <c r="AV55" i="21"/>
  <c r="AU55" i="21"/>
  <c r="AT55" i="21"/>
  <c r="AV53" i="21"/>
  <c r="AU53" i="21"/>
  <c r="AT53" i="21"/>
  <c r="AV49" i="21"/>
  <c r="AU49" i="21"/>
  <c r="AT49" i="21"/>
  <c r="AV47" i="21"/>
  <c r="AU47" i="21"/>
  <c r="AT47" i="21"/>
  <c r="AV44" i="21"/>
  <c r="AU44" i="21"/>
  <c r="AT44" i="21"/>
  <c r="AV42" i="21"/>
  <c r="AU42" i="21"/>
  <c r="AT42" i="21"/>
  <c r="AV39" i="21"/>
  <c r="AU39" i="21"/>
  <c r="AT39" i="21"/>
  <c r="AV35" i="21"/>
  <c r="AU35" i="21"/>
  <c r="AT35" i="21"/>
  <c r="AV32" i="21"/>
  <c r="AU32" i="21"/>
  <c r="AT32" i="21"/>
  <c r="AV30" i="21"/>
  <c r="AU30" i="21"/>
  <c r="AT30" i="21"/>
  <c r="AV28" i="21"/>
  <c r="AU28" i="21"/>
  <c r="AT28" i="21"/>
  <c r="AV26" i="21"/>
  <c r="AU26" i="21"/>
  <c r="AT26" i="21"/>
  <c r="AV19" i="21"/>
  <c r="AV18" i="21" s="1"/>
  <c r="AU19" i="21"/>
  <c r="AU18" i="21" s="1"/>
  <c r="AT19" i="21"/>
  <c r="AT18" i="21" s="1"/>
  <c r="AS145" i="21"/>
  <c r="AY145" i="21" s="1"/>
  <c r="BE145" i="21" s="1"/>
  <c r="BK145" i="21" s="1"/>
  <c r="BQ145" i="21" s="1"/>
  <c r="BW145" i="21" s="1"/>
  <c r="AR145" i="21"/>
  <c r="AX145" i="21" s="1"/>
  <c r="BD145" i="21" s="1"/>
  <c r="BJ145" i="21" s="1"/>
  <c r="BP145" i="21" s="1"/>
  <c r="BV145" i="21" s="1"/>
  <c r="AQ145" i="21"/>
  <c r="AW145" i="21" s="1"/>
  <c r="BC145" i="21" s="1"/>
  <c r="BI145" i="21" s="1"/>
  <c r="BO145" i="21" s="1"/>
  <c r="BU145" i="21" s="1"/>
  <c r="AZ250" i="21" l="1"/>
  <c r="AV61" i="21"/>
  <c r="AV57" i="21" s="1"/>
  <c r="BB249" i="21"/>
  <c r="AV95" i="21"/>
  <c r="BA249" i="21"/>
  <c r="AT25" i="21"/>
  <c r="AT24" i="21" s="1"/>
  <c r="BB251" i="21"/>
  <c r="BB250" i="21"/>
  <c r="BA251" i="21"/>
  <c r="BA250" i="21"/>
  <c r="AZ249" i="21"/>
  <c r="AZ138" i="21" s="1"/>
  <c r="AZ247" i="21" s="1"/>
  <c r="AZ251" i="21"/>
  <c r="AU111" i="21"/>
  <c r="AV73" i="21"/>
  <c r="AT73" i="21"/>
  <c r="AT70" i="21" s="1"/>
  <c r="AU52" i="21"/>
  <c r="AU46" i="21" s="1"/>
  <c r="AU95" i="21"/>
  <c r="AT34" i="21"/>
  <c r="AU61" i="21"/>
  <c r="AU57" i="21" s="1"/>
  <c r="AV248" i="21"/>
  <c r="AV52" i="21"/>
  <c r="AV46" i="21" s="1"/>
  <c r="AT146" i="21"/>
  <c r="AT140" i="21" s="1"/>
  <c r="AT139" i="21" s="1"/>
  <c r="AT247" i="21" s="1"/>
  <c r="AT101" i="21"/>
  <c r="AV34" i="21"/>
  <c r="AT52" i="21"/>
  <c r="AT46" i="21" s="1"/>
  <c r="AU146" i="21"/>
  <c r="AU140" i="21" s="1"/>
  <c r="AU139" i="21" s="1"/>
  <c r="AU247" i="21" s="1"/>
  <c r="AV70" i="21"/>
  <c r="AU101" i="21"/>
  <c r="AU34" i="21"/>
  <c r="AU25" i="21"/>
  <c r="AU24" i="21" s="1"/>
  <c r="AV25" i="21"/>
  <c r="AV24" i="21" s="1"/>
  <c r="AT61" i="21"/>
  <c r="AT57" i="21" s="1"/>
  <c r="AT111" i="21"/>
  <c r="AV146" i="21"/>
  <c r="AV140" i="21" s="1"/>
  <c r="AV139" i="21" s="1"/>
  <c r="AV247" i="21" s="1"/>
  <c r="AU73" i="21"/>
  <c r="AU70" i="21" s="1"/>
  <c r="AV111" i="21"/>
  <c r="AV101" i="21"/>
  <c r="AT248" i="21"/>
  <c r="AO235" i="21"/>
  <c r="AP235" i="21"/>
  <c r="AN235" i="21"/>
  <c r="AS239" i="21"/>
  <c r="AY239" i="21" s="1"/>
  <c r="BE239" i="21" s="1"/>
  <c r="BK239" i="21" s="1"/>
  <c r="BQ239" i="21" s="1"/>
  <c r="BW239" i="21" s="1"/>
  <c r="AS238" i="21"/>
  <c r="AY238" i="21" s="1"/>
  <c r="BE238" i="21" s="1"/>
  <c r="BK238" i="21" s="1"/>
  <c r="BQ238" i="21" s="1"/>
  <c r="BW238" i="21" s="1"/>
  <c r="AR239" i="21"/>
  <c r="AX239" i="21" s="1"/>
  <c r="BD239" i="21" s="1"/>
  <c r="BJ239" i="21" s="1"/>
  <c r="BP239" i="21" s="1"/>
  <c r="BV239" i="21" s="1"/>
  <c r="AR238" i="21"/>
  <c r="AX238" i="21" s="1"/>
  <c r="BD238" i="21" s="1"/>
  <c r="BJ238" i="21" s="1"/>
  <c r="BP238" i="21" s="1"/>
  <c r="BV238" i="21" s="1"/>
  <c r="AQ239" i="21"/>
  <c r="AW239" i="21" s="1"/>
  <c r="BC239" i="21" s="1"/>
  <c r="BI239" i="21" s="1"/>
  <c r="BO239" i="21" s="1"/>
  <c r="BU239" i="21" s="1"/>
  <c r="AQ238" i="21"/>
  <c r="AW238" i="21" s="1"/>
  <c r="BC238" i="21" s="1"/>
  <c r="BI238" i="21" s="1"/>
  <c r="BO238" i="21" s="1"/>
  <c r="BU238" i="21" s="1"/>
  <c r="BB138" i="21" l="1"/>
  <c r="BB253" i="21" s="1"/>
  <c r="BA138" i="21"/>
  <c r="BA253" i="21" s="1"/>
  <c r="BB247" i="21"/>
  <c r="BA247" i="21"/>
  <c r="AZ253" i="21"/>
  <c r="AZ248" i="21"/>
  <c r="AN243" i="21"/>
  <c r="AP243" i="21"/>
  <c r="AO243" i="21"/>
  <c r="AP193" i="21"/>
  <c r="AP174" i="21" s="1"/>
  <c r="AO193" i="21"/>
  <c r="AO174" i="21" s="1"/>
  <c r="AN193" i="21"/>
  <c r="AN174" i="21" s="1"/>
  <c r="AP159" i="21"/>
  <c r="AO159" i="21"/>
  <c r="AN159" i="21"/>
  <c r="AS148" i="21"/>
  <c r="AR148" i="21"/>
  <c r="AQ148" i="21"/>
  <c r="AP148" i="21"/>
  <c r="AO148" i="21"/>
  <c r="AN148" i="21"/>
  <c r="AP142" i="21"/>
  <c r="AP141" i="21" s="1"/>
  <c r="AO142" i="21"/>
  <c r="AO141" i="21" s="1"/>
  <c r="AN142" i="21"/>
  <c r="AN141" i="21" s="1"/>
  <c r="AP138" i="21"/>
  <c r="AO138" i="21"/>
  <c r="AN138" i="21"/>
  <c r="AP136" i="21"/>
  <c r="AO136" i="21"/>
  <c r="AN136" i="21"/>
  <c r="AP134" i="21"/>
  <c r="AO134" i="21"/>
  <c r="AN134" i="21"/>
  <c r="AP131" i="21"/>
  <c r="AO131" i="21"/>
  <c r="AP128" i="21"/>
  <c r="AO128" i="21"/>
  <c r="AP122" i="21"/>
  <c r="AO122" i="21"/>
  <c r="AP117" i="21"/>
  <c r="AO117" i="21"/>
  <c r="AN117" i="21"/>
  <c r="AS115" i="21"/>
  <c r="AR115" i="21"/>
  <c r="AQ115" i="21"/>
  <c r="AP115" i="21"/>
  <c r="AO115" i="21"/>
  <c r="AN115" i="21"/>
  <c r="AP112" i="21"/>
  <c r="AO112" i="21"/>
  <c r="AN112" i="21"/>
  <c r="AP109" i="21"/>
  <c r="AP108" i="21" s="1"/>
  <c r="AO109" i="21"/>
  <c r="AO108" i="21" s="1"/>
  <c r="AN109" i="21"/>
  <c r="AN108" i="21" s="1"/>
  <c r="AP105" i="21"/>
  <c r="AP104" i="21" s="1"/>
  <c r="AO105" i="21"/>
  <c r="AO104" i="21" s="1"/>
  <c r="AN105" i="21"/>
  <c r="AN104" i="21" s="1"/>
  <c r="AP102" i="21"/>
  <c r="AO102" i="21"/>
  <c r="AN102" i="21"/>
  <c r="AP98" i="21"/>
  <c r="AO98" i="21"/>
  <c r="AP96" i="21"/>
  <c r="AO96" i="21"/>
  <c r="AP92" i="21"/>
  <c r="AP88" i="21" s="1"/>
  <c r="AP87" i="21" s="1"/>
  <c r="AO92" i="21"/>
  <c r="AO88" i="21" s="1"/>
  <c r="AO87" i="21" s="1"/>
  <c r="AN92" i="21"/>
  <c r="AN88" i="21" s="1"/>
  <c r="AN87" i="21" s="1"/>
  <c r="AP85" i="21"/>
  <c r="AO85" i="21"/>
  <c r="AN85" i="21"/>
  <c r="AP83" i="21"/>
  <c r="AP82" i="21" s="1"/>
  <c r="AO83" i="21"/>
  <c r="AO82" i="21" s="1"/>
  <c r="AN83" i="21"/>
  <c r="AN82" i="21" s="1"/>
  <c r="AP80" i="21"/>
  <c r="AO80" i="21"/>
  <c r="AN80" i="21"/>
  <c r="AP78" i="21"/>
  <c r="AO78" i="21"/>
  <c r="AN78" i="21"/>
  <c r="AP76" i="21"/>
  <c r="AO76" i="21"/>
  <c r="AN76" i="21"/>
  <c r="AP74" i="21"/>
  <c r="AO74" i="21"/>
  <c r="AN74" i="21"/>
  <c r="AP71" i="21"/>
  <c r="AO71" i="21"/>
  <c r="AN71" i="21"/>
  <c r="AP68" i="21"/>
  <c r="AO68" i="21"/>
  <c r="AN68" i="21"/>
  <c r="AP65" i="21"/>
  <c r="AO65" i="21"/>
  <c r="AN65" i="21"/>
  <c r="AP58" i="21"/>
  <c r="AO58" i="21"/>
  <c r="AN58" i="21"/>
  <c r="AP55" i="21"/>
  <c r="AO55" i="21"/>
  <c r="AN55" i="21"/>
  <c r="AP53" i="21"/>
  <c r="AO53" i="21"/>
  <c r="AN53" i="21"/>
  <c r="AP49" i="21"/>
  <c r="AO49" i="21"/>
  <c r="AN49" i="21"/>
  <c r="AP47" i="21"/>
  <c r="AO47" i="21"/>
  <c r="AN47" i="21"/>
  <c r="AP44" i="21"/>
  <c r="AO44" i="21"/>
  <c r="AN44" i="21"/>
  <c r="AP42" i="21"/>
  <c r="AO42" i="21"/>
  <c r="AN42" i="21"/>
  <c r="AP39" i="21"/>
  <c r="AO39" i="21"/>
  <c r="AN39" i="21"/>
  <c r="AP35" i="21"/>
  <c r="AO35" i="21"/>
  <c r="AN35" i="21"/>
  <c r="AP32" i="21"/>
  <c r="AO32" i="21"/>
  <c r="AN32" i="21"/>
  <c r="AP30" i="21"/>
  <c r="AO30" i="21"/>
  <c r="AN30" i="21"/>
  <c r="AP28" i="21"/>
  <c r="AO28" i="21"/>
  <c r="AN28" i="21"/>
  <c r="AP26" i="21"/>
  <c r="AO26" i="21"/>
  <c r="AN26" i="21"/>
  <c r="AP19" i="21"/>
  <c r="AP18" i="21" s="1"/>
  <c r="AO19" i="21"/>
  <c r="AO18" i="21" s="1"/>
  <c r="AN19" i="21"/>
  <c r="AN18" i="21" s="1"/>
  <c r="BB248" i="21" l="1"/>
  <c r="BA248" i="21"/>
  <c r="BA254" i="21"/>
  <c r="BA256" i="21"/>
  <c r="BB256" i="21"/>
  <c r="BB254" i="21"/>
  <c r="AZ254" i="21"/>
  <c r="AZ256" i="21"/>
  <c r="AP52" i="21"/>
  <c r="AP46" i="21" s="1"/>
  <c r="AO61" i="21"/>
  <c r="AO57" i="21" s="1"/>
  <c r="AN248" i="21"/>
  <c r="AP61" i="21"/>
  <c r="AP57" i="21" s="1"/>
  <c r="AN95" i="21"/>
  <c r="AO95" i="21"/>
  <c r="AO146" i="21"/>
  <c r="AO140" i="21" s="1"/>
  <c r="AO139" i="21" s="1"/>
  <c r="AO247" i="21" s="1"/>
  <c r="AP25" i="21"/>
  <c r="AP24" i="21" s="1"/>
  <c r="AO111" i="21"/>
  <c r="AN73" i="21"/>
  <c r="AN70" i="21" s="1"/>
  <c r="AO73" i="21"/>
  <c r="AO70" i="21" s="1"/>
  <c r="AO101" i="21"/>
  <c r="AO34" i="21"/>
  <c r="AP95" i="21"/>
  <c r="AP34" i="21"/>
  <c r="AN52" i="21"/>
  <c r="AN46" i="21" s="1"/>
  <c r="AO52" i="21"/>
  <c r="AO46" i="21" s="1"/>
  <c r="AN34" i="21"/>
  <c r="AN61" i="21"/>
  <c r="AN57" i="21" s="1"/>
  <c r="AP73" i="21"/>
  <c r="AP70" i="21" s="1"/>
  <c r="AP101" i="21"/>
  <c r="AN111" i="21"/>
  <c r="AN25" i="21"/>
  <c r="AN24" i="21" s="1"/>
  <c r="AO25" i="21"/>
  <c r="AO24" i="21" s="1"/>
  <c r="AN101" i="21"/>
  <c r="AP111" i="21"/>
  <c r="AN146" i="21"/>
  <c r="AN140" i="21" s="1"/>
  <c r="AN139" i="21" s="1"/>
  <c r="AN247" i="21" s="1"/>
  <c r="AP146" i="21"/>
  <c r="AP140" i="21" s="1"/>
  <c r="AP139" i="21" s="1"/>
  <c r="AP247" i="21" s="1"/>
  <c r="AO248" i="21"/>
  <c r="AP248" i="21"/>
  <c r="AH244" i="21"/>
  <c r="AI159" i="21" l="1"/>
  <c r="AJ159" i="21"/>
  <c r="AH159" i="21" l="1"/>
  <c r="AM171" i="21"/>
  <c r="AS171" i="21" s="1"/>
  <c r="AY171" i="21" s="1"/>
  <c r="BE171" i="21" s="1"/>
  <c r="BK171" i="21" s="1"/>
  <c r="BQ171" i="21" s="1"/>
  <c r="BW171" i="21" s="1"/>
  <c r="AL171" i="21"/>
  <c r="AR171" i="21" s="1"/>
  <c r="AX171" i="21" s="1"/>
  <c r="BD171" i="21" s="1"/>
  <c r="BJ171" i="21" s="1"/>
  <c r="BP171" i="21" s="1"/>
  <c r="BV171" i="21" s="1"/>
  <c r="AK171" i="21"/>
  <c r="AQ171" i="21" s="1"/>
  <c r="AW171" i="21" s="1"/>
  <c r="BC171" i="21" s="1"/>
  <c r="BI171" i="21" s="1"/>
  <c r="BO171" i="21" s="1"/>
  <c r="BU171" i="21" s="1"/>
  <c r="AM150" i="21"/>
  <c r="AS150" i="21" s="1"/>
  <c r="AY150" i="21" s="1"/>
  <c r="BE150" i="21" s="1"/>
  <c r="BK150" i="21" s="1"/>
  <c r="BQ150" i="21" s="1"/>
  <c r="BW150" i="21" s="1"/>
  <c r="AL150" i="21"/>
  <c r="AR150" i="21" s="1"/>
  <c r="AX150" i="21" s="1"/>
  <c r="BD150" i="21" s="1"/>
  <c r="BJ150" i="21" s="1"/>
  <c r="BP150" i="21" s="1"/>
  <c r="BV150" i="21" s="1"/>
  <c r="AK150" i="21"/>
  <c r="AQ150" i="21" s="1"/>
  <c r="AW150" i="21" s="1"/>
  <c r="BC150" i="21" s="1"/>
  <c r="BI150" i="21" s="1"/>
  <c r="BO150" i="21" s="1"/>
  <c r="BU150" i="21" s="1"/>
  <c r="AK148" i="21"/>
  <c r="AG213" i="21" l="1"/>
  <c r="AM213" i="21" s="1"/>
  <c r="AS213" i="21" s="1"/>
  <c r="AY213" i="21" s="1"/>
  <c r="BE213" i="21" s="1"/>
  <c r="BK213" i="21" s="1"/>
  <c r="BQ213" i="21" s="1"/>
  <c r="BW213" i="21" s="1"/>
  <c r="AH243" i="21"/>
  <c r="AJ243" i="21"/>
  <c r="AI243" i="21"/>
  <c r="AJ235" i="21"/>
  <c r="AI235" i="21"/>
  <c r="AH235" i="21"/>
  <c r="AJ193" i="21"/>
  <c r="AJ174" i="21" s="1"/>
  <c r="AI193" i="21"/>
  <c r="AI174" i="21" s="1"/>
  <c r="AH193" i="21"/>
  <c r="AH174" i="21" s="1"/>
  <c r="AM148" i="21"/>
  <c r="AL148" i="21"/>
  <c r="AJ148" i="21"/>
  <c r="AJ146" i="21" s="1"/>
  <c r="AI148" i="21"/>
  <c r="AI146" i="21" s="1"/>
  <c r="AH148" i="21"/>
  <c r="AJ142" i="21"/>
  <c r="AJ141" i="21" s="1"/>
  <c r="AI142" i="21"/>
  <c r="AI141" i="21" s="1"/>
  <c r="AH142" i="21"/>
  <c r="AH141" i="21" s="1"/>
  <c r="AJ138" i="21"/>
  <c r="AI138" i="21"/>
  <c r="AH138" i="21"/>
  <c r="AJ136" i="21"/>
  <c r="AI136" i="21"/>
  <c r="AH136" i="21"/>
  <c r="AJ134" i="21"/>
  <c r="AI134" i="21"/>
  <c r="AH134" i="21"/>
  <c r="AJ131" i="21"/>
  <c r="AI131" i="21"/>
  <c r="AJ128" i="21"/>
  <c r="AI128" i="21"/>
  <c r="AJ122" i="21"/>
  <c r="AI122" i="21"/>
  <c r="AJ117" i="21"/>
  <c r="AI117" i="21"/>
  <c r="AH117" i="21"/>
  <c r="AM115" i="21"/>
  <c r="AL115" i="21"/>
  <c r="AK115" i="21"/>
  <c r="AJ115" i="21"/>
  <c r="AI115" i="21"/>
  <c r="AH115" i="21"/>
  <c r="AJ112" i="21"/>
  <c r="AI112" i="21"/>
  <c r="AH112" i="21"/>
  <c r="AJ109" i="21"/>
  <c r="AJ108" i="21" s="1"/>
  <c r="AI109" i="21"/>
  <c r="AI108" i="21" s="1"/>
  <c r="AH109" i="21"/>
  <c r="AH108" i="21" s="1"/>
  <c r="AJ105" i="21"/>
  <c r="AJ104" i="21" s="1"/>
  <c r="AI105" i="21"/>
  <c r="AI104" i="21" s="1"/>
  <c r="AH105" i="21"/>
  <c r="AH104" i="21" s="1"/>
  <c r="AJ102" i="21"/>
  <c r="AI102" i="21"/>
  <c r="AH102" i="21"/>
  <c r="AJ98" i="21"/>
  <c r="AI98" i="21"/>
  <c r="AH98" i="21"/>
  <c r="AJ96" i="21"/>
  <c r="AI96" i="21"/>
  <c r="AH96" i="21"/>
  <c r="AJ92" i="21"/>
  <c r="AJ88" i="21" s="1"/>
  <c r="AJ87" i="21" s="1"/>
  <c r="AI92" i="21"/>
  <c r="AI88" i="21" s="1"/>
  <c r="AI87" i="21" s="1"/>
  <c r="AH92" i="21"/>
  <c r="AH88" i="21" s="1"/>
  <c r="AH87" i="21" s="1"/>
  <c r="AJ85" i="21"/>
  <c r="AI85" i="21"/>
  <c r="AH85" i="21"/>
  <c r="AJ83" i="21"/>
  <c r="AJ82" i="21" s="1"/>
  <c r="AI83" i="21"/>
  <c r="AI82" i="21" s="1"/>
  <c r="AH83" i="21"/>
  <c r="AH82" i="21" s="1"/>
  <c r="AJ80" i="21"/>
  <c r="AI80" i="21"/>
  <c r="AH80" i="21"/>
  <c r="AJ78" i="21"/>
  <c r="AI78" i="21"/>
  <c r="AH78" i="21"/>
  <c r="AJ76" i="21"/>
  <c r="AI76" i="21"/>
  <c r="AH76" i="21"/>
  <c r="AJ74" i="21"/>
  <c r="AI74" i="21"/>
  <c r="AH74" i="21"/>
  <c r="AJ71" i="21"/>
  <c r="AI71" i="21"/>
  <c r="AH71" i="21"/>
  <c r="AJ68" i="21"/>
  <c r="AI68" i="21"/>
  <c r="AH68" i="21"/>
  <c r="AJ65" i="21"/>
  <c r="AI65" i="21"/>
  <c r="AH65" i="21"/>
  <c r="AJ58" i="21"/>
  <c r="AI58" i="21"/>
  <c r="AH58" i="21"/>
  <c r="AJ55" i="21"/>
  <c r="AI55" i="21"/>
  <c r="AH55" i="21"/>
  <c r="AJ53" i="21"/>
  <c r="AI53" i="21"/>
  <c r="AH53" i="21"/>
  <c r="AJ49" i="21"/>
  <c r="AI49" i="21"/>
  <c r="AH49" i="21"/>
  <c r="AJ47" i="21"/>
  <c r="AI47" i="21"/>
  <c r="AH47" i="21"/>
  <c r="AJ44" i="21"/>
  <c r="AI44" i="21"/>
  <c r="AH44" i="21"/>
  <c r="AJ42" i="21"/>
  <c r="AI42" i="21"/>
  <c r="AH42" i="21"/>
  <c r="AJ39" i="21"/>
  <c r="AI39" i="21"/>
  <c r="AH39" i="21"/>
  <c r="AJ35" i="21"/>
  <c r="AI35" i="21"/>
  <c r="AH35" i="21"/>
  <c r="AJ32" i="21"/>
  <c r="AI32" i="21"/>
  <c r="AH32" i="21"/>
  <c r="AJ30" i="21"/>
  <c r="AI30" i="21"/>
  <c r="AH30" i="21"/>
  <c r="AJ28" i="21"/>
  <c r="AI28" i="21"/>
  <c r="AH28" i="21"/>
  <c r="AJ26" i="21"/>
  <c r="AI26" i="21"/>
  <c r="AH26" i="21"/>
  <c r="AJ19" i="21"/>
  <c r="AJ18" i="21" s="1"/>
  <c r="AI19" i="21"/>
  <c r="AI18" i="21" s="1"/>
  <c r="AH19" i="21"/>
  <c r="AH18" i="21" s="1"/>
  <c r="AI52" i="21" l="1"/>
  <c r="AI46" i="21" s="1"/>
  <c r="AJ52" i="21"/>
  <c r="AJ46" i="21" s="1"/>
  <c r="AI61" i="21"/>
  <c r="AI57" i="21" s="1"/>
  <c r="AJ34" i="21"/>
  <c r="AH34" i="21"/>
  <c r="AH52" i="21"/>
  <c r="AH46" i="21" s="1"/>
  <c r="AH111" i="21"/>
  <c r="AJ248" i="21"/>
  <c r="AI95" i="21"/>
  <c r="AJ61" i="21"/>
  <c r="AJ57" i="21" s="1"/>
  <c r="AH73" i="21"/>
  <c r="AH70" i="21" s="1"/>
  <c r="AI25" i="21"/>
  <c r="AI24" i="21" s="1"/>
  <c r="AI73" i="21"/>
  <c r="AI70" i="21" s="1"/>
  <c r="AH61" i="21"/>
  <c r="AH57" i="21" s="1"/>
  <c r="AH95" i="21"/>
  <c r="AH101" i="21"/>
  <c r="AI248" i="21"/>
  <c r="AI111" i="21"/>
  <c r="AJ73" i="21"/>
  <c r="AJ70" i="21" s="1"/>
  <c r="AJ25" i="21"/>
  <c r="AJ24" i="21" s="1"/>
  <c r="AH25" i="21"/>
  <c r="AH24" i="21" s="1"/>
  <c r="AI34" i="21"/>
  <c r="AJ101" i="21"/>
  <c r="AJ95" i="21"/>
  <c r="AJ111" i="21"/>
  <c r="AH248" i="21"/>
  <c r="AI101" i="21"/>
  <c r="AJ140" i="21"/>
  <c r="AJ139" i="21" s="1"/>
  <c r="AJ247" i="21" s="1"/>
  <c r="AH146" i="21"/>
  <c r="AH140" i="21" s="1"/>
  <c r="AH139" i="21" s="1"/>
  <c r="AH247" i="21" s="1"/>
  <c r="AI140" i="21"/>
  <c r="AI139" i="21" s="1"/>
  <c r="AI247" i="21" s="1"/>
  <c r="AB244" i="21"/>
  <c r="AB187" i="21" l="1"/>
  <c r="AB235" i="21" l="1"/>
  <c r="AC235" i="21"/>
  <c r="AD235" i="21"/>
  <c r="AG237" i="21"/>
  <c r="AM237" i="21" s="1"/>
  <c r="AS237" i="21" s="1"/>
  <c r="AY237" i="21" s="1"/>
  <c r="BE237" i="21" s="1"/>
  <c r="BK237" i="21" s="1"/>
  <c r="BQ237" i="21" s="1"/>
  <c r="BW237" i="21" s="1"/>
  <c r="AF237" i="21"/>
  <c r="AL237" i="21" s="1"/>
  <c r="AR237" i="21" s="1"/>
  <c r="AX237" i="21" s="1"/>
  <c r="BD237" i="21" s="1"/>
  <c r="BJ237" i="21" s="1"/>
  <c r="BP237" i="21" s="1"/>
  <c r="BV237" i="21" s="1"/>
  <c r="AE237" i="21"/>
  <c r="AK237" i="21" s="1"/>
  <c r="AQ237" i="21" s="1"/>
  <c r="AW237" i="21" s="1"/>
  <c r="BC237" i="21" s="1"/>
  <c r="BI237" i="21" s="1"/>
  <c r="BO237" i="21" s="1"/>
  <c r="BU237" i="21" s="1"/>
  <c r="Y115" i="21"/>
  <c r="AG166" i="21" l="1"/>
  <c r="AM166" i="21" s="1"/>
  <c r="AS166" i="21" s="1"/>
  <c r="AY166" i="21" s="1"/>
  <c r="BE166" i="21" s="1"/>
  <c r="BK166" i="21" s="1"/>
  <c r="BQ166" i="21" s="1"/>
  <c r="BW166" i="21" s="1"/>
  <c r="AF166" i="21"/>
  <c r="AL166" i="21" s="1"/>
  <c r="AR166" i="21" s="1"/>
  <c r="AX166" i="21" s="1"/>
  <c r="BD166" i="21" s="1"/>
  <c r="BJ166" i="21" s="1"/>
  <c r="BP166" i="21" s="1"/>
  <c r="BV166" i="21" s="1"/>
  <c r="AE166" i="21"/>
  <c r="AK166" i="21" s="1"/>
  <c r="AQ166" i="21" s="1"/>
  <c r="AW166" i="21" s="1"/>
  <c r="BC166" i="21" s="1"/>
  <c r="BI166" i="21" s="1"/>
  <c r="BO166" i="21" s="1"/>
  <c r="BU166" i="21" s="1"/>
  <c r="AF213" i="21"/>
  <c r="AL213" i="21" s="1"/>
  <c r="AR213" i="21" s="1"/>
  <c r="AX213" i="21" s="1"/>
  <c r="BD213" i="21" s="1"/>
  <c r="BJ213" i="21" s="1"/>
  <c r="BP213" i="21" s="1"/>
  <c r="BV213" i="21" s="1"/>
  <c r="AE213" i="21"/>
  <c r="AK213" i="21" s="1"/>
  <c r="AQ213" i="21" s="1"/>
  <c r="AW213" i="21" s="1"/>
  <c r="BC213" i="21" s="1"/>
  <c r="BI213" i="21" s="1"/>
  <c r="BO213" i="21" s="1"/>
  <c r="BU213" i="21" s="1"/>
  <c r="AG151" i="21"/>
  <c r="AM151" i="21" s="1"/>
  <c r="AS151" i="21" s="1"/>
  <c r="AY151" i="21" s="1"/>
  <c r="BE151" i="21" s="1"/>
  <c r="BK151" i="21" s="1"/>
  <c r="BQ151" i="21" s="1"/>
  <c r="BW151" i="21" s="1"/>
  <c r="AF151" i="21"/>
  <c r="AL151" i="21" s="1"/>
  <c r="AR151" i="21" s="1"/>
  <c r="AX151" i="21" s="1"/>
  <c r="BD151" i="21" s="1"/>
  <c r="BJ151" i="21" s="1"/>
  <c r="BP151" i="21" s="1"/>
  <c r="BV151" i="21" s="1"/>
  <c r="AE151" i="21"/>
  <c r="AK151" i="21" s="1"/>
  <c r="AQ151" i="21" s="1"/>
  <c r="AW151" i="21" s="1"/>
  <c r="BC151" i="21" s="1"/>
  <c r="BI151" i="21" s="1"/>
  <c r="BO151" i="21" s="1"/>
  <c r="BU151" i="21" s="1"/>
  <c r="AB243" i="21" l="1"/>
  <c r="AD243" i="21"/>
  <c r="AC243" i="21"/>
  <c r="AD193" i="21"/>
  <c r="AD174" i="21" s="1"/>
  <c r="AC193" i="21"/>
  <c r="AC174" i="21" s="1"/>
  <c r="AB193" i="21"/>
  <c r="AB174" i="21" s="1"/>
  <c r="AD159" i="21"/>
  <c r="AC159" i="21"/>
  <c r="AB159" i="21"/>
  <c r="AG148" i="21"/>
  <c r="AF148" i="21"/>
  <c r="AE148" i="21"/>
  <c r="AD148" i="21"/>
  <c r="AC148" i="21"/>
  <c r="AB148" i="21"/>
  <c r="AD142" i="21"/>
  <c r="AD141" i="21" s="1"/>
  <c r="AC142" i="21"/>
  <c r="AC141" i="21" s="1"/>
  <c r="AB142" i="21"/>
  <c r="AB141" i="21" s="1"/>
  <c r="AD136" i="21"/>
  <c r="AC136" i="21"/>
  <c r="AB136" i="21"/>
  <c r="AD134" i="21"/>
  <c r="AC134" i="21"/>
  <c r="AB134" i="21"/>
  <c r="AD131" i="21"/>
  <c r="AC131" i="21"/>
  <c r="AB131" i="21"/>
  <c r="AD128" i="21"/>
  <c r="AC128" i="21"/>
  <c r="AB128" i="21"/>
  <c r="AD122" i="21"/>
  <c r="AC122" i="21"/>
  <c r="AB122" i="21"/>
  <c r="AD117" i="21"/>
  <c r="AC117" i="21"/>
  <c r="AB117" i="21"/>
  <c r="AG115" i="21"/>
  <c r="AF115" i="21"/>
  <c r="AE115" i="21"/>
  <c r="AD115" i="21"/>
  <c r="AC115" i="21"/>
  <c r="AB115" i="21"/>
  <c r="AD112" i="21"/>
  <c r="AC112" i="21"/>
  <c r="AB112" i="21"/>
  <c r="AD109" i="21"/>
  <c r="AD108" i="21" s="1"/>
  <c r="AC109" i="21"/>
  <c r="AC108" i="21" s="1"/>
  <c r="AB109" i="21"/>
  <c r="AB108" i="21" s="1"/>
  <c r="AD105" i="21"/>
  <c r="AD104" i="21" s="1"/>
  <c r="AC105" i="21"/>
  <c r="AC104" i="21" s="1"/>
  <c r="AB105" i="21"/>
  <c r="AB104" i="21" s="1"/>
  <c r="AD102" i="21"/>
  <c r="AC102" i="21"/>
  <c r="AB102" i="21"/>
  <c r="AD98" i="21"/>
  <c r="AC98" i="21"/>
  <c r="AB98" i="21"/>
  <c r="AD96" i="21"/>
  <c r="AC96" i="21"/>
  <c r="AB96" i="21"/>
  <c r="AD92" i="21"/>
  <c r="AD88" i="21" s="1"/>
  <c r="AD87" i="21" s="1"/>
  <c r="AC92" i="21"/>
  <c r="AC88" i="21" s="1"/>
  <c r="AC87" i="21" s="1"/>
  <c r="AB92" i="21"/>
  <c r="AB88" i="21" s="1"/>
  <c r="AB87" i="21" s="1"/>
  <c r="AD85" i="21"/>
  <c r="AC85" i="21"/>
  <c r="AB85" i="21"/>
  <c r="AD83" i="21"/>
  <c r="AD82" i="21" s="1"/>
  <c r="AC83" i="21"/>
  <c r="AC82" i="21" s="1"/>
  <c r="AB83" i="21"/>
  <c r="AB82" i="21" s="1"/>
  <c r="AD80" i="21"/>
  <c r="AC80" i="21"/>
  <c r="AB80" i="21"/>
  <c r="AD78" i="21"/>
  <c r="AC78" i="21"/>
  <c r="AB78" i="21"/>
  <c r="AD76" i="21"/>
  <c r="AC76" i="21"/>
  <c r="AB76" i="21"/>
  <c r="AD74" i="21"/>
  <c r="AC74" i="21"/>
  <c r="AB74" i="21"/>
  <c r="AD71" i="21"/>
  <c r="AC71" i="21"/>
  <c r="AB71" i="21"/>
  <c r="AD68" i="21"/>
  <c r="AC68" i="21"/>
  <c r="AB68" i="21"/>
  <c r="AD65" i="21"/>
  <c r="AC65" i="21"/>
  <c r="AB65" i="21"/>
  <c r="AD58" i="21"/>
  <c r="AC58" i="21"/>
  <c r="AB58" i="21"/>
  <c r="AD55" i="21"/>
  <c r="AC55" i="21"/>
  <c r="AB55" i="21"/>
  <c r="AD53" i="21"/>
  <c r="AC53" i="21"/>
  <c r="AB53" i="21"/>
  <c r="AD49" i="21"/>
  <c r="AC49" i="21"/>
  <c r="AB49" i="21"/>
  <c r="AD47" i="21"/>
  <c r="AC47" i="21"/>
  <c r="AB47" i="21"/>
  <c r="AD44" i="21"/>
  <c r="AC44" i="21"/>
  <c r="AB44" i="21"/>
  <c r="AD42" i="21"/>
  <c r="AC42" i="21"/>
  <c r="AB42" i="21"/>
  <c r="AD39" i="21"/>
  <c r="AC39" i="21"/>
  <c r="AB39" i="21"/>
  <c r="AD35" i="21"/>
  <c r="AC35" i="21"/>
  <c r="AB35" i="21"/>
  <c r="AD32" i="21"/>
  <c r="AC32" i="21"/>
  <c r="AB32" i="21"/>
  <c r="AD30" i="21"/>
  <c r="AC30" i="21"/>
  <c r="AB30" i="21"/>
  <c r="AD28" i="21"/>
  <c r="AC28" i="21"/>
  <c r="AB28" i="21"/>
  <c r="AD26" i="21"/>
  <c r="AC26" i="21"/>
  <c r="AB26" i="21"/>
  <c r="AD19" i="21"/>
  <c r="AD18" i="21" s="1"/>
  <c r="AC19" i="21"/>
  <c r="AC18" i="21" s="1"/>
  <c r="AB19" i="21"/>
  <c r="AC52" i="21" l="1"/>
  <c r="AD61" i="21"/>
  <c r="AD57" i="21" s="1"/>
  <c r="AC61" i="21"/>
  <c r="AC57" i="21" s="1"/>
  <c r="AD34" i="21"/>
  <c r="AC34" i="21"/>
  <c r="AB52" i="21"/>
  <c r="AB46" i="21" s="1"/>
  <c r="AC46" i="21"/>
  <c r="AD52" i="21"/>
  <c r="AD46" i="21" s="1"/>
  <c r="AD73" i="21"/>
  <c r="AD70" i="21" s="1"/>
  <c r="AB73" i="21"/>
  <c r="AB70" i="21" s="1"/>
  <c r="AB95" i="21"/>
  <c r="AC95" i="21"/>
  <c r="AD111" i="21"/>
  <c r="AC111" i="21"/>
  <c r="AC252" i="21"/>
  <c r="AB34" i="21"/>
  <c r="AB61" i="21"/>
  <c r="AB57" i="21" s="1"/>
  <c r="AD95" i="21"/>
  <c r="AB18" i="21"/>
  <c r="AB252" i="21"/>
  <c r="AD252" i="21"/>
  <c r="AB111" i="21"/>
  <c r="AC73" i="21"/>
  <c r="AC70" i="21" s="1"/>
  <c r="AD101" i="21"/>
  <c r="AD146" i="21"/>
  <c r="AD140" i="21" s="1"/>
  <c r="AD139" i="21" s="1"/>
  <c r="AB101" i="21"/>
  <c r="AC146" i="21"/>
  <c r="AC140" i="21" s="1"/>
  <c r="AC139" i="21" s="1"/>
  <c r="AB146" i="21"/>
  <c r="AB140" i="21" s="1"/>
  <c r="AB139" i="21" s="1"/>
  <c r="AB25" i="21"/>
  <c r="AB24" i="21" s="1"/>
  <c r="AC25" i="21"/>
  <c r="AC24" i="21" s="1"/>
  <c r="AD25" i="21"/>
  <c r="AD24" i="21" s="1"/>
  <c r="AC101" i="21"/>
  <c r="V218" i="21"/>
  <c r="AD249" i="21" l="1"/>
  <c r="AB250" i="21"/>
  <c r="AD250" i="21"/>
  <c r="AC251" i="21"/>
  <c r="AB251" i="21"/>
  <c r="AD251" i="21"/>
  <c r="AC250" i="21"/>
  <c r="AB249" i="21"/>
  <c r="AC249" i="21"/>
  <c r="V244" i="21"/>
  <c r="AD138" i="21" l="1"/>
  <c r="AD253" i="21" s="1"/>
  <c r="AB138" i="21"/>
  <c r="AB247" i="21" s="1"/>
  <c r="AD248" i="21"/>
  <c r="AC138" i="21"/>
  <c r="AC247" i="21" s="1"/>
  <c r="V187" i="21"/>
  <c r="AB248" i="21" l="1"/>
  <c r="AD247" i="21"/>
  <c r="AB253" i="21"/>
  <c r="AC253" i="21"/>
  <c r="AC248" i="21"/>
  <c r="Y27" i="21"/>
  <c r="Z27" i="21"/>
  <c r="AA27" i="21"/>
  <c r="Y29" i="21"/>
  <c r="Z29" i="21"/>
  <c r="AA29" i="21"/>
  <c r="Y31" i="21"/>
  <c r="Z31" i="21"/>
  <c r="AA31" i="21"/>
  <c r="Y33" i="21"/>
  <c r="Z33" i="21"/>
  <c r="AA33" i="21"/>
  <c r="W32" i="21"/>
  <c r="X32" i="21"/>
  <c r="V32" i="21"/>
  <c r="W30" i="21"/>
  <c r="X30" i="21"/>
  <c r="V30" i="21"/>
  <c r="W28" i="21"/>
  <c r="X28" i="21"/>
  <c r="V28" i="21"/>
  <c r="W26" i="21"/>
  <c r="X26" i="21"/>
  <c r="V26" i="21"/>
  <c r="V25" i="21" l="1"/>
  <c r="Z30" i="21"/>
  <c r="AF31" i="21"/>
  <c r="AL31" i="21" s="1"/>
  <c r="Z32" i="21"/>
  <c r="AF33" i="21"/>
  <c r="AL33" i="21" s="1"/>
  <c r="Y30" i="21"/>
  <c r="AE31" i="21"/>
  <c r="AK31" i="21" s="1"/>
  <c r="AA26" i="21"/>
  <c r="AG27" i="21"/>
  <c r="AM27" i="21" s="1"/>
  <c r="AA32" i="21"/>
  <c r="AG33" i="21"/>
  <c r="AM33" i="21" s="1"/>
  <c r="Y32" i="21"/>
  <c r="AE33" i="21"/>
  <c r="AK33" i="21" s="1"/>
  <c r="AA28" i="21"/>
  <c r="AG29" i="21"/>
  <c r="AM29" i="21" s="1"/>
  <c r="Z26" i="21"/>
  <c r="AF27" i="21"/>
  <c r="AL27" i="21" s="1"/>
  <c r="Y28" i="21"/>
  <c r="AE29" i="21"/>
  <c r="AK29" i="21" s="1"/>
  <c r="AA30" i="21"/>
  <c r="AG31" i="21"/>
  <c r="AM31" i="21" s="1"/>
  <c r="Z28" i="21"/>
  <c r="AF29" i="21"/>
  <c r="AL29" i="21" s="1"/>
  <c r="Y26" i="21"/>
  <c r="AE27" i="21"/>
  <c r="AK27" i="21" s="1"/>
  <c r="X25" i="21"/>
  <c r="W25" i="21"/>
  <c r="U201" i="21"/>
  <c r="AA201" i="21" s="1"/>
  <c r="AG201" i="21" s="1"/>
  <c r="AM201" i="21" s="1"/>
  <c r="AS201" i="21" s="1"/>
  <c r="AY201" i="21" s="1"/>
  <c r="BE201" i="21" s="1"/>
  <c r="BK201" i="21" s="1"/>
  <c r="BQ201" i="21" s="1"/>
  <c r="BW201" i="21" s="1"/>
  <c r="T201" i="21"/>
  <c r="Z201" i="21" s="1"/>
  <c r="AF201" i="21" s="1"/>
  <c r="AL201" i="21" s="1"/>
  <c r="AR201" i="21" s="1"/>
  <c r="AX201" i="21" s="1"/>
  <c r="BD201" i="21" s="1"/>
  <c r="BJ201" i="21" s="1"/>
  <c r="BP201" i="21" s="1"/>
  <c r="BV201" i="21" s="1"/>
  <c r="S201" i="21"/>
  <c r="Y201" i="21" s="1"/>
  <c r="AE201" i="21" s="1"/>
  <c r="AK201" i="21" s="1"/>
  <c r="AQ201" i="21" s="1"/>
  <c r="AW201" i="21" s="1"/>
  <c r="BC201" i="21" s="1"/>
  <c r="BI201" i="21" s="1"/>
  <c r="BO201" i="21" s="1"/>
  <c r="BU201" i="21" s="1"/>
  <c r="AL28" i="21" l="1"/>
  <c r="AR29" i="21"/>
  <c r="AK28" i="21"/>
  <c r="AQ29" i="21"/>
  <c r="AM28" i="21"/>
  <c r="AS29" i="21"/>
  <c r="AM32" i="21"/>
  <c r="AS33" i="21"/>
  <c r="AK30" i="21"/>
  <c r="AQ31" i="21"/>
  <c r="AL30" i="21"/>
  <c r="AR31" i="21"/>
  <c r="AK26" i="21"/>
  <c r="AQ27" i="21"/>
  <c r="AM30" i="21"/>
  <c r="AS31" i="21"/>
  <c r="AL26" i="21"/>
  <c r="AR27" i="21"/>
  <c r="AK32" i="21"/>
  <c r="AQ33" i="21"/>
  <c r="AM26" i="21"/>
  <c r="AS27" i="21"/>
  <c r="AL32" i="21"/>
  <c r="AR33" i="21"/>
  <c r="AF28" i="21"/>
  <c r="AE28" i="21"/>
  <c r="AG28" i="21"/>
  <c r="AG32" i="21"/>
  <c r="AE30" i="21"/>
  <c r="AF30" i="21"/>
  <c r="AE26" i="21"/>
  <c r="AG30" i="21"/>
  <c r="AF26" i="21"/>
  <c r="AE32" i="21"/>
  <c r="AG26" i="21"/>
  <c r="AF32" i="21"/>
  <c r="Y25" i="21"/>
  <c r="Z25" i="21"/>
  <c r="AA25" i="21"/>
  <c r="U180" i="21"/>
  <c r="AA180" i="21" s="1"/>
  <c r="AG180" i="21" s="1"/>
  <c r="AM180" i="21" s="1"/>
  <c r="AS180" i="21" s="1"/>
  <c r="AY180" i="21" s="1"/>
  <c r="BE180" i="21" s="1"/>
  <c r="BK180" i="21" s="1"/>
  <c r="BQ180" i="21" s="1"/>
  <c r="BW180" i="21" s="1"/>
  <c r="T180" i="21"/>
  <c r="Z180" i="21" s="1"/>
  <c r="AF180" i="21" s="1"/>
  <c r="AL180" i="21" s="1"/>
  <c r="AR180" i="21" s="1"/>
  <c r="AX180" i="21" s="1"/>
  <c r="BD180" i="21" s="1"/>
  <c r="BJ180" i="21" s="1"/>
  <c r="BP180" i="21" s="1"/>
  <c r="BV180" i="21" s="1"/>
  <c r="S180" i="21"/>
  <c r="Y180" i="21" s="1"/>
  <c r="AE180" i="21" s="1"/>
  <c r="AK180" i="21" s="1"/>
  <c r="AQ180" i="21" s="1"/>
  <c r="AW180" i="21" s="1"/>
  <c r="BC180" i="21" s="1"/>
  <c r="BI180" i="21" s="1"/>
  <c r="BO180" i="21" s="1"/>
  <c r="BU180" i="21" s="1"/>
  <c r="AA148" i="21"/>
  <c r="Z148" i="21"/>
  <c r="Y148" i="21"/>
  <c r="AA115" i="21"/>
  <c r="Z115" i="21"/>
  <c r="X243" i="21"/>
  <c r="W243" i="21"/>
  <c r="X235" i="21"/>
  <c r="W235" i="21"/>
  <c r="X159" i="21"/>
  <c r="W159" i="21"/>
  <c r="X148" i="21"/>
  <c r="W148" i="21"/>
  <c r="X142" i="21"/>
  <c r="X141" i="21" s="1"/>
  <c r="W142" i="21"/>
  <c r="W141" i="21" s="1"/>
  <c r="X136" i="21"/>
  <c r="W136" i="21"/>
  <c r="X134" i="21"/>
  <c r="W134" i="21"/>
  <c r="X131" i="21"/>
  <c r="W131" i="21"/>
  <c r="X128" i="21"/>
  <c r="W128" i="21"/>
  <c r="X122" i="21"/>
  <c r="W122" i="21"/>
  <c r="X117" i="21"/>
  <c r="W117" i="21"/>
  <c r="X115" i="21"/>
  <c r="W115" i="21"/>
  <c r="X112" i="21"/>
  <c r="W112" i="21"/>
  <c r="X109" i="21"/>
  <c r="X108" i="21" s="1"/>
  <c r="W109" i="21"/>
  <c r="W108" i="21" s="1"/>
  <c r="X105" i="21"/>
  <c r="X104" i="21" s="1"/>
  <c r="W105" i="21"/>
  <c r="W104" i="21" s="1"/>
  <c r="X102" i="21"/>
  <c r="W102" i="21"/>
  <c r="X98" i="21"/>
  <c r="W98" i="21"/>
  <c r="X96" i="21"/>
  <c r="W96" i="21"/>
  <c r="X92" i="21"/>
  <c r="X88" i="21" s="1"/>
  <c r="X87" i="21" s="1"/>
  <c r="W92" i="21"/>
  <c r="W88" i="21" s="1"/>
  <c r="W87" i="21" s="1"/>
  <c r="X85" i="21"/>
  <c r="W85" i="21"/>
  <c r="X83" i="21"/>
  <c r="X82" i="21" s="1"/>
  <c r="W83" i="21"/>
  <c r="W82" i="21" s="1"/>
  <c r="X80" i="21"/>
  <c r="W80" i="21"/>
  <c r="X78" i="21"/>
  <c r="W78" i="21"/>
  <c r="X76" i="21"/>
  <c r="W76" i="21"/>
  <c r="X74" i="21"/>
  <c r="W74" i="21"/>
  <c r="X71" i="21"/>
  <c r="W71" i="21"/>
  <c r="X68" i="21"/>
  <c r="W68" i="21"/>
  <c r="X65" i="21"/>
  <c r="W65" i="21"/>
  <c r="X58" i="21"/>
  <c r="W58" i="21"/>
  <c r="X55" i="21"/>
  <c r="W55" i="21"/>
  <c r="X53" i="21"/>
  <c r="W53" i="21"/>
  <c r="X49" i="21"/>
  <c r="W49" i="21"/>
  <c r="X47" i="21"/>
  <c r="W47" i="21"/>
  <c r="X44" i="21"/>
  <c r="W44" i="21"/>
  <c r="X42" i="21"/>
  <c r="W42" i="21"/>
  <c r="X39" i="21"/>
  <c r="W39" i="21"/>
  <c r="X35" i="21"/>
  <c r="W35" i="21"/>
  <c r="X24" i="21"/>
  <c r="W24" i="21"/>
  <c r="X19" i="21"/>
  <c r="X18" i="21" s="1"/>
  <c r="W19" i="21"/>
  <c r="W252" i="21" s="1"/>
  <c r="V243" i="21"/>
  <c r="V235" i="21"/>
  <c r="V159" i="21"/>
  <c r="V148" i="21"/>
  <c r="V142" i="21"/>
  <c r="V141" i="21" s="1"/>
  <c r="V136" i="21"/>
  <c r="V134" i="21"/>
  <c r="V131" i="21"/>
  <c r="V128" i="21"/>
  <c r="V122" i="21"/>
  <c r="V117" i="21"/>
  <c r="V115" i="21"/>
  <c r="V112" i="21"/>
  <c r="V109" i="21"/>
  <c r="V108" i="21" s="1"/>
  <c r="V105" i="21"/>
  <c r="V104" i="21" s="1"/>
  <c r="V102" i="21"/>
  <c r="V98" i="21"/>
  <c r="V96" i="21"/>
  <c r="V92" i="21"/>
  <c r="V88" i="21" s="1"/>
  <c r="V87" i="21" s="1"/>
  <c r="V85" i="21"/>
  <c r="V83" i="21"/>
  <c r="V82" i="21" s="1"/>
  <c r="V80" i="21"/>
  <c r="V78" i="21"/>
  <c r="V76" i="21"/>
  <c r="V74" i="21"/>
  <c r="V71" i="21"/>
  <c r="V68" i="21"/>
  <c r="V65" i="21"/>
  <c r="V58" i="21"/>
  <c r="V55" i="21"/>
  <c r="V53" i="21"/>
  <c r="V49" i="21"/>
  <c r="V47" i="21"/>
  <c r="V44" i="21"/>
  <c r="V42" i="21"/>
  <c r="V39" i="21"/>
  <c r="V35" i="21"/>
  <c r="V24" i="21"/>
  <c r="V19" i="21"/>
  <c r="V18" i="21" s="1"/>
  <c r="AM25" i="21" l="1"/>
  <c r="AM24" i="21" s="1"/>
  <c r="AR32" i="21"/>
  <c r="AX33" i="21"/>
  <c r="AQ32" i="21"/>
  <c r="AW33" i="21"/>
  <c r="AS30" i="21"/>
  <c r="AY31" i="21"/>
  <c r="AR30" i="21"/>
  <c r="AX31" i="21"/>
  <c r="AS32" i="21"/>
  <c r="AY33" i="21"/>
  <c r="AQ28" i="21"/>
  <c r="AW29" i="21"/>
  <c r="AS26" i="21"/>
  <c r="AY27" i="21"/>
  <c r="AR26" i="21"/>
  <c r="AX27" i="21"/>
  <c r="AQ26" i="21"/>
  <c r="AW27" i="21"/>
  <c r="AQ30" i="21"/>
  <c r="AW31" i="21"/>
  <c r="AS28" i="21"/>
  <c r="AY29" i="21"/>
  <c r="AR28" i="21"/>
  <c r="AX29" i="21"/>
  <c r="AK25" i="21"/>
  <c r="AK24" i="21" s="1"/>
  <c r="AF25" i="21"/>
  <c r="AF24" i="21" s="1"/>
  <c r="AL25" i="21"/>
  <c r="AL24" i="21" s="1"/>
  <c r="AG25" i="21"/>
  <c r="AG24" i="21" s="1"/>
  <c r="AS25" i="21"/>
  <c r="AS24" i="21" s="1"/>
  <c r="AE25" i="21"/>
  <c r="AE24" i="21" s="1"/>
  <c r="V52" i="21"/>
  <c r="V46" i="21" s="1"/>
  <c r="W73" i="21"/>
  <c r="W70" i="21" s="1"/>
  <c r="W95" i="21"/>
  <c r="W18" i="21"/>
  <c r="W34" i="21"/>
  <c r="W52" i="21"/>
  <c r="W46" i="21" s="1"/>
  <c r="V95" i="21"/>
  <c r="V146" i="21"/>
  <c r="X34" i="21"/>
  <c r="X52" i="21"/>
  <c r="X46" i="21" s="1"/>
  <c r="X95" i="21"/>
  <c r="X146" i="21"/>
  <c r="W101" i="21"/>
  <c r="X252" i="21"/>
  <c r="V34" i="21"/>
  <c r="V73" i="21"/>
  <c r="V70" i="21" s="1"/>
  <c r="W61" i="21"/>
  <c r="W57" i="21" s="1"/>
  <c r="X73" i="21"/>
  <c r="X70" i="21" s="1"/>
  <c r="V61" i="21"/>
  <c r="V57" i="21" s="1"/>
  <c r="X61" i="21"/>
  <c r="X57" i="21" s="1"/>
  <c r="W111" i="21"/>
  <c r="V252" i="21"/>
  <c r="X101" i="21"/>
  <c r="V101" i="21"/>
  <c r="X111" i="21"/>
  <c r="W146" i="21"/>
  <c r="V111" i="21"/>
  <c r="R243" i="21"/>
  <c r="Q243" i="21"/>
  <c r="P243" i="21"/>
  <c r="R235" i="21"/>
  <c r="Q235" i="21"/>
  <c r="P235" i="21"/>
  <c r="R159" i="21"/>
  <c r="Q159" i="21"/>
  <c r="P159" i="21"/>
  <c r="U148" i="21"/>
  <c r="T148" i="21"/>
  <c r="S148" i="21"/>
  <c r="R148" i="21"/>
  <c r="Q148" i="21"/>
  <c r="P148" i="21"/>
  <c r="R142" i="21"/>
  <c r="R141" i="21" s="1"/>
  <c r="Q142" i="21"/>
  <c r="Q141" i="21" s="1"/>
  <c r="P142" i="21"/>
  <c r="P141" i="21" s="1"/>
  <c r="R136" i="21"/>
  <c r="Q136" i="21"/>
  <c r="P136" i="21"/>
  <c r="R134" i="21"/>
  <c r="Q134" i="21"/>
  <c r="P134" i="21"/>
  <c r="R131" i="21"/>
  <c r="Q131" i="21"/>
  <c r="P131" i="21"/>
  <c r="R128" i="21"/>
  <c r="Q128" i="21"/>
  <c r="P128" i="21"/>
  <c r="R122" i="21"/>
  <c r="Q122" i="21"/>
  <c r="P122" i="21"/>
  <c r="R117" i="21"/>
  <c r="Q117" i="21"/>
  <c r="P117" i="21"/>
  <c r="U115" i="21"/>
  <c r="T115" i="21"/>
  <c r="S115" i="21"/>
  <c r="R115" i="21"/>
  <c r="Q115" i="21"/>
  <c r="P115" i="21"/>
  <c r="R112" i="21"/>
  <c r="Q112" i="21"/>
  <c r="P112" i="21"/>
  <c r="R109" i="21"/>
  <c r="R108" i="21" s="1"/>
  <c r="Q109" i="21"/>
  <c r="Q108" i="21" s="1"/>
  <c r="P109" i="21"/>
  <c r="P108" i="21" s="1"/>
  <c r="R105" i="21"/>
  <c r="R104" i="21" s="1"/>
  <c r="Q105" i="21"/>
  <c r="Q104" i="21" s="1"/>
  <c r="P105" i="21"/>
  <c r="P104" i="21" s="1"/>
  <c r="R102" i="21"/>
  <c r="Q102" i="21"/>
  <c r="P102" i="21"/>
  <c r="R98" i="21"/>
  <c r="Q98" i="21"/>
  <c r="P98" i="21"/>
  <c r="R96" i="21"/>
  <c r="Q96" i="21"/>
  <c r="P96" i="21"/>
  <c r="R92" i="21"/>
  <c r="R88" i="21" s="1"/>
  <c r="R87" i="21" s="1"/>
  <c r="Q92" i="21"/>
  <c r="Q88" i="21" s="1"/>
  <c r="Q87" i="21" s="1"/>
  <c r="P92" i="21"/>
  <c r="P88" i="21" s="1"/>
  <c r="P87" i="21" s="1"/>
  <c r="R85" i="21"/>
  <c r="Q85" i="21"/>
  <c r="P85" i="21"/>
  <c r="R83" i="21"/>
  <c r="R82" i="21" s="1"/>
  <c r="Q83" i="21"/>
  <c r="Q82" i="21" s="1"/>
  <c r="P83" i="21"/>
  <c r="P82" i="21" s="1"/>
  <c r="R80" i="21"/>
  <c r="Q80" i="21"/>
  <c r="P80" i="21"/>
  <c r="R78" i="21"/>
  <c r="Q78" i="21"/>
  <c r="P78" i="21"/>
  <c r="R76" i="21"/>
  <c r="Q76" i="21"/>
  <c r="P76" i="21"/>
  <c r="R74" i="21"/>
  <c r="Q74" i="21"/>
  <c r="P74" i="21"/>
  <c r="R71" i="21"/>
  <c r="Q71" i="21"/>
  <c r="P71" i="21"/>
  <c r="R68" i="21"/>
  <c r="Q68" i="21"/>
  <c r="P68" i="21"/>
  <c r="R65" i="21"/>
  <c r="Q65" i="21"/>
  <c r="P65" i="21"/>
  <c r="R58" i="21"/>
  <c r="Q58" i="21"/>
  <c r="P58" i="21"/>
  <c r="R55" i="21"/>
  <c r="Q55" i="21"/>
  <c r="P55" i="21"/>
  <c r="R53" i="21"/>
  <c r="Q53" i="21"/>
  <c r="P53" i="21"/>
  <c r="R49" i="21"/>
  <c r="Q49" i="21"/>
  <c r="P49" i="21"/>
  <c r="R47" i="21"/>
  <c r="Q47" i="21"/>
  <c r="P47" i="21"/>
  <c r="R44" i="21"/>
  <c r="Q44" i="21"/>
  <c r="P44" i="21"/>
  <c r="R42" i="21"/>
  <c r="Q42" i="21"/>
  <c r="P42" i="21"/>
  <c r="R39" i="21"/>
  <c r="Q39" i="21"/>
  <c r="P39" i="21"/>
  <c r="R35" i="21"/>
  <c r="Q35" i="21"/>
  <c r="P35" i="21"/>
  <c r="R25" i="21"/>
  <c r="R24" i="21" s="1"/>
  <c r="Q25" i="21"/>
  <c r="Q24" i="21" s="1"/>
  <c r="P25" i="21"/>
  <c r="P24" i="21" s="1"/>
  <c r="R19" i="21"/>
  <c r="R18" i="21" s="1"/>
  <c r="Q19" i="21"/>
  <c r="Q18" i="21" s="1"/>
  <c r="P19" i="21"/>
  <c r="P18" i="21" s="1"/>
  <c r="M20" i="21"/>
  <c r="S20" i="21" s="1"/>
  <c r="Y20" i="21" s="1"/>
  <c r="AE20" i="21" s="1"/>
  <c r="AK20" i="21" s="1"/>
  <c r="AQ20" i="21" s="1"/>
  <c r="AW20" i="21" s="1"/>
  <c r="BC20" i="21" s="1"/>
  <c r="BI20" i="21" s="1"/>
  <c r="BO20" i="21" s="1"/>
  <c r="BU20" i="21" s="1"/>
  <c r="O20" i="21"/>
  <c r="U20" i="21" s="1"/>
  <c r="AA20" i="21" s="1"/>
  <c r="AG20" i="21" s="1"/>
  <c r="AM20" i="21" s="1"/>
  <c r="AS20" i="21" s="1"/>
  <c r="AY20" i="21" s="1"/>
  <c r="BE20" i="21" s="1"/>
  <c r="BK20" i="21" s="1"/>
  <c r="BQ20" i="21" s="1"/>
  <c r="BW20" i="21" s="1"/>
  <c r="N20" i="21"/>
  <c r="T20" i="21" s="1"/>
  <c r="Z20" i="21" s="1"/>
  <c r="AF20" i="21" s="1"/>
  <c r="AL20" i="21" s="1"/>
  <c r="AR20" i="21" s="1"/>
  <c r="AX20" i="21" s="1"/>
  <c r="BD20" i="21" s="1"/>
  <c r="BJ20" i="21" s="1"/>
  <c r="BP20" i="21" s="1"/>
  <c r="BV20" i="21" s="1"/>
  <c r="AQ25" i="21" l="1"/>
  <c r="AQ24" i="21" s="1"/>
  <c r="AW30" i="21"/>
  <c r="BC31" i="21"/>
  <c r="AX26" i="21"/>
  <c r="BD27" i="21"/>
  <c r="AW28" i="21"/>
  <c r="BC29" i="21"/>
  <c r="AX30" i="21"/>
  <c r="BD31" i="21"/>
  <c r="AW32" i="21"/>
  <c r="BC33" i="21"/>
  <c r="AR25" i="21"/>
  <c r="AR24" i="21" s="1"/>
  <c r="AY28" i="21"/>
  <c r="BE29" i="21"/>
  <c r="AW26" i="21"/>
  <c r="BC27" i="21"/>
  <c r="AY26" i="21"/>
  <c r="BE27" i="21"/>
  <c r="AY32" i="21"/>
  <c r="BE33" i="21"/>
  <c r="AY30" i="21"/>
  <c r="BE31" i="21"/>
  <c r="AX32" i="21"/>
  <c r="BD33" i="21"/>
  <c r="AX28" i="21"/>
  <c r="BD29" i="21"/>
  <c r="W250" i="21"/>
  <c r="W251" i="21"/>
  <c r="V250" i="21"/>
  <c r="V249" i="21"/>
  <c r="V251" i="21"/>
  <c r="X251" i="21"/>
  <c r="W249" i="21"/>
  <c r="X249" i="21"/>
  <c r="X250" i="21"/>
  <c r="P52" i="21"/>
  <c r="P46" i="21" s="1"/>
  <c r="P61" i="21"/>
  <c r="P57" i="21" s="1"/>
  <c r="R95" i="21"/>
  <c r="Q61" i="21"/>
  <c r="Q57" i="21" s="1"/>
  <c r="Q34" i="21"/>
  <c r="R61" i="21"/>
  <c r="R57" i="21" s="1"/>
  <c r="P95" i="21"/>
  <c r="Q146" i="21"/>
  <c r="Q52" i="21"/>
  <c r="Q46" i="21" s="1"/>
  <c r="R52" i="21"/>
  <c r="R46" i="21" s="1"/>
  <c r="Q95" i="21"/>
  <c r="R146" i="21"/>
  <c r="P34" i="21"/>
  <c r="R111" i="21"/>
  <c r="P73" i="21"/>
  <c r="P70" i="21" s="1"/>
  <c r="Q73" i="21"/>
  <c r="Q70" i="21" s="1"/>
  <c r="R73" i="21"/>
  <c r="R70" i="21" s="1"/>
  <c r="R101" i="21"/>
  <c r="P101" i="21"/>
  <c r="P111" i="21"/>
  <c r="Q111" i="21"/>
  <c r="Q101" i="21"/>
  <c r="P146" i="21"/>
  <c r="R34" i="21"/>
  <c r="M158" i="21"/>
  <c r="S158" i="21" s="1"/>
  <c r="Y158" i="21" s="1"/>
  <c r="AE158" i="21" s="1"/>
  <c r="AK158" i="21" s="1"/>
  <c r="AQ158" i="21" s="1"/>
  <c r="AW158" i="21" s="1"/>
  <c r="BC158" i="21" s="1"/>
  <c r="BI158" i="21" s="1"/>
  <c r="BO158" i="21" s="1"/>
  <c r="BU158" i="21" s="1"/>
  <c r="AW25" i="21" l="1"/>
  <c r="AW24" i="21" s="1"/>
  <c r="BD28" i="21"/>
  <c r="BJ29" i="21"/>
  <c r="BE30" i="21"/>
  <c r="BK31" i="21"/>
  <c r="BE26" i="21"/>
  <c r="BK27" i="21"/>
  <c r="BE28" i="21"/>
  <c r="BK29" i="21"/>
  <c r="BD30" i="21"/>
  <c r="BJ31" i="21"/>
  <c r="BD26" i="21"/>
  <c r="BJ27" i="21"/>
  <c r="BD32" i="21"/>
  <c r="BJ33" i="21"/>
  <c r="BE32" i="21"/>
  <c r="BK33" i="21"/>
  <c r="BC26" i="21"/>
  <c r="BI27" i="21"/>
  <c r="BC32" i="21"/>
  <c r="BI33" i="21"/>
  <c r="BC28" i="21"/>
  <c r="BI29" i="21"/>
  <c r="BC30" i="21"/>
  <c r="BI31" i="21"/>
  <c r="AX25" i="21"/>
  <c r="AX24" i="21" s="1"/>
  <c r="AY25" i="21"/>
  <c r="AY24" i="21" s="1"/>
  <c r="W138" i="21"/>
  <c r="W253" i="21" s="1"/>
  <c r="V138" i="21"/>
  <c r="X138" i="21"/>
  <c r="P249" i="21"/>
  <c r="R249" i="21"/>
  <c r="Q250" i="21"/>
  <c r="Q249" i="21"/>
  <c r="R250" i="21"/>
  <c r="P250" i="21"/>
  <c r="O244" i="21"/>
  <c r="U244" i="21" s="1"/>
  <c r="E244" i="21"/>
  <c r="D244" i="21"/>
  <c r="M244" i="21" s="1"/>
  <c r="S244" i="21" s="1"/>
  <c r="L243" i="21"/>
  <c r="K243" i="21"/>
  <c r="J243" i="21"/>
  <c r="F243" i="21"/>
  <c r="O236" i="21"/>
  <c r="N236" i="21"/>
  <c r="M236" i="21"/>
  <c r="L235" i="21"/>
  <c r="K235" i="21"/>
  <c r="J235" i="21"/>
  <c r="F235" i="21"/>
  <c r="E235" i="21"/>
  <c r="D235" i="21"/>
  <c r="O210" i="21"/>
  <c r="U210" i="21" s="1"/>
  <c r="AA210" i="21" s="1"/>
  <c r="AG210" i="21" s="1"/>
  <c r="AM210" i="21" s="1"/>
  <c r="AS210" i="21" s="1"/>
  <c r="AY210" i="21" s="1"/>
  <c r="BE210" i="21" s="1"/>
  <c r="BK210" i="21" s="1"/>
  <c r="BQ210" i="21" s="1"/>
  <c r="BW210" i="21" s="1"/>
  <c r="N210" i="21"/>
  <c r="T210" i="21" s="1"/>
  <c r="Z210" i="21" s="1"/>
  <c r="AF210" i="21" s="1"/>
  <c r="AL210" i="21" s="1"/>
  <c r="AR210" i="21" s="1"/>
  <c r="AX210" i="21" s="1"/>
  <c r="BD210" i="21" s="1"/>
  <c r="BJ210" i="21" s="1"/>
  <c r="BP210" i="21" s="1"/>
  <c r="BV210" i="21" s="1"/>
  <c r="M210" i="21"/>
  <c r="S210" i="21" s="1"/>
  <c r="Y210" i="21" s="1"/>
  <c r="AE210" i="21" s="1"/>
  <c r="AK210" i="21" s="1"/>
  <c r="AQ210" i="21" s="1"/>
  <c r="AW210" i="21" s="1"/>
  <c r="BC210" i="21" s="1"/>
  <c r="BI210" i="21" s="1"/>
  <c r="BO210" i="21" s="1"/>
  <c r="O234" i="21"/>
  <c r="U234" i="21" s="1"/>
  <c r="AA234" i="21" s="1"/>
  <c r="AG234" i="21" s="1"/>
  <c r="AM234" i="21" s="1"/>
  <c r="AS234" i="21" s="1"/>
  <c r="AY234" i="21" s="1"/>
  <c r="BE234" i="21" s="1"/>
  <c r="BK234" i="21" s="1"/>
  <c r="BQ234" i="21" s="1"/>
  <c r="BW234" i="21" s="1"/>
  <c r="N234" i="21"/>
  <c r="T234" i="21" s="1"/>
  <c r="Z234" i="21" s="1"/>
  <c r="AF234" i="21" s="1"/>
  <c r="AL234" i="21" s="1"/>
  <c r="AR234" i="21" s="1"/>
  <c r="AX234" i="21" s="1"/>
  <c r="BD234" i="21" s="1"/>
  <c r="BJ234" i="21" s="1"/>
  <c r="BP234" i="21" s="1"/>
  <c r="BV234" i="21" s="1"/>
  <c r="M234" i="21"/>
  <c r="S234" i="21" s="1"/>
  <c r="Y234" i="21" s="1"/>
  <c r="AE234" i="21" s="1"/>
  <c r="AK234" i="21" s="1"/>
  <c r="AQ234" i="21" s="1"/>
  <c r="AW234" i="21" s="1"/>
  <c r="BC234" i="21" s="1"/>
  <c r="BI234" i="21" s="1"/>
  <c r="BO234" i="21" s="1"/>
  <c r="O220" i="21"/>
  <c r="U220" i="21" s="1"/>
  <c r="AA220" i="21" s="1"/>
  <c r="AG220" i="21" s="1"/>
  <c r="AM220" i="21" s="1"/>
  <c r="AS220" i="21" s="1"/>
  <c r="AY220" i="21" s="1"/>
  <c r="BE220" i="21" s="1"/>
  <c r="BK220" i="21" s="1"/>
  <c r="BQ220" i="21" s="1"/>
  <c r="BW220" i="21" s="1"/>
  <c r="N220" i="21"/>
  <c r="T220" i="21" s="1"/>
  <c r="Z220" i="21" s="1"/>
  <c r="AF220" i="21" s="1"/>
  <c r="AL220" i="21" s="1"/>
  <c r="AR220" i="21" s="1"/>
  <c r="AX220" i="21" s="1"/>
  <c r="BD220" i="21" s="1"/>
  <c r="BJ220" i="21" s="1"/>
  <c r="BP220" i="21" s="1"/>
  <c r="BV220" i="21" s="1"/>
  <c r="M220" i="21"/>
  <c r="S220" i="21" s="1"/>
  <c r="Y220" i="21" s="1"/>
  <c r="AE220" i="21" s="1"/>
  <c r="AK220" i="21" s="1"/>
  <c r="AQ220" i="21" s="1"/>
  <c r="AW220" i="21" s="1"/>
  <c r="BC220" i="21" s="1"/>
  <c r="BI220" i="21" s="1"/>
  <c r="BO220" i="21" s="1"/>
  <c r="BU220" i="21" s="1"/>
  <c r="O233" i="21"/>
  <c r="U233" i="21" s="1"/>
  <c r="AA233" i="21" s="1"/>
  <c r="AG233" i="21" s="1"/>
  <c r="AM233" i="21" s="1"/>
  <c r="AS233" i="21" s="1"/>
  <c r="AY233" i="21" s="1"/>
  <c r="BE233" i="21" s="1"/>
  <c r="BK233" i="21" s="1"/>
  <c r="BQ233" i="21" s="1"/>
  <c r="BW233" i="21" s="1"/>
  <c r="N233" i="21"/>
  <c r="T233" i="21" s="1"/>
  <c r="Z233" i="21" s="1"/>
  <c r="AF233" i="21" s="1"/>
  <c r="AL233" i="21" s="1"/>
  <c r="AR233" i="21" s="1"/>
  <c r="AX233" i="21" s="1"/>
  <c r="BD233" i="21" s="1"/>
  <c r="BJ233" i="21" s="1"/>
  <c r="BP233" i="21" s="1"/>
  <c r="BV233" i="21" s="1"/>
  <c r="M233" i="21"/>
  <c r="S233" i="21" s="1"/>
  <c r="Y233" i="21" s="1"/>
  <c r="AE233" i="21" s="1"/>
  <c r="AK233" i="21" s="1"/>
  <c r="AQ233" i="21" s="1"/>
  <c r="AW233" i="21" s="1"/>
  <c r="BC233" i="21" s="1"/>
  <c r="BI233" i="21" s="1"/>
  <c r="BO233" i="21" s="1"/>
  <c r="BR233" i="21" s="1"/>
  <c r="O230" i="21"/>
  <c r="U230" i="21" s="1"/>
  <c r="AA230" i="21" s="1"/>
  <c r="AG230" i="21" s="1"/>
  <c r="AM230" i="21" s="1"/>
  <c r="AS230" i="21" s="1"/>
  <c r="AY230" i="21" s="1"/>
  <c r="BE230" i="21" s="1"/>
  <c r="BK230" i="21" s="1"/>
  <c r="BQ230" i="21" s="1"/>
  <c r="BW230" i="21" s="1"/>
  <c r="N230" i="21"/>
  <c r="T230" i="21" s="1"/>
  <c r="Z230" i="21" s="1"/>
  <c r="AF230" i="21" s="1"/>
  <c r="AL230" i="21" s="1"/>
  <c r="AR230" i="21" s="1"/>
  <c r="AX230" i="21" s="1"/>
  <c r="BD230" i="21" s="1"/>
  <c r="BJ230" i="21" s="1"/>
  <c r="BP230" i="21" s="1"/>
  <c r="BV230" i="21" s="1"/>
  <c r="M230" i="21"/>
  <c r="S230" i="21" s="1"/>
  <c r="Y230" i="21" s="1"/>
  <c r="AE230" i="21" s="1"/>
  <c r="AK230" i="21" s="1"/>
  <c r="AQ230" i="21" s="1"/>
  <c r="AW230" i="21" s="1"/>
  <c r="BC230" i="21" s="1"/>
  <c r="BI230" i="21" s="1"/>
  <c r="BO230" i="21" s="1"/>
  <c r="BR230" i="21" s="1"/>
  <c r="O229" i="21"/>
  <c r="U229" i="21" s="1"/>
  <c r="AA229" i="21" s="1"/>
  <c r="AG229" i="21" s="1"/>
  <c r="AM229" i="21" s="1"/>
  <c r="AS229" i="21" s="1"/>
  <c r="AY229" i="21" s="1"/>
  <c r="BE229" i="21" s="1"/>
  <c r="BK229" i="21" s="1"/>
  <c r="BQ229" i="21" s="1"/>
  <c r="BW229" i="21" s="1"/>
  <c r="N229" i="21"/>
  <c r="T229" i="21" s="1"/>
  <c r="Z229" i="21" s="1"/>
  <c r="AF229" i="21" s="1"/>
  <c r="AL229" i="21" s="1"/>
  <c r="AR229" i="21" s="1"/>
  <c r="AX229" i="21" s="1"/>
  <c r="BD229" i="21" s="1"/>
  <c r="BJ229" i="21" s="1"/>
  <c r="BP229" i="21" s="1"/>
  <c r="BV229" i="21" s="1"/>
  <c r="M229" i="21"/>
  <c r="S229" i="21" s="1"/>
  <c r="Y229" i="21" s="1"/>
  <c r="AE229" i="21" s="1"/>
  <c r="AK229" i="21" s="1"/>
  <c r="AQ229" i="21" s="1"/>
  <c r="AW229" i="21" s="1"/>
  <c r="BC229" i="21" s="1"/>
  <c r="BI229" i="21" s="1"/>
  <c r="BO229" i="21" s="1"/>
  <c r="BR229" i="21" s="1"/>
  <c r="O226" i="21"/>
  <c r="U226" i="21" s="1"/>
  <c r="AA226" i="21" s="1"/>
  <c r="AG226" i="21" s="1"/>
  <c r="AM226" i="21" s="1"/>
  <c r="AS226" i="21" s="1"/>
  <c r="AY226" i="21" s="1"/>
  <c r="BE226" i="21" s="1"/>
  <c r="BK226" i="21" s="1"/>
  <c r="BQ226" i="21" s="1"/>
  <c r="BW226" i="21" s="1"/>
  <c r="N226" i="21"/>
  <c r="T226" i="21" s="1"/>
  <c r="Z226" i="21" s="1"/>
  <c r="AF226" i="21" s="1"/>
  <c r="AL226" i="21" s="1"/>
  <c r="AR226" i="21" s="1"/>
  <c r="AX226" i="21" s="1"/>
  <c r="BD226" i="21" s="1"/>
  <c r="BJ226" i="21" s="1"/>
  <c r="BP226" i="21" s="1"/>
  <c r="BV226" i="21" s="1"/>
  <c r="M226" i="21"/>
  <c r="S226" i="21" s="1"/>
  <c r="Y226" i="21" s="1"/>
  <c r="AE226" i="21" s="1"/>
  <c r="AK226" i="21" s="1"/>
  <c r="AQ226" i="21" s="1"/>
  <c r="AW226" i="21" s="1"/>
  <c r="BC226" i="21" s="1"/>
  <c r="BI226" i="21" s="1"/>
  <c r="BO226" i="21" s="1"/>
  <c r="BU226" i="21" s="1"/>
  <c r="O225" i="21"/>
  <c r="U225" i="21" s="1"/>
  <c r="AA225" i="21" s="1"/>
  <c r="AG225" i="21" s="1"/>
  <c r="AM225" i="21" s="1"/>
  <c r="AS225" i="21" s="1"/>
  <c r="AY225" i="21" s="1"/>
  <c r="BE225" i="21" s="1"/>
  <c r="BK225" i="21" s="1"/>
  <c r="BQ225" i="21" s="1"/>
  <c r="BW225" i="21" s="1"/>
  <c r="N225" i="21"/>
  <c r="T225" i="21" s="1"/>
  <c r="Z225" i="21" s="1"/>
  <c r="AF225" i="21" s="1"/>
  <c r="AL225" i="21" s="1"/>
  <c r="AR225" i="21" s="1"/>
  <c r="AX225" i="21" s="1"/>
  <c r="BD225" i="21" s="1"/>
  <c r="BJ225" i="21" s="1"/>
  <c r="BP225" i="21" s="1"/>
  <c r="BV225" i="21" s="1"/>
  <c r="M225" i="21"/>
  <c r="S225" i="21" s="1"/>
  <c r="Y225" i="21" s="1"/>
  <c r="AE225" i="21" s="1"/>
  <c r="AK225" i="21" s="1"/>
  <c r="AQ225" i="21" s="1"/>
  <c r="AW225" i="21" s="1"/>
  <c r="BC225" i="21" s="1"/>
  <c r="BI225" i="21" s="1"/>
  <c r="BO225" i="21" s="1"/>
  <c r="O221" i="21"/>
  <c r="U221" i="21" s="1"/>
  <c r="AA221" i="21" s="1"/>
  <c r="AG221" i="21" s="1"/>
  <c r="AM221" i="21" s="1"/>
  <c r="AS221" i="21" s="1"/>
  <c r="AY221" i="21" s="1"/>
  <c r="BE221" i="21" s="1"/>
  <c r="BK221" i="21" s="1"/>
  <c r="BQ221" i="21" s="1"/>
  <c r="BW221" i="21" s="1"/>
  <c r="N221" i="21"/>
  <c r="T221" i="21" s="1"/>
  <c r="Z221" i="21" s="1"/>
  <c r="AF221" i="21" s="1"/>
  <c r="AL221" i="21" s="1"/>
  <c r="AR221" i="21" s="1"/>
  <c r="AX221" i="21" s="1"/>
  <c r="BD221" i="21" s="1"/>
  <c r="BJ221" i="21" s="1"/>
  <c r="BP221" i="21" s="1"/>
  <c r="BV221" i="21" s="1"/>
  <c r="M221" i="21"/>
  <c r="S221" i="21" s="1"/>
  <c r="Y221" i="21" s="1"/>
  <c r="AE221" i="21" s="1"/>
  <c r="AK221" i="21" s="1"/>
  <c r="AQ221" i="21" s="1"/>
  <c r="AW221" i="21" s="1"/>
  <c r="BC221" i="21" s="1"/>
  <c r="BI221" i="21" s="1"/>
  <c r="BO221" i="21" s="1"/>
  <c r="BU221" i="21" s="1"/>
  <c r="O211" i="21"/>
  <c r="U211" i="21" s="1"/>
  <c r="AA211" i="21" s="1"/>
  <c r="AG211" i="21" s="1"/>
  <c r="AM211" i="21" s="1"/>
  <c r="AS211" i="21" s="1"/>
  <c r="AY211" i="21" s="1"/>
  <c r="BE211" i="21" s="1"/>
  <c r="BK211" i="21" s="1"/>
  <c r="BQ211" i="21" s="1"/>
  <c r="BW211" i="21" s="1"/>
  <c r="N211" i="21"/>
  <c r="T211" i="21" s="1"/>
  <c r="Z211" i="21" s="1"/>
  <c r="AF211" i="21" s="1"/>
  <c r="AL211" i="21" s="1"/>
  <c r="AR211" i="21" s="1"/>
  <c r="AX211" i="21" s="1"/>
  <c r="BD211" i="21" s="1"/>
  <c r="BJ211" i="21" s="1"/>
  <c r="BP211" i="21" s="1"/>
  <c r="BV211" i="21" s="1"/>
  <c r="M211" i="21"/>
  <c r="S211" i="21" s="1"/>
  <c r="Y211" i="21" s="1"/>
  <c r="AE211" i="21" s="1"/>
  <c r="AK211" i="21" s="1"/>
  <c r="AQ211" i="21" s="1"/>
  <c r="AW211" i="21" s="1"/>
  <c r="BC211" i="21" s="1"/>
  <c r="BI211" i="21" s="1"/>
  <c r="BO211" i="21" s="1"/>
  <c r="BU211" i="21" s="1"/>
  <c r="O209" i="21"/>
  <c r="U209" i="21" s="1"/>
  <c r="AA209" i="21" s="1"/>
  <c r="AG209" i="21" s="1"/>
  <c r="AM209" i="21" s="1"/>
  <c r="AS209" i="21" s="1"/>
  <c r="AY209" i="21" s="1"/>
  <c r="BE209" i="21" s="1"/>
  <c r="BK209" i="21" s="1"/>
  <c r="BQ209" i="21" s="1"/>
  <c r="BT193" i="21" s="1"/>
  <c r="BT174" i="21" s="1"/>
  <c r="BT140" i="21" s="1"/>
  <c r="BT139" i="21" s="1"/>
  <c r="BT247" i="21" s="1"/>
  <c r="N209" i="21"/>
  <c r="T209" i="21" s="1"/>
  <c r="Z209" i="21" s="1"/>
  <c r="AF209" i="21" s="1"/>
  <c r="AL209" i="21" s="1"/>
  <c r="AR209" i="21" s="1"/>
  <c r="AX209" i="21" s="1"/>
  <c r="BD209" i="21" s="1"/>
  <c r="BJ209" i="21" s="1"/>
  <c r="BP209" i="21" s="1"/>
  <c r="BS193" i="21" s="1"/>
  <c r="BS174" i="21" s="1"/>
  <c r="BS140" i="21" s="1"/>
  <c r="BS139" i="21" s="1"/>
  <c r="M209" i="21"/>
  <c r="S209" i="21" s="1"/>
  <c r="Y209" i="21" s="1"/>
  <c r="AE209" i="21" s="1"/>
  <c r="AK209" i="21" s="1"/>
  <c r="AQ209" i="21" s="1"/>
  <c r="AW209" i="21" s="1"/>
  <c r="BC209" i="21" s="1"/>
  <c r="BI209" i="21" s="1"/>
  <c r="BO209" i="21" s="1"/>
  <c r="O200" i="21"/>
  <c r="U200" i="21" s="1"/>
  <c r="AA200" i="21" s="1"/>
  <c r="AG200" i="21" s="1"/>
  <c r="AM200" i="21" s="1"/>
  <c r="AS200" i="21" s="1"/>
  <c r="AY200" i="21" s="1"/>
  <c r="BE200" i="21" s="1"/>
  <c r="BK200" i="21" s="1"/>
  <c r="BQ200" i="21" s="1"/>
  <c r="BW200" i="21" s="1"/>
  <c r="N200" i="21"/>
  <c r="T200" i="21" s="1"/>
  <c r="Z200" i="21" s="1"/>
  <c r="AF200" i="21" s="1"/>
  <c r="AL200" i="21" s="1"/>
  <c r="AR200" i="21" s="1"/>
  <c r="AX200" i="21" s="1"/>
  <c r="BD200" i="21" s="1"/>
  <c r="BJ200" i="21" s="1"/>
  <c r="BP200" i="21" s="1"/>
  <c r="BV200" i="21" s="1"/>
  <c r="M200" i="21"/>
  <c r="S200" i="21" s="1"/>
  <c r="Y200" i="21" s="1"/>
  <c r="AE200" i="21" s="1"/>
  <c r="AK200" i="21" s="1"/>
  <c r="AQ200" i="21" s="1"/>
  <c r="AW200" i="21" s="1"/>
  <c r="BC200" i="21" s="1"/>
  <c r="BI200" i="21" s="1"/>
  <c r="BO200" i="21" s="1"/>
  <c r="BU200" i="21" s="1"/>
  <c r="O199" i="21"/>
  <c r="U199" i="21" s="1"/>
  <c r="AA199" i="21" s="1"/>
  <c r="AG199" i="21" s="1"/>
  <c r="AM199" i="21" s="1"/>
  <c r="AS199" i="21" s="1"/>
  <c r="AY199" i="21" s="1"/>
  <c r="BE199" i="21" s="1"/>
  <c r="BK199" i="21" s="1"/>
  <c r="BQ199" i="21" s="1"/>
  <c r="BW199" i="21" s="1"/>
  <c r="N199" i="21"/>
  <c r="T199" i="21" s="1"/>
  <c r="Z199" i="21" s="1"/>
  <c r="AF199" i="21" s="1"/>
  <c r="AL199" i="21" s="1"/>
  <c r="AR199" i="21" s="1"/>
  <c r="AX199" i="21" s="1"/>
  <c r="BD199" i="21" s="1"/>
  <c r="BJ199" i="21" s="1"/>
  <c r="BP199" i="21" s="1"/>
  <c r="BV199" i="21" s="1"/>
  <c r="M199" i="21"/>
  <c r="S199" i="21" s="1"/>
  <c r="Y199" i="21" s="1"/>
  <c r="AE199" i="21" s="1"/>
  <c r="AK199" i="21" s="1"/>
  <c r="AQ199" i="21" s="1"/>
  <c r="AW199" i="21" s="1"/>
  <c r="BC199" i="21" s="1"/>
  <c r="BI199" i="21" s="1"/>
  <c r="BO199" i="21" s="1"/>
  <c r="BU199" i="21" s="1"/>
  <c r="O198" i="21"/>
  <c r="U198" i="21" s="1"/>
  <c r="AA198" i="21" s="1"/>
  <c r="AG198" i="21" s="1"/>
  <c r="AM198" i="21" s="1"/>
  <c r="AS198" i="21" s="1"/>
  <c r="AY198" i="21" s="1"/>
  <c r="BE198" i="21" s="1"/>
  <c r="BK198" i="21" s="1"/>
  <c r="BQ198" i="21" s="1"/>
  <c r="BW198" i="21" s="1"/>
  <c r="N198" i="21"/>
  <c r="T198" i="21" s="1"/>
  <c r="Z198" i="21" s="1"/>
  <c r="AF198" i="21" s="1"/>
  <c r="AL198" i="21" s="1"/>
  <c r="AR198" i="21" s="1"/>
  <c r="AX198" i="21" s="1"/>
  <c r="BD198" i="21" s="1"/>
  <c r="BJ198" i="21" s="1"/>
  <c r="BP198" i="21" s="1"/>
  <c r="BV198" i="21" s="1"/>
  <c r="M198" i="21"/>
  <c r="S198" i="21" s="1"/>
  <c r="Y198" i="21" s="1"/>
  <c r="AE198" i="21" s="1"/>
  <c r="AK198" i="21" s="1"/>
  <c r="AQ198" i="21" s="1"/>
  <c r="AW198" i="21" s="1"/>
  <c r="BC198" i="21" s="1"/>
  <c r="BI198" i="21" s="1"/>
  <c r="BO198" i="21" s="1"/>
  <c r="BU198" i="21" s="1"/>
  <c r="O232" i="21"/>
  <c r="U232" i="21" s="1"/>
  <c r="AA232" i="21" s="1"/>
  <c r="AG232" i="21" s="1"/>
  <c r="AM232" i="21" s="1"/>
  <c r="AS232" i="21" s="1"/>
  <c r="AY232" i="21" s="1"/>
  <c r="BE232" i="21" s="1"/>
  <c r="BK232" i="21" s="1"/>
  <c r="BQ232" i="21" s="1"/>
  <c r="BW232" i="21" s="1"/>
  <c r="N232" i="21"/>
  <c r="T232" i="21" s="1"/>
  <c r="Z232" i="21" s="1"/>
  <c r="AF232" i="21" s="1"/>
  <c r="AL232" i="21" s="1"/>
  <c r="AR232" i="21" s="1"/>
  <c r="AX232" i="21" s="1"/>
  <c r="BD232" i="21" s="1"/>
  <c r="BJ232" i="21" s="1"/>
  <c r="BP232" i="21" s="1"/>
  <c r="BV232" i="21" s="1"/>
  <c r="M232" i="21"/>
  <c r="S232" i="21" s="1"/>
  <c r="Y232" i="21" s="1"/>
  <c r="AE232" i="21" s="1"/>
  <c r="AK232" i="21" s="1"/>
  <c r="AQ232" i="21" s="1"/>
  <c r="AW232" i="21" s="1"/>
  <c r="BC232" i="21" s="1"/>
  <c r="BI232" i="21" s="1"/>
  <c r="BO232" i="21" s="1"/>
  <c r="BR232" i="21" s="1"/>
  <c r="O231" i="21"/>
  <c r="U231" i="21" s="1"/>
  <c r="AA231" i="21" s="1"/>
  <c r="AG231" i="21" s="1"/>
  <c r="AM231" i="21" s="1"/>
  <c r="AS231" i="21" s="1"/>
  <c r="AY231" i="21" s="1"/>
  <c r="BE231" i="21" s="1"/>
  <c r="BK231" i="21" s="1"/>
  <c r="BQ231" i="21" s="1"/>
  <c r="BW231" i="21" s="1"/>
  <c r="N231" i="21"/>
  <c r="T231" i="21" s="1"/>
  <c r="Z231" i="21" s="1"/>
  <c r="AF231" i="21" s="1"/>
  <c r="AL231" i="21" s="1"/>
  <c r="AR231" i="21" s="1"/>
  <c r="AX231" i="21" s="1"/>
  <c r="BD231" i="21" s="1"/>
  <c r="BJ231" i="21" s="1"/>
  <c r="BP231" i="21" s="1"/>
  <c r="BV231" i="21" s="1"/>
  <c r="M231" i="21"/>
  <c r="S231" i="21" s="1"/>
  <c r="Y231" i="21" s="1"/>
  <c r="AE231" i="21" s="1"/>
  <c r="AK231" i="21" s="1"/>
  <c r="AQ231" i="21" s="1"/>
  <c r="AW231" i="21" s="1"/>
  <c r="BC231" i="21" s="1"/>
  <c r="BI231" i="21" s="1"/>
  <c r="BO231" i="21" s="1"/>
  <c r="BR231" i="21" s="1"/>
  <c r="O228" i="21"/>
  <c r="U228" i="21" s="1"/>
  <c r="AA228" i="21" s="1"/>
  <c r="AG228" i="21" s="1"/>
  <c r="AM228" i="21" s="1"/>
  <c r="AS228" i="21" s="1"/>
  <c r="AY228" i="21" s="1"/>
  <c r="BE228" i="21" s="1"/>
  <c r="BK228" i="21" s="1"/>
  <c r="BQ228" i="21" s="1"/>
  <c r="BW228" i="21" s="1"/>
  <c r="N228" i="21"/>
  <c r="T228" i="21" s="1"/>
  <c r="Z228" i="21" s="1"/>
  <c r="AF228" i="21" s="1"/>
  <c r="AL228" i="21" s="1"/>
  <c r="AR228" i="21" s="1"/>
  <c r="AX228" i="21" s="1"/>
  <c r="BD228" i="21" s="1"/>
  <c r="BJ228" i="21" s="1"/>
  <c r="BP228" i="21" s="1"/>
  <c r="BV228" i="21" s="1"/>
  <c r="M228" i="21"/>
  <c r="S228" i="21" s="1"/>
  <c r="Y228" i="21" s="1"/>
  <c r="AE228" i="21" s="1"/>
  <c r="AK228" i="21" s="1"/>
  <c r="AQ228" i="21" s="1"/>
  <c r="AW228" i="21" s="1"/>
  <c r="BC228" i="21" s="1"/>
  <c r="BI228" i="21" s="1"/>
  <c r="BO228" i="21" s="1"/>
  <c r="BR228" i="21" s="1"/>
  <c r="O227" i="21"/>
  <c r="U227" i="21" s="1"/>
  <c r="AA227" i="21" s="1"/>
  <c r="AG227" i="21" s="1"/>
  <c r="AM227" i="21" s="1"/>
  <c r="AS227" i="21" s="1"/>
  <c r="AY227" i="21" s="1"/>
  <c r="BE227" i="21" s="1"/>
  <c r="BK227" i="21" s="1"/>
  <c r="BQ227" i="21" s="1"/>
  <c r="BW227" i="21" s="1"/>
  <c r="N227" i="21"/>
  <c r="T227" i="21" s="1"/>
  <c r="Z227" i="21" s="1"/>
  <c r="AF227" i="21" s="1"/>
  <c r="AL227" i="21" s="1"/>
  <c r="AR227" i="21" s="1"/>
  <c r="AX227" i="21" s="1"/>
  <c r="BD227" i="21" s="1"/>
  <c r="BJ227" i="21" s="1"/>
  <c r="BP227" i="21" s="1"/>
  <c r="BV227" i="21" s="1"/>
  <c r="M227" i="21"/>
  <c r="S227" i="21" s="1"/>
  <c r="Y227" i="21" s="1"/>
  <c r="AE227" i="21" s="1"/>
  <c r="AK227" i="21" s="1"/>
  <c r="AQ227" i="21" s="1"/>
  <c r="AW227" i="21" s="1"/>
  <c r="BC227" i="21" s="1"/>
  <c r="BI227" i="21" s="1"/>
  <c r="BO227" i="21" s="1"/>
  <c r="BR227" i="21" s="1"/>
  <c r="O197" i="21"/>
  <c r="U197" i="21" s="1"/>
  <c r="AA197" i="21" s="1"/>
  <c r="AG197" i="21" s="1"/>
  <c r="AM197" i="21" s="1"/>
  <c r="AS197" i="21" s="1"/>
  <c r="AY197" i="21" s="1"/>
  <c r="BE197" i="21" s="1"/>
  <c r="BK197" i="21" s="1"/>
  <c r="BQ197" i="21" s="1"/>
  <c r="BW197" i="21" s="1"/>
  <c r="N197" i="21"/>
  <c r="T197" i="21" s="1"/>
  <c r="Z197" i="21" s="1"/>
  <c r="AF197" i="21" s="1"/>
  <c r="AL197" i="21" s="1"/>
  <c r="AR197" i="21" s="1"/>
  <c r="AX197" i="21" s="1"/>
  <c r="BD197" i="21" s="1"/>
  <c r="BJ197" i="21" s="1"/>
  <c r="BP197" i="21" s="1"/>
  <c r="BV197" i="21" s="1"/>
  <c r="M197" i="21"/>
  <c r="S197" i="21" s="1"/>
  <c r="Y197" i="21" s="1"/>
  <c r="AE197" i="21" s="1"/>
  <c r="AK197" i="21" s="1"/>
  <c r="AQ197" i="21" s="1"/>
  <c r="AW197" i="21" s="1"/>
  <c r="BC197" i="21" s="1"/>
  <c r="BI197" i="21" s="1"/>
  <c r="BO197" i="21" s="1"/>
  <c r="BU197" i="21" s="1"/>
  <c r="O208" i="21"/>
  <c r="U208" i="21" s="1"/>
  <c r="AA208" i="21" s="1"/>
  <c r="AG208" i="21" s="1"/>
  <c r="AM208" i="21" s="1"/>
  <c r="AS208" i="21" s="1"/>
  <c r="AY208" i="21" s="1"/>
  <c r="BE208" i="21" s="1"/>
  <c r="BK208" i="21" s="1"/>
  <c r="BQ208" i="21" s="1"/>
  <c r="BW208" i="21" s="1"/>
  <c r="N208" i="21"/>
  <c r="T208" i="21" s="1"/>
  <c r="Z208" i="21" s="1"/>
  <c r="AF208" i="21" s="1"/>
  <c r="AL208" i="21" s="1"/>
  <c r="AR208" i="21" s="1"/>
  <c r="AX208" i="21" s="1"/>
  <c r="BD208" i="21" s="1"/>
  <c r="BJ208" i="21" s="1"/>
  <c r="BP208" i="21" s="1"/>
  <c r="BV208" i="21" s="1"/>
  <c r="M208" i="21"/>
  <c r="S208" i="21" s="1"/>
  <c r="Y208" i="21" s="1"/>
  <c r="AE208" i="21" s="1"/>
  <c r="AK208" i="21" s="1"/>
  <c r="AQ208" i="21" s="1"/>
  <c r="AW208" i="21" s="1"/>
  <c r="BC208" i="21" s="1"/>
  <c r="BI208" i="21" s="1"/>
  <c r="BO208" i="21" s="1"/>
  <c r="O212" i="21"/>
  <c r="U212" i="21" s="1"/>
  <c r="AA212" i="21" s="1"/>
  <c r="AG212" i="21" s="1"/>
  <c r="AM212" i="21" s="1"/>
  <c r="AS212" i="21" s="1"/>
  <c r="AY212" i="21" s="1"/>
  <c r="BE212" i="21" s="1"/>
  <c r="BK212" i="21" s="1"/>
  <c r="BQ212" i="21" s="1"/>
  <c r="BW212" i="21" s="1"/>
  <c r="N212" i="21"/>
  <c r="T212" i="21" s="1"/>
  <c r="Z212" i="21" s="1"/>
  <c r="AF212" i="21" s="1"/>
  <c r="AL212" i="21" s="1"/>
  <c r="AR212" i="21" s="1"/>
  <c r="AX212" i="21" s="1"/>
  <c r="BD212" i="21" s="1"/>
  <c r="BJ212" i="21" s="1"/>
  <c r="BP212" i="21" s="1"/>
  <c r="BV212" i="21" s="1"/>
  <c r="M212" i="21"/>
  <c r="S212" i="21" s="1"/>
  <c r="Y212" i="21" s="1"/>
  <c r="AE212" i="21" s="1"/>
  <c r="AK212" i="21" s="1"/>
  <c r="AQ212" i="21" s="1"/>
  <c r="AW212" i="21" s="1"/>
  <c r="BC212" i="21" s="1"/>
  <c r="BI212" i="21" s="1"/>
  <c r="BO212" i="21" s="1"/>
  <c r="BU212" i="21" s="1"/>
  <c r="O207" i="21"/>
  <c r="U207" i="21" s="1"/>
  <c r="AA207" i="21" s="1"/>
  <c r="AG207" i="21" s="1"/>
  <c r="AM207" i="21" s="1"/>
  <c r="AS207" i="21" s="1"/>
  <c r="AY207" i="21" s="1"/>
  <c r="BE207" i="21" s="1"/>
  <c r="BK207" i="21" s="1"/>
  <c r="BQ207" i="21" s="1"/>
  <c r="BW207" i="21" s="1"/>
  <c r="N207" i="21"/>
  <c r="T207" i="21" s="1"/>
  <c r="Z207" i="21" s="1"/>
  <c r="AF207" i="21" s="1"/>
  <c r="AL207" i="21" s="1"/>
  <c r="AR207" i="21" s="1"/>
  <c r="AX207" i="21" s="1"/>
  <c r="BD207" i="21" s="1"/>
  <c r="BJ207" i="21" s="1"/>
  <c r="BP207" i="21" s="1"/>
  <c r="BV207" i="21" s="1"/>
  <c r="M207" i="21"/>
  <c r="S207" i="21" s="1"/>
  <c r="Y207" i="21" s="1"/>
  <c r="AE207" i="21" s="1"/>
  <c r="AK207" i="21" s="1"/>
  <c r="AQ207" i="21" s="1"/>
  <c r="AW207" i="21" s="1"/>
  <c r="BC207" i="21" s="1"/>
  <c r="BI207" i="21" s="1"/>
  <c r="BO207" i="21" s="1"/>
  <c r="O206" i="21"/>
  <c r="U206" i="21" s="1"/>
  <c r="AA206" i="21" s="1"/>
  <c r="AG206" i="21" s="1"/>
  <c r="AM206" i="21" s="1"/>
  <c r="AS206" i="21" s="1"/>
  <c r="AY206" i="21" s="1"/>
  <c r="BE206" i="21" s="1"/>
  <c r="BK206" i="21" s="1"/>
  <c r="BQ206" i="21" s="1"/>
  <c r="BW206" i="21" s="1"/>
  <c r="N206" i="21"/>
  <c r="T206" i="21" s="1"/>
  <c r="Z206" i="21" s="1"/>
  <c r="AF206" i="21" s="1"/>
  <c r="AL206" i="21" s="1"/>
  <c r="AR206" i="21" s="1"/>
  <c r="AX206" i="21" s="1"/>
  <c r="BD206" i="21" s="1"/>
  <c r="BJ206" i="21" s="1"/>
  <c r="BP206" i="21" s="1"/>
  <c r="BV206" i="21" s="1"/>
  <c r="M206" i="21"/>
  <c r="S206" i="21" s="1"/>
  <c r="Y206" i="21" s="1"/>
  <c r="AE206" i="21" s="1"/>
  <c r="AK206" i="21" s="1"/>
  <c r="AQ206" i="21" s="1"/>
  <c r="AW206" i="21" s="1"/>
  <c r="BC206" i="21" s="1"/>
  <c r="BI206" i="21" s="1"/>
  <c r="BO206" i="21" s="1"/>
  <c r="BU206" i="21" s="1"/>
  <c r="O205" i="21"/>
  <c r="U205" i="21" s="1"/>
  <c r="AA205" i="21" s="1"/>
  <c r="AG205" i="21" s="1"/>
  <c r="AM205" i="21" s="1"/>
  <c r="AS205" i="21" s="1"/>
  <c r="AY205" i="21" s="1"/>
  <c r="BE205" i="21" s="1"/>
  <c r="BK205" i="21" s="1"/>
  <c r="BQ205" i="21" s="1"/>
  <c r="BW205" i="21" s="1"/>
  <c r="N205" i="21"/>
  <c r="T205" i="21" s="1"/>
  <c r="Z205" i="21" s="1"/>
  <c r="AF205" i="21" s="1"/>
  <c r="AL205" i="21" s="1"/>
  <c r="AR205" i="21" s="1"/>
  <c r="AX205" i="21" s="1"/>
  <c r="BD205" i="21" s="1"/>
  <c r="BJ205" i="21" s="1"/>
  <c r="BP205" i="21" s="1"/>
  <c r="BV205" i="21" s="1"/>
  <c r="M205" i="21"/>
  <c r="S205" i="21" s="1"/>
  <c r="Y205" i="21" s="1"/>
  <c r="AE205" i="21" s="1"/>
  <c r="AK205" i="21" s="1"/>
  <c r="AQ205" i="21" s="1"/>
  <c r="AW205" i="21" s="1"/>
  <c r="BC205" i="21" s="1"/>
  <c r="BI205" i="21" s="1"/>
  <c r="BO205" i="21" s="1"/>
  <c r="BU205" i="21" s="1"/>
  <c r="O224" i="21"/>
  <c r="U224" i="21" s="1"/>
  <c r="AA224" i="21" s="1"/>
  <c r="AG224" i="21" s="1"/>
  <c r="AM224" i="21" s="1"/>
  <c r="AS224" i="21" s="1"/>
  <c r="AY224" i="21" s="1"/>
  <c r="BE224" i="21" s="1"/>
  <c r="BK224" i="21" s="1"/>
  <c r="BQ224" i="21" s="1"/>
  <c r="BW224" i="21" s="1"/>
  <c r="N224" i="21"/>
  <c r="T224" i="21" s="1"/>
  <c r="Z224" i="21" s="1"/>
  <c r="AF224" i="21" s="1"/>
  <c r="AL224" i="21" s="1"/>
  <c r="AR224" i="21" s="1"/>
  <c r="AX224" i="21" s="1"/>
  <c r="BD224" i="21" s="1"/>
  <c r="BJ224" i="21" s="1"/>
  <c r="BP224" i="21" s="1"/>
  <c r="BV224" i="21" s="1"/>
  <c r="M224" i="21"/>
  <c r="S224" i="21" s="1"/>
  <c r="Y224" i="21" s="1"/>
  <c r="AE224" i="21" s="1"/>
  <c r="AK224" i="21" s="1"/>
  <c r="AQ224" i="21" s="1"/>
  <c r="AW224" i="21" s="1"/>
  <c r="BC224" i="21" s="1"/>
  <c r="BI224" i="21" s="1"/>
  <c r="BO224" i="21" s="1"/>
  <c r="O223" i="21"/>
  <c r="U223" i="21" s="1"/>
  <c r="AA223" i="21" s="1"/>
  <c r="AG223" i="21" s="1"/>
  <c r="AM223" i="21" s="1"/>
  <c r="AS223" i="21" s="1"/>
  <c r="AY223" i="21" s="1"/>
  <c r="BE223" i="21" s="1"/>
  <c r="BK223" i="21" s="1"/>
  <c r="BQ223" i="21" s="1"/>
  <c r="BW223" i="21" s="1"/>
  <c r="N223" i="21"/>
  <c r="T223" i="21" s="1"/>
  <c r="Z223" i="21" s="1"/>
  <c r="AF223" i="21" s="1"/>
  <c r="AL223" i="21" s="1"/>
  <c r="AR223" i="21" s="1"/>
  <c r="AX223" i="21" s="1"/>
  <c r="BD223" i="21" s="1"/>
  <c r="BJ223" i="21" s="1"/>
  <c r="BP223" i="21" s="1"/>
  <c r="BV223" i="21" s="1"/>
  <c r="M223" i="21"/>
  <c r="S223" i="21" s="1"/>
  <c r="Y223" i="21" s="1"/>
  <c r="AE223" i="21" s="1"/>
  <c r="AK223" i="21" s="1"/>
  <c r="AQ223" i="21" s="1"/>
  <c r="AW223" i="21" s="1"/>
  <c r="BC223" i="21" s="1"/>
  <c r="BI223" i="21" s="1"/>
  <c r="BO223" i="21" s="1"/>
  <c r="O222" i="21"/>
  <c r="U222" i="21" s="1"/>
  <c r="AA222" i="21" s="1"/>
  <c r="AG222" i="21" s="1"/>
  <c r="AM222" i="21" s="1"/>
  <c r="AS222" i="21" s="1"/>
  <c r="AY222" i="21" s="1"/>
  <c r="BE222" i="21" s="1"/>
  <c r="BK222" i="21" s="1"/>
  <c r="BQ222" i="21" s="1"/>
  <c r="BW222" i="21" s="1"/>
  <c r="N222" i="21"/>
  <c r="T222" i="21" s="1"/>
  <c r="Z222" i="21" s="1"/>
  <c r="AF222" i="21" s="1"/>
  <c r="AL222" i="21" s="1"/>
  <c r="AR222" i="21" s="1"/>
  <c r="AX222" i="21" s="1"/>
  <c r="BD222" i="21" s="1"/>
  <c r="BJ222" i="21" s="1"/>
  <c r="BP222" i="21" s="1"/>
  <c r="BV222" i="21" s="1"/>
  <c r="M222" i="21"/>
  <c r="S222" i="21" s="1"/>
  <c r="Y222" i="21" s="1"/>
  <c r="AE222" i="21" s="1"/>
  <c r="AK222" i="21" s="1"/>
  <c r="AQ222" i="21" s="1"/>
  <c r="AW222" i="21" s="1"/>
  <c r="BC222" i="21" s="1"/>
  <c r="BI222" i="21" s="1"/>
  <c r="BO222" i="21" s="1"/>
  <c r="BR222" i="21" s="1"/>
  <c r="O219" i="21"/>
  <c r="U219" i="21" s="1"/>
  <c r="AA219" i="21" s="1"/>
  <c r="AG219" i="21" s="1"/>
  <c r="AM219" i="21" s="1"/>
  <c r="AS219" i="21" s="1"/>
  <c r="AY219" i="21" s="1"/>
  <c r="BE219" i="21" s="1"/>
  <c r="BK219" i="21" s="1"/>
  <c r="BQ219" i="21" s="1"/>
  <c r="BW219" i="21" s="1"/>
  <c r="N219" i="21"/>
  <c r="T219" i="21" s="1"/>
  <c r="Z219" i="21" s="1"/>
  <c r="AF219" i="21" s="1"/>
  <c r="AL219" i="21" s="1"/>
  <c r="AR219" i="21" s="1"/>
  <c r="AX219" i="21" s="1"/>
  <c r="BD219" i="21" s="1"/>
  <c r="BJ219" i="21" s="1"/>
  <c r="BP219" i="21" s="1"/>
  <c r="BV219" i="21" s="1"/>
  <c r="M219" i="21"/>
  <c r="S219" i="21" s="1"/>
  <c r="Y219" i="21" s="1"/>
  <c r="AE219" i="21" s="1"/>
  <c r="AK219" i="21" s="1"/>
  <c r="AQ219" i="21" s="1"/>
  <c r="AW219" i="21" s="1"/>
  <c r="BC219" i="21" s="1"/>
  <c r="BO219" i="21" s="1"/>
  <c r="BU219" i="21" s="1"/>
  <c r="O218" i="21"/>
  <c r="U218" i="21" s="1"/>
  <c r="AA218" i="21" s="1"/>
  <c r="AG218" i="21" s="1"/>
  <c r="AM218" i="21" s="1"/>
  <c r="AS218" i="21" s="1"/>
  <c r="AY218" i="21" s="1"/>
  <c r="BE218" i="21" s="1"/>
  <c r="BK218" i="21" s="1"/>
  <c r="BQ218" i="21" s="1"/>
  <c r="BW218" i="21" s="1"/>
  <c r="N218" i="21"/>
  <c r="T218" i="21" s="1"/>
  <c r="Z218" i="21" s="1"/>
  <c r="AF218" i="21" s="1"/>
  <c r="AL218" i="21" s="1"/>
  <c r="AR218" i="21" s="1"/>
  <c r="AX218" i="21" s="1"/>
  <c r="BD218" i="21" s="1"/>
  <c r="BJ218" i="21" s="1"/>
  <c r="BP218" i="21" s="1"/>
  <c r="BV218" i="21" s="1"/>
  <c r="M218" i="21"/>
  <c r="S218" i="21" s="1"/>
  <c r="Y218" i="21" s="1"/>
  <c r="AE218" i="21" s="1"/>
  <c r="AK218" i="21" s="1"/>
  <c r="AQ218" i="21" s="1"/>
  <c r="AW218" i="21" s="1"/>
  <c r="BC218" i="21" s="1"/>
  <c r="BI218" i="21" s="1"/>
  <c r="BO218" i="21" s="1"/>
  <c r="BU218" i="21" s="1"/>
  <c r="O217" i="21"/>
  <c r="U217" i="21" s="1"/>
  <c r="AA217" i="21" s="1"/>
  <c r="AG217" i="21" s="1"/>
  <c r="AM217" i="21" s="1"/>
  <c r="AS217" i="21" s="1"/>
  <c r="AY217" i="21" s="1"/>
  <c r="BE217" i="21" s="1"/>
  <c r="BK217" i="21" s="1"/>
  <c r="BQ217" i="21" s="1"/>
  <c r="BW217" i="21" s="1"/>
  <c r="N217" i="21"/>
  <c r="T217" i="21" s="1"/>
  <c r="Z217" i="21" s="1"/>
  <c r="AF217" i="21" s="1"/>
  <c r="AL217" i="21" s="1"/>
  <c r="AR217" i="21" s="1"/>
  <c r="AX217" i="21" s="1"/>
  <c r="BD217" i="21" s="1"/>
  <c r="BJ217" i="21" s="1"/>
  <c r="BP217" i="21" s="1"/>
  <c r="BV217" i="21" s="1"/>
  <c r="M217" i="21"/>
  <c r="S217" i="21" s="1"/>
  <c r="Y217" i="21" s="1"/>
  <c r="AE217" i="21" s="1"/>
  <c r="AK217" i="21" s="1"/>
  <c r="AQ217" i="21" s="1"/>
  <c r="AW217" i="21" s="1"/>
  <c r="BC217" i="21" s="1"/>
  <c r="BI217" i="21" s="1"/>
  <c r="BO217" i="21" s="1"/>
  <c r="BR217" i="21" s="1"/>
  <c r="O216" i="21"/>
  <c r="U216" i="21" s="1"/>
  <c r="AA216" i="21" s="1"/>
  <c r="AG216" i="21" s="1"/>
  <c r="AM216" i="21" s="1"/>
  <c r="AS216" i="21" s="1"/>
  <c r="AY216" i="21" s="1"/>
  <c r="BE216" i="21" s="1"/>
  <c r="BK216" i="21" s="1"/>
  <c r="BQ216" i="21" s="1"/>
  <c r="BW216" i="21" s="1"/>
  <c r="N216" i="21"/>
  <c r="T216" i="21" s="1"/>
  <c r="Z216" i="21" s="1"/>
  <c r="AF216" i="21" s="1"/>
  <c r="AL216" i="21" s="1"/>
  <c r="AR216" i="21" s="1"/>
  <c r="AX216" i="21" s="1"/>
  <c r="BD216" i="21" s="1"/>
  <c r="BJ216" i="21" s="1"/>
  <c r="BP216" i="21" s="1"/>
  <c r="BV216" i="21" s="1"/>
  <c r="M216" i="21"/>
  <c r="S216" i="21" s="1"/>
  <c r="Y216" i="21" s="1"/>
  <c r="AE216" i="21" s="1"/>
  <c r="AK216" i="21" s="1"/>
  <c r="AQ216" i="21" s="1"/>
  <c r="AW216" i="21" s="1"/>
  <c r="BC216" i="21" s="1"/>
  <c r="BI216" i="21" s="1"/>
  <c r="BO216" i="21" s="1"/>
  <c r="BR216" i="21" s="1"/>
  <c r="O215" i="21"/>
  <c r="U215" i="21" s="1"/>
  <c r="AA215" i="21" s="1"/>
  <c r="AG215" i="21" s="1"/>
  <c r="AM215" i="21" s="1"/>
  <c r="AS215" i="21" s="1"/>
  <c r="AY215" i="21" s="1"/>
  <c r="BE215" i="21" s="1"/>
  <c r="BK215" i="21" s="1"/>
  <c r="BQ215" i="21" s="1"/>
  <c r="BW215" i="21" s="1"/>
  <c r="N215" i="21"/>
  <c r="T215" i="21" s="1"/>
  <c r="Z215" i="21" s="1"/>
  <c r="AF215" i="21" s="1"/>
  <c r="AL215" i="21" s="1"/>
  <c r="AR215" i="21" s="1"/>
  <c r="AX215" i="21" s="1"/>
  <c r="BD215" i="21" s="1"/>
  <c r="BJ215" i="21" s="1"/>
  <c r="BP215" i="21" s="1"/>
  <c r="BV215" i="21" s="1"/>
  <c r="M215" i="21"/>
  <c r="S215" i="21" s="1"/>
  <c r="Y215" i="21" s="1"/>
  <c r="AE215" i="21" s="1"/>
  <c r="AK215" i="21" s="1"/>
  <c r="AQ215" i="21" s="1"/>
  <c r="AW215" i="21" s="1"/>
  <c r="BC215" i="21" s="1"/>
  <c r="BI215" i="21" s="1"/>
  <c r="BO215" i="21" s="1"/>
  <c r="O214" i="21"/>
  <c r="U214" i="21" s="1"/>
  <c r="AA214" i="21" s="1"/>
  <c r="AG214" i="21" s="1"/>
  <c r="AM214" i="21" s="1"/>
  <c r="AS214" i="21" s="1"/>
  <c r="AY214" i="21" s="1"/>
  <c r="BE214" i="21" s="1"/>
  <c r="BK214" i="21" s="1"/>
  <c r="BQ214" i="21" s="1"/>
  <c r="BW214" i="21" s="1"/>
  <c r="N214" i="21"/>
  <c r="T214" i="21" s="1"/>
  <c r="Z214" i="21" s="1"/>
  <c r="AF214" i="21" s="1"/>
  <c r="AL214" i="21" s="1"/>
  <c r="AR214" i="21" s="1"/>
  <c r="AX214" i="21" s="1"/>
  <c r="BD214" i="21" s="1"/>
  <c r="BJ214" i="21" s="1"/>
  <c r="BP214" i="21" s="1"/>
  <c r="BV214" i="21" s="1"/>
  <c r="M214" i="21"/>
  <c r="S214" i="21" s="1"/>
  <c r="Y214" i="21" s="1"/>
  <c r="AE214" i="21" s="1"/>
  <c r="AK214" i="21" s="1"/>
  <c r="AQ214" i="21" s="1"/>
  <c r="AW214" i="21" s="1"/>
  <c r="BC214" i="21" s="1"/>
  <c r="BI214" i="21" s="1"/>
  <c r="BO214" i="21" s="1"/>
  <c r="O204" i="21"/>
  <c r="U204" i="21" s="1"/>
  <c r="AA204" i="21" s="1"/>
  <c r="AG204" i="21" s="1"/>
  <c r="AM204" i="21" s="1"/>
  <c r="AS204" i="21" s="1"/>
  <c r="AY204" i="21" s="1"/>
  <c r="BE204" i="21" s="1"/>
  <c r="BK204" i="21" s="1"/>
  <c r="BQ204" i="21" s="1"/>
  <c r="BW204" i="21" s="1"/>
  <c r="N204" i="21"/>
  <c r="T204" i="21" s="1"/>
  <c r="Z204" i="21" s="1"/>
  <c r="AF204" i="21" s="1"/>
  <c r="AL204" i="21" s="1"/>
  <c r="AR204" i="21" s="1"/>
  <c r="AX204" i="21" s="1"/>
  <c r="BD204" i="21" s="1"/>
  <c r="BJ204" i="21" s="1"/>
  <c r="BP204" i="21" s="1"/>
  <c r="BV204" i="21" s="1"/>
  <c r="M204" i="21"/>
  <c r="S204" i="21" s="1"/>
  <c r="Y204" i="21" s="1"/>
  <c r="AE204" i="21" s="1"/>
  <c r="AK204" i="21" s="1"/>
  <c r="AQ204" i="21" s="1"/>
  <c r="AW204" i="21" s="1"/>
  <c r="BC204" i="21" s="1"/>
  <c r="BI204" i="21" s="1"/>
  <c r="BO204" i="21" s="1"/>
  <c r="BU204" i="21" s="1"/>
  <c r="O203" i="21"/>
  <c r="U203" i="21" s="1"/>
  <c r="AA203" i="21" s="1"/>
  <c r="AG203" i="21" s="1"/>
  <c r="AM203" i="21" s="1"/>
  <c r="AS203" i="21" s="1"/>
  <c r="AY203" i="21" s="1"/>
  <c r="BE203" i="21" s="1"/>
  <c r="BK203" i="21" s="1"/>
  <c r="BQ203" i="21" s="1"/>
  <c r="BW203" i="21" s="1"/>
  <c r="N203" i="21"/>
  <c r="T203" i="21" s="1"/>
  <c r="Z203" i="21" s="1"/>
  <c r="AF203" i="21" s="1"/>
  <c r="AL203" i="21" s="1"/>
  <c r="AR203" i="21" s="1"/>
  <c r="AX203" i="21" s="1"/>
  <c r="BD203" i="21" s="1"/>
  <c r="BJ203" i="21" s="1"/>
  <c r="BP203" i="21" s="1"/>
  <c r="BV203" i="21" s="1"/>
  <c r="M203" i="21"/>
  <c r="S203" i="21" s="1"/>
  <c r="Y203" i="21" s="1"/>
  <c r="AE203" i="21" s="1"/>
  <c r="AK203" i="21" s="1"/>
  <c r="AQ203" i="21" s="1"/>
  <c r="AW203" i="21" s="1"/>
  <c r="BC203" i="21" s="1"/>
  <c r="BI203" i="21" s="1"/>
  <c r="BO203" i="21" s="1"/>
  <c r="BU203" i="21" s="1"/>
  <c r="O196" i="21"/>
  <c r="U196" i="21" s="1"/>
  <c r="AA196" i="21" s="1"/>
  <c r="AG196" i="21" s="1"/>
  <c r="AM196" i="21" s="1"/>
  <c r="AS196" i="21" s="1"/>
  <c r="AY196" i="21" s="1"/>
  <c r="BE196" i="21" s="1"/>
  <c r="BK196" i="21" s="1"/>
  <c r="BQ196" i="21" s="1"/>
  <c r="BW196" i="21" s="1"/>
  <c r="N196" i="21"/>
  <c r="T196" i="21" s="1"/>
  <c r="Z196" i="21" s="1"/>
  <c r="AF196" i="21" s="1"/>
  <c r="AL196" i="21" s="1"/>
  <c r="AR196" i="21" s="1"/>
  <c r="AX196" i="21" s="1"/>
  <c r="BD196" i="21" s="1"/>
  <c r="BJ196" i="21" s="1"/>
  <c r="BP196" i="21" s="1"/>
  <c r="BV196" i="21" s="1"/>
  <c r="M196" i="21"/>
  <c r="S196" i="21" s="1"/>
  <c r="Y196" i="21" s="1"/>
  <c r="AE196" i="21" s="1"/>
  <c r="AK196" i="21" s="1"/>
  <c r="AQ196" i="21" s="1"/>
  <c r="AW196" i="21" s="1"/>
  <c r="BC196" i="21" s="1"/>
  <c r="BI196" i="21" s="1"/>
  <c r="BO196" i="21" s="1"/>
  <c r="BU196" i="21" s="1"/>
  <c r="O195" i="21"/>
  <c r="U195" i="21" s="1"/>
  <c r="AA195" i="21" s="1"/>
  <c r="AG195" i="21" s="1"/>
  <c r="AM195" i="21" s="1"/>
  <c r="AS195" i="21" s="1"/>
  <c r="AY195" i="21" s="1"/>
  <c r="BE195" i="21" s="1"/>
  <c r="BK195" i="21" s="1"/>
  <c r="BQ195" i="21" s="1"/>
  <c r="BW195" i="21" s="1"/>
  <c r="N195" i="21"/>
  <c r="T195" i="21" s="1"/>
  <c r="Z195" i="21" s="1"/>
  <c r="AF195" i="21" s="1"/>
  <c r="AL195" i="21" s="1"/>
  <c r="AR195" i="21" s="1"/>
  <c r="AX195" i="21" s="1"/>
  <c r="BD195" i="21" s="1"/>
  <c r="BJ195" i="21" s="1"/>
  <c r="BP195" i="21" s="1"/>
  <c r="BV195" i="21" s="1"/>
  <c r="M195" i="21"/>
  <c r="S195" i="21" s="1"/>
  <c r="Y195" i="21" s="1"/>
  <c r="AE195" i="21" s="1"/>
  <c r="AK195" i="21" s="1"/>
  <c r="AQ195" i="21" s="1"/>
  <c r="AW195" i="21" s="1"/>
  <c r="BC195" i="21" s="1"/>
  <c r="BI195" i="21" s="1"/>
  <c r="BO195" i="21" s="1"/>
  <c r="O202" i="21"/>
  <c r="U202" i="21" s="1"/>
  <c r="AA202" i="21" s="1"/>
  <c r="AG202" i="21" s="1"/>
  <c r="AM202" i="21" s="1"/>
  <c r="AS202" i="21" s="1"/>
  <c r="AY202" i="21" s="1"/>
  <c r="BE202" i="21" s="1"/>
  <c r="BK202" i="21" s="1"/>
  <c r="BQ202" i="21" s="1"/>
  <c r="BW202" i="21" s="1"/>
  <c r="N202" i="21"/>
  <c r="T202" i="21" s="1"/>
  <c r="Z202" i="21" s="1"/>
  <c r="AF202" i="21" s="1"/>
  <c r="AL202" i="21" s="1"/>
  <c r="AR202" i="21" s="1"/>
  <c r="AX202" i="21" s="1"/>
  <c r="BD202" i="21" s="1"/>
  <c r="BJ202" i="21" s="1"/>
  <c r="BP202" i="21" s="1"/>
  <c r="BV202" i="21" s="1"/>
  <c r="M202" i="21"/>
  <c r="S202" i="21" s="1"/>
  <c r="Y202" i="21" s="1"/>
  <c r="AE202" i="21" s="1"/>
  <c r="AK202" i="21" s="1"/>
  <c r="AQ202" i="21" s="1"/>
  <c r="AW202" i="21" s="1"/>
  <c r="BC202" i="21" s="1"/>
  <c r="BI202" i="21" s="1"/>
  <c r="BO202" i="21" s="1"/>
  <c r="BR202" i="21" s="1"/>
  <c r="O194" i="21"/>
  <c r="N194" i="21"/>
  <c r="T194" i="21" s="1"/>
  <c r="Z194" i="21" s="1"/>
  <c r="AF194" i="21" s="1"/>
  <c r="AL194" i="21" s="1"/>
  <c r="AR194" i="21" s="1"/>
  <c r="AX194" i="21" s="1"/>
  <c r="BD194" i="21" s="1"/>
  <c r="BJ194" i="21" s="1"/>
  <c r="BP194" i="21" s="1"/>
  <c r="BV194" i="21" s="1"/>
  <c r="BV193" i="21" s="1"/>
  <c r="M194" i="21"/>
  <c r="S194" i="21" s="1"/>
  <c r="Y194" i="21" s="1"/>
  <c r="AE194" i="21" s="1"/>
  <c r="AK194" i="21" s="1"/>
  <c r="AQ194" i="21" s="1"/>
  <c r="AW194" i="21" s="1"/>
  <c r="BC194" i="21" s="1"/>
  <c r="BI194" i="21" s="1"/>
  <c r="BO194" i="21" s="1"/>
  <c r="BU194" i="21" s="1"/>
  <c r="O192" i="21"/>
  <c r="U192" i="21" s="1"/>
  <c r="AA192" i="21" s="1"/>
  <c r="AG192" i="21" s="1"/>
  <c r="AM192" i="21" s="1"/>
  <c r="AS192" i="21" s="1"/>
  <c r="AY192" i="21" s="1"/>
  <c r="BE192" i="21" s="1"/>
  <c r="BK192" i="21" s="1"/>
  <c r="BQ192" i="21" s="1"/>
  <c r="BW192" i="21" s="1"/>
  <c r="N192" i="21"/>
  <c r="T192" i="21" s="1"/>
  <c r="Z192" i="21" s="1"/>
  <c r="AF192" i="21" s="1"/>
  <c r="AL192" i="21" s="1"/>
  <c r="AR192" i="21" s="1"/>
  <c r="AX192" i="21" s="1"/>
  <c r="BD192" i="21" s="1"/>
  <c r="BJ192" i="21" s="1"/>
  <c r="BP192" i="21" s="1"/>
  <c r="BV192" i="21" s="1"/>
  <c r="M192" i="21"/>
  <c r="S192" i="21" s="1"/>
  <c r="Y192" i="21" s="1"/>
  <c r="AE192" i="21" s="1"/>
  <c r="AK192" i="21" s="1"/>
  <c r="AQ192" i="21" s="1"/>
  <c r="AW192" i="21" s="1"/>
  <c r="BC192" i="21" s="1"/>
  <c r="BI192" i="21" s="1"/>
  <c r="BO192" i="21" s="1"/>
  <c r="O191" i="21"/>
  <c r="U191" i="21" s="1"/>
  <c r="AA191" i="21" s="1"/>
  <c r="AG191" i="21" s="1"/>
  <c r="AM191" i="21" s="1"/>
  <c r="AS191" i="21" s="1"/>
  <c r="AY191" i="21" s="1"/>
  <c r="BE191" i="21" s="1"/>
  <c r="BK191" i="21" s="1"/>
  <c r="BQ191" i="21" s="1"/>
  <c r="BW191" i="21" s="1"/>
  <c r="N191" i="21"/>
  <c r="T191" i="21" s="1"/>
  <c r="Z191" i="21" s="1"/>
  <c r="AF191" i="21" s="1"/>
  <c r="AL191" i="21" s="1"/>
  <c r="AR191" i="21" s="1"/>
  <c r="AX191" i="21" s="1"/>
  <c r="BD191" i="21" s="1"/>
  <c r="BJ191" i="21" s="1"/>
  <c r="BP191" i="21" s="1"/>
  <c r="BV191" i="21" s="1"/>
  <c r="M191" i="21"/>
  <c r="S191" i="21" s="1"/>
  <c r="Y191" i="21" s="1"/>
  <c r="AE191" i="21" s="1"/>
  <c r="AK191" i="21" s="1"/>
  <c r="AQ191" i="21" s="1"/>
  <c r="AW191" i="21" s="1"/>
  <c r="BC191" i="21" s="1"/>
  <c r="BI191" i="21" s="1"/>
  <c r="BO191" i="21" s="1"/>
  <c r="O190" i="21"/>
  <c r="U190" i="21" s="1"/>
  <c r="AA190" i="21" s="1"/>
  <c r="AG190" i="21" s="1"/>
  <c r="AM190" i="21" s="1"/>
  <c r="AS190" i="21" s="1"/>
  <c r="AY190" i="21" s="1"/>
  <c r="BE190" i="21" s="1"/>
  <c r="BK190" i="21" s="1"/>
  <c r="BQ190" i="21" s="1"/>
  <c r="BW190" i="21" s="1"/>
  <c r="N190" i="21"/>
  <c r="T190" i="21" s="1"/>
  <c r="Z190" i="21" s="1"/>
  <c r="AF190" i="21" s="1"/>
  <c r="AL190" i="21" s="1"/>
  <c r="AR190" i="21" s="1"/>
  <c r="AX190" i="21" s="1"/>
  <c r="BD190" i="21" s="1"/>
  <c r="BJ190" i="21" s="1"/>
  <c r="BP190" i="21" s="1"/>
  <c r="BV190" i="21" s="1"/>
  <c r="M190" i="21"/>
  <c r="S190" i="21" s="1"/>
  <c r="Y190" i="21" s="1"/>
  <c r="AE190" i="21" s="1"/>
  <c r="AK190" i="21" s="1"/>
  <c r="AQ190" i="21" s="1"/>
  <c r="AW190" i="21" s="1"/>
  <c r="BC190" i="21" s="1"/>
  <c r="BI190" i="21" s="1"/>
  <c r="BO190" i="21" s="1"/>
  <c r="O189" i="21"/>
  <c r="U189" i="21" s="1"/>
  <c r="AA189" i="21" s="1"/>
  <c r="AG189" i="21" s="1"/>
  <c r="AM189" i="21" s="1"/>
  <c r="AS189" i="21" s="1"/>
  <c r="AY189" i="21" s="1"/>
  <c r="BE189" i="21" s="1"/>
  <c r="BK189" i="21" s="1"/>
  <c r="BQ189" i="21" s="1"/>
  <c r="BW189" i="21" s="1"/>
  <c r="N189" i="21"/>
  <c r="T189" i="21" s="1"/>
  <c r="Z189" i="21" s="1"/>
  <c r="AF189" i="21" s="1"/>
  <c r="AL189" i="21" s="1"/>
  <c r="AR189" i="21" s="1"/>
  <c r="AX189" i="21" s="1"/>
  <c r="BD189" i="21" s="1"/>
  <c r="BJ189" i="21" s="1"/>
  <c r="BP189" i="21" s="1"/>
  <c r="BV189" i="21" s="1"/>
  <c r="M189" i="21"/>
  <c r="S189" i="21" s="1"/>
  <c r="Y189" i="21" s="1"/>
  <c r="AE189" i="21" s="1"/>
  <c r="AK189" i="21" s="1"/>
  <c r="AQ189" i="21" s="1"/>
  <c r="AW189" i="21" s="1"/>
  <c r="BC189" i="21" s="1"/>
  <c r="BI189" i="21" s="1"/>
  <c r="BO189" i="21" s="1"/>
  <c r="O182" i="21"/>
  <c r="U182" i="21" s="1"/>
  <c r="AA182" i="21" s="1"/>
  <c r="AG182" i="21" s="1"/>
  <c r="AM182" i="21" s="1"/>
  <c r="AS182" i="21" s="1"/>
  <c r="AY182" i="21" s="1"/>
  <c r="BE182" i="21" s="1"/>
  <c r="BK182" i="21" s="1"/>
  <c r="BQ182" i="21" s="1"/>
  <c r="BW182" i="21" s="1"/>
  <c r="N182" i="21"/>
  <c r="T182" i="21" s="1"/>
  <c r="Z182" i="21" s="1"/>
  <c r="AF182" i="21" s="1"/>
  <c r="AL182" i="21" s="1"/>
  <c r="AR182" i="21" s="1"/>
  <c r="AX182" i="21" s="1"/>
  <c r="BD182" i="21" s="1"/>
  <c r="BJ182" i="21" s="1"/>
  <c r="BP182" i="21" s="1"/>
  <c r="BV182" i="21" s="1"/>
  <c r="M182" i="21"/>
  <c r="S182" i="21" s="1"/>
  <c r="Y182" i="21" s="1"/>
  <c r="AE182" i="21" s="1"/>
  <c r="AK182" i="21" s="1"/>
  <c r="AQ182" i="21" s="1"/>
  <c r="AW182" i="21" s="1"/>
  <c r="BC182" i="21" s="1"/>
  <c r="BI182" i="21" s="1"/>
  <c r="BO182" i="21" s="1"/>
  <c r="BU182" i="21" s="1"/>
  <c r="O188" i="21"/>
  <c r="U188" i="21" s="1"/>
  <c r="AA188" i="21" s="1"/>
  <c r="AG188" i="21" s="1"/>
  <c r="AM188" i="21" s="1"/>
  <c r="AS188" i="21" s="1"/>
  <c r="AY188" i="21" s="1"/>
  <c r="BE188" i="21" s="1"/>
  <c r="BK188" i="21" s="1"/>
  <c r="BQ188" i="21" s="1"/>
  <c r="BW188" i="21" s="1"/>
  <c r="N188" i="21"/>
  <c r="T188" i="21" s="1"/>
  <c r="Z188" i="21" s="1"/>
  <c r="AF188" i="21" s="1"/>
  <c r="AL188" i="21" s="1"/>
  <c r="AR188" i="21" s="1"/>
  <c r="AX188" i="21" s="1"/>
  <c r="BD188" i="21" s="1"/>
  <c r="BJ188" i="21" s="1"/>
  <c r="BP188" i="21" s="1"/>
  <c r="BV188" i="21" s="1"/>
  <c r="M188" i="21"/>
  <c r="S188" i="21" s="1"/>
  <c r="Y188" i="21" s="1"/>
  <c r="AE188" i="21" s="1"/>
  <c r="AK188" i="21" s="1"/>
  <c r="AQ188" i="21" s="1"/>
  <c r="AW188" i="21" s="1"/>
  <c r="BC188" i="21" s="1"/>
  <c r="BI188" i="21" s="1"/>
  <c r="BO188" i="21" s="1"/>
  <c r="BU188" i="21" s="1"/>
  <c r="O187" i="21"/>
  <c r="U187" i="21" s="1"/>
  <c r="AA187" i="21" s="1"/>
  <c r="AG187" i="21" s="1"/>
  <c r="AM187" i="21" s="1"/>
  <c r="AS187" i="21" s="1"/>
  <c r="AY187" i="21" s="1"/>
  <c r="BE187" i="21" s="1"/>
  <c r="BK187" i="21" s="1"/>
  <c r="BQ187" i="21" s="1"/>
  <c r="BW187" i="21" s="1"/>
  <c r="N187" i="21"/>
  <c r="T187" i="21" s="1"/>
  <c r="Z187" i="21" s="1"/>
  <c r="AF187" i="21" s="1"/>
  <c r="AL187" i="21" s="1"/>
  <c r="AR187" i="21" s="1"/>
  <c r="AX187" i="21" s="1"/>
  <c r="BD187" i="21" s="1"/>
  <c r="BJ187" i="21" s="1"/>
  <c r="BP187" i="21" s="1"/>
  <c r="BV187" i="21" s="1"/>
  <c r="M187" i="21"/>
  <c r="S187" i="21" s="1"/>
  <c r="Y187" i="21" s="1"/>
  <c r="AE187" i="21" s="1"/>
  <c r="O178" i="21"/>
  <c r="U178" i="21" s="1"/>
  <c r="AA178" i="21" s="1"/>
  <c r="AG178" i="21" s="1"/>
  <c r="AM178" i="21" s="1"/>
  <c r="AS178" i="21" s="1"/>
  <c r="AY178" i="21" s="1"/>
  <c r="BE178" i="21" s="1"/>
  <c r="BK178" i="21" s="1"/>
  <c r="BQ178" i="21" s="1"/>
  <c r="BW178" i="21" s="1"/>
  <c r="N178" i="21"/>
  <c r="T178" i="21" s="1"/>
  <c r="Z178" i="21" s="1"/>
  <c r="AF178" i="21" s="1"/>
  <c r="AL178" i="21" s="1"/>
  <c r="AR178" i="21" s="1"/>
  <c r="AX178" i="21" s="1"/>
  <c r="BD178" i="21" s="1"/>
  <c r="BJ178" i="21" s="1"/>
  <c r="BP178" i="21" s="1"/>
  <c r="BV178" i="21" s="1"/>
  <c r="M178" i="21"/>
  <c r="S178" i="21" s="1"/>
  <c r="Y178" i="21" s="1"/>
  <c r="AE178" i="21" s="1"/>
  <c r="AK178" i="21" s="1"/>
  <c r="AQ178" i="21" s="1"/>
  <c r="AW178" i="21" s="1"/>
  <c r="BC178" i="21" s="1"/>
  <c r="BI178" i="21" s="1"/>
  <c r="BO178" i="21" s="1"/>
  <c r="O186" i="21"/>
  <c r="U186" i="21" s="1"/>
  <c r="AA186" i="21" s="1"/>
  <c r="AG186" i="21" s="1"/>
  <c r="AM186" i="21" s="1"/>
  <c r="AS186" i="21" s="1"/>
  <c r="AY186" i="21" s="1"/>
  <c r="BE186" i="21" s="1"/>
  <c r="BK186" i="21" s="1"/>
  <c r="BQ186" i="21" s="1"/>
  <c r="BW186" i="21" s="1"/>
  <c r="N186" i="21"/>
  <c r="T186" i="21" s="1"/>
  <c r="Z186" i="21" s="1"/>
  <c r="AF186" i="21" s="1"/>
  <c r="AL186" i="21" s="1"/>
  <c r="AR186" i="21" s="1"/>
  <c r="AX186" i="21" s="1"/>
  <c r="BD186" i="21" s="1"/>
  <c r="BJ186" i="21" s="1"/>
  <c r="BP186" i="21" s="1"/>
  <c r="BV186" i="21" s="1"/>
  <c r="M186" i="21"/>
  <c r="S186" i="21" s="1"/>
  <c r="Y186" i="21" s="1"/>
  <c r="AE186" i="21" s="1"/>
  <c r="AK186" i="21" s="1"/>
  <c r="AQ186" i="21" s="1"/>
  <c r="AW186" i="21" s="1"/>
  <c r="BC186" i="21" s="1"/>
  <c r="BI186" i="21" s="1"/>
  <c r="BO186" i="21" s="1"/>
  <c r="BU186" i="21" s="1"/>
  <c r="O177" i="21"/>
  <c r="U177" i="21" s="1"/>
  <c r="AA177" i="21" s="1"/>
  <c r="AG177" i="21" s="1"/>
  <c r="AM177" i="21" s="1"/>
  <c r="AS177" i="21" s="1"/>
  <c r="AY177" i="21" s="1"/>
  <c r="BE177" i="21" s="1"/>
  <c r="BK177" i="21" s="1"/>
  <c r="BQ177" i="21" s="1"/>
  <c r="BW177" i="21" s="1"/>
  <c r="N177" i="21"/>
  <c r="T177" i="21" s="1"/>
  <c r="Z177" i="21" s="1"/>
  <c r="AF177" i="21" s="1"/>
  <c r="AL177" i="21" s="1"/>
  <c r="AR177" i="21" s="1"/>
  <c r="AX177" i="21" s="1"/>
  <c r="BD177" i="21" s="1"/>
  <c r="BJ177" i="21" s="1"/>
  <c r="BP177" i="21" s="1"/>
  <c r="BV177" i="21" s="1"/>
  <c r="M177" i="21"/>
  <c r="S177" i="21" s="1"/>
  <c r="Y177" i="21" s="1"/>
  <c r="AE177" i="21" s="1"/>
  <c r="AK177" i="21" s="1"/>
  <c r="AQ177" i="21" s="1"/>
  <c r="AW177" i="21" s="1"/>
  <c r="BC177" i="21" s="1"/>
  <c r="BI177" i="21" s="1"/>
  <c r="BO177" i="21" s="1"/>
  <c r="BU177" i="21" s="1"/>
  <c r="O176" i="21"/>
  <c r="U176" i="21" s="1"/>
  <c r="AA176" i="21" s="1"/>
  <c r="AG176" i="21" s="1"/>
  <c r="AM176" i="21" s="1"/>
  <c r="AS176" i="21" s="1"/>
  <c r="AY176" i="21" s="1"/>
  <c r="BE176" i="21" s="1"/>
  <c r="BK176" i="21" s="1"/>
  <c r="BQ176" i="21" s="1"/>
  <c r="BW176" i="21" s="1"/>
  <c r="N176" i="21"/>
  <c r="T176" i="21" s="1"/>
  <c r="Z176" i="21" s="1"/>
  <c r="AF176" i="21" s="1"/>
  <c r="AL176" i="21" s="1"/>
  <c r="AR176" i="21" s="1"/>
  <c r="AX176" i="21" s="1"/>
  <c r="BD176" i="21" s="1"/>
  <c r="BJ176" i="21" s="1"/>
  <c r="BP176" i="21" s="1"/>
  <c r="BV176" i="21" s="1"/>
  <c r="M176" i="21"/>
  <c r="S176" i="21" s="1"/>
  <c r="Y176" i="21" s="1"/>
  <c r="AE176" i="21" s="1"/>
  <c r="AK176" i="21" s="1"/>
  <c r="AQ176" i="21" s="1"/>
  <c r="AW176" i="21" s="1"/>
  <c r="BC176" i="21" s="1"/>
  <c r="BI176" i="21" s="1"/>
  <c r="BO176" i="21" s="1"/>
  <c r="BU176" i="21" s="1"/>
  <c r="O175" i="21"/>
  <c r="U175" i="21" s="1"/>
  <c r="AA175" i="21" s="1"/>
  <c r="AG175" i="21" s="1"/>
  <c r="AM175" i="21" s="1"/>
  <c r="AS175" i="21" s="1"/>
  <c r="AY175" i="21" s="1"/>
  <c r="BE175" i="21" s="1"/>
  <c r="BK175" i="21" s="1"/>
  <c r="BQ175" i="21" s="1"/>
  <c r="BW175" i="21" s="1"/>
  <c r="N175" i="21"/>
  <c r="T175" i="21" s="1"/>
  <c r="Z175" i="21" s="1"/>
  <c r="AF175" i="21" s="1"/>
  <c r="AL175" i="21" s="1"/>
  <c r="AR175" i="21" s="1"/>
  <c r="AX175" i="21" s="1"/>
  <c r="BD175" i="21" s="1"/>
  <c r="BJ175" i="21" s="1"/>
  <c r="BP175" i="21" s="1"/>
  <c r="BV175" i="21" s="1"/>
  <c r="M175" i="21"/>
  <c r="S175" i="21" s="1"/>
  <c r="Y175" i="21" s="1"/>
  <c r="AE175" i="21" s="1"/>
  <c r="AK175" i="21" s="1"/>
  <c r="AQ175" i="21" s="1"/>
  <c r="AW175" i="21" s="1"/>
  <c r="BC175" i="21" s="1"/>
  <c r="BI175" i="21" s="1"/>
  <c r="BO175" i="21" s="1"/>
  <c r="BU175" i="21" s="1"/>
  <c r="O185" i="21"/>
  <c r="U185" i="21" s="1"/>
  <c r="AA185" i="21" s="1"/>
  <c r="AG185" i="21" s="1"/>
  <c r="AM185" i="21" s="1"/>
  <c r="AS185" i="21" s="1"/>
  <c r="AY185" i="21" s="1"/>
  <c r="BE185" i="21" s="1"/>
  <c r="BK185" i="21" s="1"/>
  <c r="BQ185" i="21" s="1"/>
  <c r="BW185" i="21" s="1"/>
  <c r="N185" i="21"/>
  <c r="T185" i="21" s="1"/>
  <c r="Z185" i="21" s="1"/>
  <c r="AF185" i="21" s="1"/>
  <c r="AL185" i="21" s="1"/>
  <c r="AR185" i="21" s="1"/>
  <c r="AX185" i="21" s="1"/>
  <c r="BD185" i="21" s="1"/>
  <c r="BJ185" i="21" s="1"/>
  <c r="BP185" i="21" s="1"/>
  <c r="BV185" i="21" s="1"/>
  <c r="M185" i="21"/>
  <c r="S185" i="21" s="1"/>
  <c r="Y185" i="21" s="1"/>
  <c r="AE185" i="21" s="1"/>
  <c r="AK185" i="21" s="1"/>
  <c r="AQ185" i="21" s="1"/>
  <c r="AW185" i="21" s="1"/>
  <c r="BC185" i="21" s="1"/>
  <c r="BI185" i="21" s="1"/>
  <c r="BO185" i="21" s="1"/>
  <c r="BR185" i="21" s="1"/>
  <c r="O179" i="21"/>
  <c r="U179" i="21" s="1"/>
  <c r="AA179" i="21" s="1"/>
  <c r="AG179" i="21" s="1"/>
  <c r="AM179" i="21" s="1"/>
  <c r="AS179" i="21" s="1"/>
  <c r="AY179" i="21" s="1"/>
  <c r="BE179" i="21" s="1"/>
  <c r="BK179" i="21" s="1"/>
  <c r="BQ179" i="21" s="1"/>
  <c r="BW179" i="21" s="1"/>
  <c r="N179" i="21"/>
  <c r="T179" i="21" s="1"/>
  <c r="Z179" i="21" s="1"/>
  <c r="AF179" i="21" s="1"/>
  <c r="AL179" i="21" s="1"/>
  <c r="AR179" i="21" s="1"/>
  <c r="AX179" i="21" s="1"/>
  <c r="BD179" i="21" s="1"/>
  <c r="BJ179" i="21" s="1"/>
  <c r="BP179" i="21" s="1"/>
  <c r="BV179" i="21" s="1"/>
  <c r="M179" i="21"/>
  <c r="S179" i="21" s="1"/>
  <c r="Y179" i="21" s="1"/>
  <c r="AE179" i="21" s="1"/>
  <c r="AK179" i="21" s="1"/>
  <c r="AQ179" i="21" s="1"/>
  <c r="AW179" i="21" s="1"/>
  <c r="BC179" i="21" s="1"/>
  <c r="BI179" i="21" s="1"/>
  <c r="BO179" i="21" s="1"/>
  <c r="BU179" i="21" s="1"/>
  <c r="O181" i="21"/>
  <c r="U181" i="21" s="1"/>
  <c r="AA181" i="21" s="1"/>
  <c r="AG181" i="21" s="1"/>
  <c r="AM181" i="21" s="1"/>
  <c r="AS181" i="21" s="1"/>
  <c r="AY181" i="21" s="1"/>
  <c r="BE181" i="21" s="1"/>
  <c r="BK181" i="21" s="1"/>
  <c r="BQ181" i="21" s="1"/>
  <c r="BW181" i="21" s="1"/>
  <c r="N181" i="21"/>
  <c r="T181" i="21" s="1"/>
  <c r="Z181" i="21" s="1"/>
  <c r="AF181" i="21" s="1"/>
  <c r="AL181" i="21" s="1"/>
  <c r="AR181" i="21" s="1"/>
  <c r="AX181" i="21" s="1"/>
  <c r="BD181" i="21" s="1"/>
  <c r="BJ181" i="21" s="1"/>
  <c r="BP181" i="21" s="1"/>
  <c r="BV181" i="21" s="1"/>
  <c r="M181" i="21"/>
  <c r="S181" i="21" s="1"/>
  <c r="Y181" i="21" s="1"/>
  <c r="AE181" i="21" s="1"/>
  <c r="AK181" i="21" s="1"/>
  <c r="AQ181" i="21" s="1"/>
  <c r="AW181" i="21" s="1"/>
  <c r="BC181" i="21" s="1"/>
  <c r="BI181" i="21" s="1"/>
  <c r="BO181" i="21" s="1"/>
  <c r="BU181" i="21" s="1"/>
  <c r="O184" i="21"/>
  <c r="U184" i="21" s="1"/>
  <c r="AA184" i="21" s="1"/>
  <c r="AG184" i="21" s="1"/>
  <c r="AM184" i="21" s="1"/>
  <c r="AS184" i="21" s="1"/>
  <c r="AY184" i="21" s="1"/>
  <c r="BE184" i="21" s="1"/>
  <c r="BK184" i="21" s="1"/>
  <c r="BQ184" i="21" s="1"/>
  <c r="BW184" i="21" s="1"/>
  <c r="N184" i="21"/>
  <c r="T184" i="21" s="1"/>
  <c r="Z184" i="21" s="1"/>
  <c r="AF184" i="21" s="1"/>
  <c r="AL184" i="21" s="1"/>
  <c r="AR184" i="21" s="1"/>
  <c r="AX184" i="21" s="1"/>
  <c r="BD184" i="21" s="1"/>
  <c r="BJ184" i="21" s="1"/>
  <c r="BP184" i="21" s="1"/>
  <c r="BV184" i="21" s="1"/>
  <c r="M184" i="21"/>
  <c r="S184" i="21" s="1"/>
  <c r="Y184" i="21" s="1"/>
  <c r="AE184" i="21" s="1"/>
  <c r="AK184" i="21" s="1"/>
  <c r="AQ184" i="21" s="1"/>
  <c r="AW184" i="21" s="1"/>
  <c r="BC184" i="21" s="1"/>
  <c r="BI184" i="21" s="1"/>
  <c r="BO184" i="21" s="1"/>
  <c r="BR184" i="21" s="1"/>
  <c r="O183" i="21"/>
  <c r="U183" i="21" s="1"/>
  <c r="AA183" i="21" s="1"/>
  <c r="AG183" i="21" s="1"/>
  <c r="AM183" i="21" s="1"/>
  <c r="AS183" i="21" s="1"/>
  <c r="AY183" i="21" s="1"/>
  <c r="BE183" i="21" s="1"/>
  <c r="BK183" i="21" s="1"/>
  <c r="BQ183" i="21" s="1"/>
  <c r="BW183" i="21" s="1"/>
  <c r="N183" i="21"/>
  <c r="T183" i="21" s="1"/>
  <c r="Z183" i="21" s="1"/>
  <c r="AF183" i="21" s="1"/>
  <c r="AL183" i="21" s="1"/>
  <c r="AR183" i="21" s="1"/>
  <c r="AX183" i="21" s="1"/>
  <c r="BD183" i="21" s="1"/>
  <c r="BJ183" i="21" s="1"/>
  <c r="BP183" i="21" s="1"/>
  <c r="BV183" i="21" s="1"/>
  <c r="M183" i="21"/>
  <c r="S183" i="21" s="1"/>
  <c r="Y183" i="21" s="1"/>
  <c r="AE183" i="21" s="1"/>
  <c r="AK183" i="21" s="1"/>
  <c r="AQ183" i="21" s="1"/>
  <c r="AW183" i="21" s="1"/>
  <c r="BC183" i="21" s="1"/>
  <c r="BI183" i="21" s="1"/>
  <c r="BO183" i="21" s="1"/>
  <c r="O170" i="21"/>
  <c r="U170" i="21" s="1"/>
  <c r="AA170" i="21" s="1"/>
  <c r="AG170" i="21" s="1"/>
  <c r="AM170" i="21" s="1"/>
  <c r="AS170" i="21" s="1"/>
  <c r="AY170" i="21" s="1"/>
  <c r="BE170" i="21" s="1"/>
  <c r="BK170" i="21" s="1"/>
  <c r="BQ170" i="21" s="1"/>
  <c r="BW170" i="21" s="1"/>
  <c r="N170" i="21"/>
  <c r="T170" i="21" s="1"/>
  <c r="Z170" i="21" s="1"/>
  <c r="AF170" i="21" s="1"/>
  <c r="AL170" i="21" s="1"/>
  <c r="AR170" i="21" s="1"/>
  <c r="AX170" i="21" s="1"/>
  <c r="BD170" i="21" s="1"/>
  <c r="BJ170" i="21" s="1"/>
  <c r="BP170" i="21" s="1"/>
  <c r="BV170" i="21" s="1"/>
  <c r="M170" i="21"/>
  <c r="S170" i="21" s="1"/>
  <c r="Y170" i="21" s="1"/>
  <c r="AE170" i="21" s="1"/>
  <c r="AK170" i="21" s="1"/>
  <c r="AQ170" i="21" s="1"/>
  <c r="AW170" i="21" s="1"/>
  <c r="BC170" i="21" s="1"/>
  <c r="BI170" i="21" s="1"/>
  <c r="BO170" i="21" s="1"/>
  <c r="BU170" i="21" s="1"/>
  <c r="O169" i="21"/>
  <c r="U169" i="21" s="1"/>
  <c r="AA169" i="21" s="1"/>
  <c r="AG169" i="21" s="1"/>
  <c r="AM169" i="21" s="1"/>
  <c r="AS169" i="21" s="1"/>
  <c r="AY169" i="21" s="1"/>
  <c r="BE169" i="21" s="1"/>
  <c r="BK169" i="21" s="1"/>
  <c r="BQ169" i="21" s="1"/>
  <c r="BW169" i="21" s="1"/>
  <c r="N169" i="21"/>
  <c r="T169" i="21" s="1"/>
  <c r="Z169" i="21" s="1"/>
  <c r="AF169" i="21" s="1"/>
  <c r="AL169" i="21" s="1"/>
  <c r="AR169" i="21" s="1"/>
  <c r="AX169" i="21" s="1"/>
  <c r="BD169" i="21" s="1"/>
  <c r="BJ169" i="21" s="1"/>
  <c r="BP169" i="21" s="1"/>
  <c r="BV169" i="21" s="1"/>
  <c r="M169" i="21"/>
  <c r="S169" i="21" s="1"/>
  <c r="Y169" i="21" s="1"/>
  <c r="AE169" i="21" s="1"/>
  <c r="AK169" i="21" s="1"/>
  <c r="AQ169" i="21" s="1"/>
  <c r="AW169" i="21" s="1"/>
  <c r="BC169" i="21" s="1"/>
  <c r="BI169" i="21" s="1"/>
  <c r="BO169" i="21" s="1"/>
  <c r="BU169" i="21" s="1"/>
  <c r="O168" i="21"/>
  <c r="U168" i="21" s="1"/>
  <c r="AA168" i="21" s="1"/>
  <c r="AG168" i="21" s="1"/>
  <c r="AM168" i="21" s="1"/>
  <c r="AS168" i="21" s="1"/>
  <c r="AY168" i="21" s="1"/>
  <c r="BE168" i="21" s="1"/>
  <c r="BK168" i="21" s="1"/>
  <c r="BQ168" i="21" s="1"/>
  <c r="BW168" i="21" s="1"/>
  <c r="N168" i="21"/>
  <c r="T168" i="21" s="1"/>
  <c r="Z168" i="21" s="1"/>
  <c r="AF168" i="21" s="1"/>
  <c r="AL168" i="21" s="1"/>
  <c r="AR168" i="21" s="1"/>
  <c r="AX168" i="21" s="1"/>
  <c r="BD168" i="21" s="1"/>
  <c r="BJ168" i="21" s="1"/>
  <c r="BP168" i="21" s="1"/>
  <c r="BV168" i="21" s="1"/>
  <c r="M168" i="21"/>
  <c r="S168" i="21" s="1"/>
  <c r="Y168" i="21" s="1"/>
  <c r="AE168" i="21" s="1"/>
  <c r="AK168" i="21" s="1"/>
  <c r="AQ168" i="21" s="1"/>
  <c r="AW168" i="21" s="1"/>
  <c r="BC168" i="21" s="1"/>
  <c r="BI168" i="21" s="1"/>
  <c r="BO168" i="21" s="1"/>
  <c r="BU168" i="21" s="1"/>
  <c r="O165" i="21"/>
  <c r="U165" i="21" s="1"/>
  <c r="AA165" i="21" s="1"/>
  <c r="AG165" i="21" s="1"/>
  <c r="AM165" i="21" s="1"/>
  <c r="AS165" i="21" s="1"/>
  <c r="AY165" i="21" s="1"/>
  <c r="BE165" i="21" s="1"/>
  <c r="BK165" i="21" s="1"/>
  <c r="BQ165" i="21" s="1"/>
  <c r="BW165" i="21" s="1"/>
  <c r="N165" i="21"/>
  <c r="T165" i="21" s="1"/>
  <c r="Z165" i="21" s="1"/>
  <c r="AF165" i="21" s="1"/>
  <c r="AL165" i="21" s="1"/>
  <c r="AR165" i="21" s="1"/>
  <c r="AX165" i="21" s="1"/>
  <c r="BD165" i="21" s="1"/>
  <c r="BJ165" i="21" s="1"/>
  <c r="BP165" i="21" s="1"/>
  <c r="BV165" i="21" s="1"/>
  <c r="M165" i="21"/>
  <c r="S165" i="21" s="1"/>
  <c r="Y165" i="21" s="1"/>
  <c r="AE165" i="21" s="1"/>
  <c r="AK165" i="21" s="1"/>
  <c r="AQ165" i="21" s="1"/>
  <c r="AW165" i="21" s="1"/>
  <c r="BC165" i="21" s="1"/>
  <c r="BI165" i="21" s="1"/>
  <c r="BO165" i="21" s="1"/>
  <c r="BU165" i="21" s="1"/>
  <c r="O164" i="21"/>
  <c r="U164" i="21" s="1"/>
  <c r="AA164" i="21" s="1"/>
  <c r="AG164" i="21" s="1"/>
  <c r="AM164" i="21" s="1"/>
  <c r="AS164" i="21" s="1"/>
  <c r="AY164" i="21" s="1"/>
  <c r="BE164" i="21" s="1"/>
  <c r="BK164" i="21" s="1"/>
  <c r="BQ164" i="21" s="1"/>
  <c r="BW164" i="21" s="1"/>
  <c r="N164" i="21"/>
  <c r="T164" i="21" s="1"/>
  <c r="Z164" i="21" s="1"/>
  <c r="AF164" i="21" s="1"/>
  <c r="AL164" i="21" s="1"/>
  <c r="AR164" i="21" s="1"/>
  <c r="AX164" i="21" s="1"/>
  <c r="BD164" i="21" s="1"/>
  <c r="BJ164" i="21" s="1"/>
  <c r="BP164" i="21" s="1"/>
  <c r="BV164" i="21" s="1"/>
  <c r="M164" i="21"/>
  <c r="S164" i="21" s="1"/>
  <c r="Y164" i="21" s="1"/>
  <c r="AE164" i="21" s="1"/>
  <c r="AK164" i="21" s="1"/>
  <c r="AQ164" i="21" s="1"/>
  <c r="AW164" i="21" s="1"/>
  <c r="BC164" i="21" s="1"/>
  <c r="BI164" i="21" s="1"/>
  <c r="BO164" i="21" s="1"/>
  <c r="BU164" i="21" s="1"/>
  <c r="O163" i="21"/>
  <c r="U163" i="21" s="1"/>
  <c r="AA163" i="21" s="1"/>
  <c r="AG163" i="21" s="1"/>
  <c r="AM163" i="21" s="1"/>
  <c r="AS163" i="21" s="1"/>
  <c r="AY163" i="21" s="1"/>
  <c r="BE163" i="21" s="1"/>
  <c r="BK163" i="21" s="1"/>
  <c r="BQ163" i="21" s="1"/>
  <c r="BW163" i="21" s="1"/>
  <c r="N163" i="21"/>
  <c r="T163" i="21" s="1"/>
  <c r="Z163" i="21" s="1"/>
  <c r="AF163" i="21" s="1"/>
  <c r="AL163" i="21" s="1"/>
  <c r="AR163" i="21" s="1"/>
  <c r="AX163" i="21" s="1"/>
  <c r="BD163" i="21" s="1"/>
  <c r="BJ163" i="21" s="1"/>
  <c r="BP163" i="21" s="1"/>
  <c r="BV163" i="21" s="1"/>
  <c r="M163" i="21"/>
  <c r="S163" i="21" s="1"/>
  <c r="Y163" i="21" s="1"/>
  <c r="AE163" i="21" s="1"/>
  <c r="AK163" i="21" s="1"/>
  <c r="AQ163" i="21" s="1"/>
  <c r="AW163" i="21" s="1"/>
  <c r="BC163" i="21" s="1"/>
  <c r="BI163" i="21" s="1"/>
  <c r="BO163" i="21" s="1"/>
  <c r="BU163" i="21" s="1"/>
  <c r="O162" i="21"/>
  <c r="U162" i="21" s="1"/>
  <c r="AA162" i="21" s="1"/>
  <c r="AG162" i="21" s="1"/>
  <c r="AM162" i="21" s="1"/>
  <c r="AS162" i="21" s="1"/>
  <c r="AY162" i="21" s="1"/>
  <c r="BE162" i="21" s="1"/>
  <c r="BK162" i="21" s="1"/>
  <c r="BQ162" i="21" s="1"/>
  <c r="BW162" i="21" s="1"/>
  <c r="N162" i="21"/>
  <c r="T162" i="21" s="1"/>
  <c r="Z162" i="21" s="1"/>
  <c r="AF162" i="21" s="1"/>
  <c r="AL162" i="21" s="1"/>
  <c r="AR162" i="21" s="1"/>
  <c r="AX162" i="21" s="1"/>
  <c r="BD162" i="21" s="1"/>
  <c r="BJ162" i="21" s="1"/>
  <c r="BP162" i="21" s="1"/>
  <c r="BV162" i="21" s="1"/>
  <c r="M162" i="21"/>
  <c r="S162" i="21" s="1"/>
  <c r="Y162" i="21" s="1"/>
  <c r="AE162" i="21" s="1"/>
  <c r="AK162" i="21" s="1"/>
  <c r="AQ162" i="21" s="1"/>
  <c r="AW162" i="21" s="1"/>
  <c r="BC162" i="21" s="1"/>
  <c r="BI162" i="21" s="1"/>
  <c r="BO162" i="21" s="1"/>
  <c r="BU162" i="21" s="1"/>
  <c r="O161" i="21"/>
  <c r="U161" i="21" s="1"/>
  <c r="AA161" i="21" s="1"/>
  <c r="AG161" i="21" s="1"/>
  <c r="AM161" i="21" s="1"/>
  <c r="AS161" i="21" s="1"/>
  <c r="AY161" i="21" s="1"/>
  <c r="BE161" i="21" s="1"/>
  <c r="BK161" i="21" s="1"/>
  <c r="BQ161" i="21" s="1"/>
  <c r="BW161" i="21" s="1"/>
  <c r="N161" i="21"/>
  <c r="T161" i="21" s="1"/>
  <c r="Z161" i="21" s="1"/>
  <c r="AF161" i="21" s="1"/>
  <c r="AL161" i="21" s="1"/>
  <c r="AR161" i="21" s="1"/>
  <c r="AX161" i="21" s="1"/>
  <c r="BD161" i="21" s="1"/>
  <c r="BJ161" i="21" s="1"/>
  <c r="BP161" i="21" s="1"/>
  <c r="BV161" i="21" s="1"/>
  <c r="M161" i="21"/>
  <c r="S161" i="21" s="1"/>
  <c r="Y161" i="21" s="1"/>
  <c r="AE161" i="21" s="1"/>
  <c r="AK161" i="21" s="1"/>
  <c r="AQ161" i="21" s="1"/>
  <c r="AW161" i="21" s="1"/>
  <c r="BC161" i="21" s="1"/>
  <c r="BI161" i="21" s="1"/>
  <c r="BO161" i="21" s="1"/>
  <c r="BU161" i="21" s="1"/>
  <c r="O160" i="21"/>
  <c r="U160" i="21" s="1"/>
  <c r="AA160" i="21" s="1"/>
  <c r="AG160" i="21" s="1"/>
  <c r="N160" i="21"/>
  <c r="T160" i="21" s="1"/>
  <c r="Z160" i="21" s="1"/>
  <c r="AF160" i="21" s="1"/>
  <c r="AL160" i="21" s="1"/>
  <c r="M160" i="21"/>
  <c r="S160" i="21" s="1"/>
  <c r="Y160" i="21" s="1"/>
  <c r="AE160" i="21" s="1"/>
  <c r="AK160" i="21" s="1"/>
  <c r="L159" i="21"/>
  <c r="K159" i="21"/>
  <c r="J159" i="21"/>
  <c r="F159" i="21"/>
  <c r="E159" i="21"/>
  <c r="D159" i="21"/>
  <c r="O157" i="21"/>
  <c r="U157" i="21" s="1"/>
  <c r="AA157" i="21" s="1"/>
  <c r="AG157" i="21" s="1"/>
  <c r="AM157" i="21" s="1"/>
  <c r="AS157" i="21" s="1"/>
  <c r="AY157" i="21" s="1"/>
  <c r="BE157" i="21" s="1"/>
  <c r="BK157" i="21" s="1"/>
  <c r="BQ157" i="21" s="1"/>
  <c r="BW157" i="21" s="1"/>
  <c r="N157" i="21"/>
  <c r="T157" i="21" s="1"/>
  <c r="Z157" i="21" s="1"/>
  <c r="AF157" i="21" s="1"/>
  <c r="AL157" i="21" s="1"/>
  <c r="AR157" i="21" s="1"/>
  <c r="AX157" i="21" s="1"/>
  <c r="BD157" i="21" s="1"/>
  <c r="BJ157" i="21" s="1"/>
  <c r="BP157" i="21" s="1"/>
  <c r="BV157" i="21" s="1"/>
  <c r="M157" i="21"/>
  <c r="S157" i="21" s="1"/>
  <c r="Y157" i="21" s="1"/>
  <c r="AE157" i="21" s="1"/>
  <c r="AK157" i="21" s="1"/>
  <c r="AQ157" i="21" s="1"/>
  <c r="AW157" i="21" s="1"/>
  <c r="BC157" i="21" s="1"/>
  <c r="BI157" i="21" s="1"/>
  <c r="BO157" i="21" s="1"/>
  <c r="BU157" i="21" s="1"/>
  <c r="O156" i="21"/>
  <c r="U156" i="21" s="1"/>
  <c r="AA156" i="21" s="1"/>
  <c r="AG156" i="21" s="1"/>
  <c r="AM156" i="21" s="1"/>
  <c r="AS156" i="21" s="1"/>
  <c r="AY156" i="21" s="1"/>
  <c r="BE156" i="21" s="1"/>
  <c r="BK156" i="21" s="1"/>
  <c r="BQ156" i="21" s="1"/>
  <c r="BW156" i="21" s="1"/>
  <c r="N156" i="21"/>
  <c r="T156" i="21" s="1"/>
  <c r="Z156" i="21" s="1"/>
  <c r="AF156" i="21" s="1"/>
  <c r="AL156" i="21" s="1"/>
  <c r="AR156" i="21" s="1"/>
  <c r="AX156" i="21" s="1"/>
  <c r="BD156" i="21" s="1"/>
  <c r="BJ156" i="21" s="1"/>
  <c r="BP156" i="21" s="1"/>
  <c r="BV156" i="21" s="1"/>
  <c r="M156" i="21"/>
  <c r="S156" i="21" s="1"/>
  <c r="Y156" i="21" s="1"/>
  <c r="AE156" i="21" s="1"/>
  <c r="AK156" i="21" s="1"/>
  <c r="AQ156" i="21" s="1"/>
  <c r="AW156" i="21" s="1"/>
  <c r="BC156" i="21" s="1"/>
  <c r="BI156" i="21" s="1"/>
  <c r="BO156" i="21" s="1"/>
  <c r="BU156" i="21" s="1"/>
  <c r="O155" i="21"/>
  <c r="U155" i="21" s="1"/>
  <c r="AA155" i="21" s="1"/>
  <c r="AG155" i="21" s="1"/>
  <c r="AM155" i="21" s="1"/>
  <c r="AS155" i="21" s="1"/>
  <c r="AY155" i="21" s="1"/>
  <c r="BE155" i="21" s="1"/>
  <c r="BK155" i="21" s="1"/>
  <c r="BQ155" i="21" s="1"/>
  <c r="BW155" i="21" s="1"/>
  <c r="N155" i="21"/>
  <c r="T155" i="21" s="1"/>
  <c r="Z155" i="21" s="1"/>
  <c r="AF155" i="21" s="1"/>
  <c r="AL155" i="21" s="1"/>
  <c r="AR155" i="21" s="1"/>
  <c r="AX155" i="21" s="1"/>
  <c r="BD155" i="21" s="1"/>
  <c r="BJ155" i="21" s="1"/>
  <c r="BP155" i="21" s="1"/>
  <c r="BV155" i="21" s="1"/>
  <c r="M155" i="21"/>
  <c r="S155" i="21" s="1"/>
  <c r="Y155" i="21" s="1"/>
  <c r="AE155" i="21" s="1"/>
  <c r="AK155" i="21" s="1"/>
  <c r="AQ155" i="21" s="1"/>
  <c r="AW155" i="21" s="1"/>
  <c r="BC155" i="21" s="1"/>
  <c r="BI155" i="21" s="1"/>
  <c r="BO155" i="21" s="1"/>
  <c r="BU155" i="21" s="1"/>
  <c r="O154" i="21"/>
  <c r="U154" i="21" s="1"/>
  <c r="AA154" i="21" s="1"/>
  <c r="AG154" i="21" s="1"/>
  <c r="AM154" i="21" s="1"/>
  <c r="AS154" i="21" s="1"/>
  <c r="AY154" i="21" s="1"/>
  <c r="BE154" i="21" s="1"/>
  <c r="BK154" i="21" s="1"/>
  <c r="BQ154" i="21" s="1"/>
  <c r="BW154" i="21" s="1"/>
  <c r="N154" i="21"/>
  <c r="T154" i="21" s="1"/>
  <c r="Z154" i="21" s="1"/>
  <c r="AF154" i="21" s="1"/>
  <c r="AL154" i="21" s="1"/>
  <c r="AR154" i="21" s="1"/>
  <c r="AX154" i="21" s="1"/>
  <c r="BD154" i="21" s="1"/>
  <c r="BJ154" i="21" s="1"/>
  <c r="BP154" i="21" s="1"/>
  <c r="BV154" i="21" s="1"/>
  <c r="M154" i="21"/>
  <c r="S154" i="21" s="1"/>
  <c r="Y154" i="21" s="1"/>
  <c r="AE154" i="21" s="1"/>
  <c r="AK154" i="21" s="1"/>
  <c r="AQ154" i="21" s="1"/>
  <c r="AW154" i="21" s="1"/>
  <c r="BC154" i="21" s="1"/>
  <c r="BI154" i="21" s="1"/>
  <c r="BO154" i="21" s="1"/>
  <c r="BU154" i="21" s="1"/>
  <c r="O153" i="21"/>
  <c r="U153" i="21" s="1"/>
  <c r="AA153" i="21" s="1"/>
  <c r="AG153" i="21" s="1"/>
  <c r="AM153" i="21" s="1"/>
  <c r="AS153" i="21" s="1"/>
  <c r="AY153" i="21" s="1"/>
  <c r="BE153" i="21" s="1"/>
  <c r="BK153" i="21" s="1"/>
  <c r="BQ153" i="21" s="1"/>
  <c r="BW153" i="21" s="1"/>
  <c r="N153" i="21"/>
  <c r="T153" i="21" s="1"/>
  <c r="Z153" i="21" s="1"/>
  <c r="AF153" i="21" s="1"/>
  <c r="AL153" i="21" s="1"/>
  <c r="AR153" i="21" s="1"/>
  <c r="AX153" i="21" s="1"/>
  <c r="BD153" i="21" s="1"/>
  <c r="BJ153" i="21" s="1"/>
  <c r="BP153" i="21" s="1"/>
  <c r="BV153" i="21" s="1"/>
  <c r="M153" i="21"/>
  <c r="S153" i="21" s="1"/>
  <c r="Y153" i="21" s="1"/>
  <c r="AE153" i="21" s="1"/>
  <c r="AK153" i="21" s="1"/>
  <c r="AQ153" i="21" s="1"/>
  <c r="AW153" i="21" s="1"/>
  <c r="BC153" i="21" s="1"/>
  <c r="O152" i="21"/>
  <c r="U152" i="21" s="1"/>
  <c r="AA152" i="21" s="1"/>
  <c r="AG152" i="21" s="1"/>
  <c r="AM152" i="21" s="1"/>
  <c r="AS152" i="21" s="1"/>
  <c r="AY152" i="21" s="1"/>
  <c r="BE152" i="21" s="1"/>
  <c r="BK152" i="21" s="1"/>
  <c r="BQ152" i="21" s="1"/>
  <c r="BW152" i="21" s="1"/>
  <c r="N152" i="21"/>
  <c r="T152" i="21" s="1"/>
  <c r="Z152" i="21" s="1"/>
  <c r="AF152" i="21" s="1"/>
  <c r="AL152" i="21" s="1"/>
  <c r="AR152" i="21" s="1"/>
  <c r="AX152" i="21" s="1"/>
  <c r="BD152" i="21" s="1"/>
  <c r="BJ152" i="21" s="1"/>
  <c r="BP152" i="21" s="1"/>
  <c r="BV152" i="21" s="1"/>
  <c r="M152" i="21"/>
  <c r="S152" i="21" s="1"/>
  <c r="Y152" i="21" s="1"/>
  <c r="AE152" i="21" s="1"/>
  <c r="AK152" i="21" s="1"/>
  <c r="AQ152" i="21" s="1"/>
  <c r="AW152" i="21" s="1"/>
  <c r="BC152" i="21" s="1"/>
  <c r="BI152" i="21" s="1"/>
  <c r="BO152" i="21" s="1"/>
  <c r="BU152" i="21" s="1"/>
  <c r="O148" i="21"/>
  <c r="N148" i="21"/>
  <c r="M148" i="21"/>
  <c r="L148" i="21"/>
  <c r="K148" i="21"/>
  <c r="J148" i="21"/>
  <c r="F148" i="21"/>
  <c r="E148" i="21"/>
  <c r="D148" i="21"/>
  <c r="O147" i="21"/>
  <c r="U147" i="21" s="1"/>
  <c r="AA147" i="21" s="1"/>
  <c r="AG147" i="21" s="1"/>
  <c r="AM147" i="21" s="1"/>
  <c r="AS147" i="21" s="1"/>
  <c r="AY147" i="21" s="1"/>
  <c r="BE147" i="21" s="1"/>
  <c r="BK147" i="21" s="1"/>
  <c r="BQ147" i="21" s="1"/>
  <c r="BW147" i="21" s="1"/>
  <c r="N147" i="21"/>
  <c r="T147" i="21" s="1"/>
  <c r="Z147" i="21" s="1"/>
  <c r="AF147" i="21" s="1"/>
  <c r="AL147" i="21" s="1"/>
  <c r="AR147" i="21" s="1"/>
  <c r="AX147" i="21" s="1"/>
  <c r="BD147" i="21" s="1"/>
  <c r="BJ147" i="21" s="1"/>
  <c r="BP147" i="21" s="1"/>
  <c r="BV147" i="21" s="1"/>
  <c r="M147" i="21"/>
  <c r="O144" i="21"/>
  <c r="U144" i="21" s="1"/>
  <c r="AA144" i="21" s="1"/>
  <c r="AG144" i="21" s="1"/>
  <c r="AM144" i="21" s="1"/>
  <c r="AS144" i="21" s="1"/>
  <c r="AY144" i="21" s="1"/>
  <c r="BE144" i="21" s="1"/>
  <c r="BK144" i="21" s="1"/>
  <c r="BQ144" i="21" s="1"/>
  <c r="BW144" i="21" s="1"/>
  <c r="N144" i="21"/>
  <c r="T144" i="21" s="1"/>
  <c r="Z144" i="21" s="1"/>
  <c r="AF144" i="21" s="1"/>
  <c r="AL144" i="21" s="1"/>
  <c r="AR144" i="21" s="1"/>
  <c r="AX144" i="21" s="1"/>
  <c r="BD144" i="21" s="1"/>
  <c r="BJ144" i="21" s="1"/>
  <c r="BP144" i="21" s="1"/>
  <c r="BV144" i="21" s="1"/>
  <c r="M144" i="21"/>
  <c r="S144" i="21" s="1"/>
  <c r="Y144" i="21" s="1"/>
  <c r="AE144" i="21" s="1"/>
  <c r="AK144" i="21" s="1"/>
  <c r="AQ144" i="21" s="1"/>
  <c r="AW144" i="21" s="1"/>
  <c r="BC144" i="21" s="1"/>
  <c r="BI144" i="21" s="1"/>
  <c r="BO144" i="21" s="1"/>
  <c r="BU144" i="21" s="1"/>
  <c r="O143" i="21"/>
  <c r="U143" i="21" s="1"/>
  <c r="AA143" i="21" s="1"/>
  <c r="AG143" i="21" s="1"/>
  <c r="AM143" i="21" s="1"/>
  <c r="N143" i="21"/>
  <c r="M143" i="21"/>
  <c r="S143" i="21" s="1"/>
  <c r="Y143" i="21" s="1"/>
  <c r="AE143" i="21" s="1"/>
  <c r="AK143" i="21" s="1"/>
  <c r="AQ143" i="21" s="1"/>
  <c r="L142" i="21"/>
  <c r="L141" i="21" s="1"/>
  <c r="K142" i="21"/>
  <c r="K141" i="21" s="1"/>
  <c r="J142" i="21"/>
  <c r="J141" i="21" s="1"/>
  <c r="F142" i="21"/>
  <c r="F141" i="21" s="1"/>
  <c r="E142" i="21"/>
  <c r="E141" i="21" s="1"/>
  <c r="D142" i="21"/>
  <c r="D141" i="21" s="1"/>
  <c r="O137" i="21"/>
  <c r="N137" i="21"/>
  <c r="T137" i="21" s="1"/>
  <c r="M137" i="21"/>
  <c r="L136" i="21"/>
  <c r="K136" i="21"/>
  <c r="J136" i="21"/>
  <c r="F136" i="21"/>
  <c r="E136" i="21"/>
  <c r="D136" i="21"/>
  <c r="O135" i="21"/>
  <c r="N135" i="21"/>
  <c r="M135" i="21"/>
  <c r="L134" i="21"/>
  <c r="K134" i="21"/>
  <c r="J134" i="21"/>
  <c r="F134" i="21"/>
  <c r="E134" i="21"/>
  <c r="D134" i="21"/>
  <c r="O133" i="21"/>
  <c r="U133" i="21" s="1"/>
  <c r="AA133" i="21" s="1"/>
  <c r="AG133" i="21" s="1"/>
  <c r="AM133" i="21" s="1"/>
  <c r="AS133" i="21" s="1"/>
  <c r="AY133" i="21" s="1"/>
  <c r="BE133" i="21" s="1"/>
  <c r="BK133" i="21" s="1"/>
  <c r="BQ133" i="21" s="1"/>
  <c r="BW133" i="21" s="1"/>
  <c r="N133" i="21"/>
  <c r="T133" i="21" s="1"/>
  <c r="Z133" i="21" s="1"/>
  <c r="AF133" i="21" s="1"/>
  <c r="AL133" i="21" s="1"/>
  <c r="AR133" i="21" s="1"/>
  <c r="AX133" i="21" s="1"/>
  <c r="BD133" i="21" s="1"/>
  <c r="BJ133" i="21" s="1"/>
  <c r="BP133" i="21" s="1"/>
  <c r="BV133" i="21" s="1"/>
  <c r="M133" i="21"/>
  <c r="S133" i="21" s="1"/>
  <c r="Y133" i="21" s="1"/>
  <c r="AE133" i="21" s="1"/>
  <c r="AK133" i="21" s="1"/>
  <c r="AQ133" i="21" s="1"/>
  <c r="AW133" i="21" s="1"/>
  <c r="BC133" i="21" s="1"/>
  <c r="BI133" i="21" s="1"/>
  <c r="BO133" i="21" s="1"/>
  <c r="BU133" i="21" s="1"/>
  <c r="O132" i="21"/>
  <c r="U132" i="21" s="1"/>
  <c r="N132" i="21"/>
  <c r="M132" i="21"/>
  <c r="S132" i="21" s="1"/>
  <c r="L131" i="21"/>
  <c r="K131" i="21"/>
  <c r="J131" i="21"/>
  <c r="F131" i="21"/>
  <c r="E131" i="21"/>
  <c r="D131" i="21"/>
  <c r="O130" i="21"/>
  <c r="N130" i="21"/>
  <c r="M130" i="21"/>
  <c r="S130" i="21" s="1"/>
  <c r="L128" i="21"/>
  <c r="K128" i="21"/>
  <c r="J128" i="21"/>
  <c r="F128" i="21"/>
  <c r="E128" i="21"/>
  <c r="D128" i="21"/>
  <c r="O127" i="21"/>
  <c r="U127" i="21" s="1"/>
  <c r="AA127" i="21" s="1"/>
  <c r="AG127" i="21" s="1"/>
  <c r="AM127" i="21" s="1"/>
  <c r="AS127" i="21" s="1"/>
  <c r="AY127" i="21" s="1"/>
  <c r="BE127" i="21" s="1"/>
  <c r="BK127" i="21" s="1"/>
  <c r="BQ127" i="21" s="1"/>
  <c r="BW127" i="21" s="1"/>
  <c r="N127" i="21"/>
  <c r="T127" i="21" s="1"/>
  <c r="Z127" i="21" s="1"/>
  <c r="AF127" i="21" s="1"/>
  <c r="AL127" i="21" s="1"/>
  <c r="AR127" i="21" s="1"/>
  <c r="AX127" i="21" s="1"/>
  <c r="BD127" i="21" s="1"/>
  <c r="BJ127" i="21" s="1"/>
  <c r="BP127" i="21" s="1"/>
  <c r="BV127" i="21" s="1"/>
  <c r="M127" i="21"/>
  <c r="S127" i="21" s="1"/>
  <c r="Y127" i="21" s="1"/>
  <c r="AE127" i="21" s="1"/>
  <c r="AK127" i="21" s="1"/>
  <c r="AQ127" i="21" s="1"/>
  <c r="AW127" i="21" s="1"/>
  <c r="BC127" i="21" s="1"/>
  <c r="BI127" i="21" s="1"/>
  <c r="BO127" i="21" s="1"/>
  <c r="BU127" i="21" s="1"/>
  <c r="O125" i="21"/>
  <c r="U125" i="21" s="1"/>
  <c r="AA125" i="21" s="1"/>
  <c r="AG125" i="21" s="1"/>
  <c r="AM125" i="21" s="1"/>
  <c r="AS125" i="21" s="1"/>
  <c r="AY125" i="21" s="1"/>
  <c r="N125" i="21"/>
  <c r="T125" i="21" s="1"/>
  <c r="Z125" i="21" s="1"/>
  <c r="AF125" i="21" s="1"/>
  <c r="AL125" i="21" s="1"/>
  <c r="AR125" i="21" s="1"/>
  <c r="AX125" i="21" s="1"/>
  <c r="BD125" i="21" s="1"/>
  <c r="BJ125" i="21" s="1"/>
  <c r="BP125" i="21" s="1"/>
  <c r="BV125" i="21" s="1"/>
  <c r="M125" i="21"/>
  <c r="S125" i="21" s="1"/>
  <c r="Y125" i="21" s="1"/>
  <c r="AE125" i="21" s="1"/>
  <c r="AK125" i="21" s="1"/>
  <c r="AQ125" i="21" s="1"/>
  <c r="AW125" i="21" s="1"/>
  <c r="BC125" i="21" s="1"/>
  <c r="BI125" i="21" s="1"/>
  <c r="BO125" i="21" s="1"/>
  <c r="BU125" i="21" s="1"/>
  <c r="O124" i="21"/>
  <c r="U124" i="21" s="1"/>
  <c r="AA124" i="21" s="1"/>
  <c r="AG124" i="21" s="1"/>
  <c r="AM124" i="21" s="1"/>
  <c r="AS124" i="21" s="1"/>
  <c r="AY124" i="21" s="1"/>
  <c r="BE124" i="21" s="1"/>
  <c r="BK124" i="21" s="1"/>
  <c r="BQ124" i="21" s="1"/>
  <c r="BW124" i="21" s="1"/>
  <c r="N124" i="21"/>
  <c r="T124" i="21" s="1"/>
  <c r="Z124" i="21" s="1"/>
  <c r="AF124" i="21" s="1"/>
  <c r="AL124" i="21" s="1"/>
  <c r="AR124" i="21" s="1"/>
  <c r="AX124" i="21" s="1"/>
  <c r="BD124" i="21" s="1"/>
  <c r="BJ124" i="21" s="1"/>
  <c r="BP124" i="21" s="1"/>
  <c r="BV124" i="21" s="1"/>
  <c r="M124" i="21"/>
  <c r="S124" i="21" s="1"/>
  <c r="Y124" i="21" s="1"/>
  <c r="AE124" i="21" s="1"/>
  <c r="AK124" i="21" s="1"/>
  <c r="AQ124" i="21" s="1"/>
  <c r="AW124" i="21" s="1"/>
  <c r="BC124" i="21" s="1"/>
  <c r="BI124" i="21" s="1"/>
  <c r="BO124" i="21" s="1"/>
  <c r="BU124" i="21" s="1"/>
  <c r="O123" i="21"/>
  <c r="U123" i="21" s="1"/>
  <c r="AA123" i="21" s="1"/>
  <c r="AG123" i="21" s="1"/>
  <c r="AM123" i="21" s="1"/>
  <c r="AS123" i="21" s="1"/>
  <c r="AY123" i="21" s="1"/>
  <c r="BE123" i="21" s="1"/>
  <c r="BK123" i="21" s="1"/>
  <c r="BQ123" i="21" s="1"/>
  <c r="BW123" i="21" s="1"/>
  <c r="N123" i="21"/>
  <c r="M123" i="21"/>
  <c r="S123" i="21" s="1"/>
  <c r="Y123" i="21" s="1"/>
  <c r="AE123" i="21" s="1"/>
  <c r="AK123" i="21" s="1"/>
  <c r="AQ123" i="21" s="1"/>
  <c r="AW123" i="21" s="1"/>
  <c r="BC123" i="21" s="1"/>
  <c r="BI123" i="21" s="1"/>
  <c r="BO123" i="21" s="1"/>
  <c r="BU123" i="21" s="1"/>
  <c r="L122" i="21"/>
  <c r="K122" i="21"/>
  <c r="J122" i="21"/>
  <c r="F122" i="21"/>
  <c r="E122" i="21"/>
  <c r="D122" i="21"/>
  <c r="O121" i="21"/>
  <c r="U121" i="21" s="1"/>
  <c r="AA121" i="21" s="1"/>
  <c r="AG121" i="21" s="1"/>
  <c r="AM121" i="21" s="1"/>
  <c r="AS121" i="21" s="1"/>
  <c r="AY121" i="21" s="1"/>
  <c r="BE121" i="21" s="1"/>
  <c r="BK121" i="21" s="1"/>
  <c r="BQ121" i="21" s="1"/>
  <c r="BW121" i="21" s="1"/>
  <c r="N121" i="21"/>
  <c r="T121" i="21" s="1"/>
  <c r="Z121" i="21" s="1"/>
  <c r="AF121" i="21" s="1"/>
  <c r="AL121" i="21" s="1"/>
  <c r="AR121" i="21" s="1"/>
  <c r="AX121" i="21" s="1"/>
  <c r="BD121" i="21" s="1"/>
  <c r="BJ121" i="21" s="1"/>
  <c r="BP121" i="21" s="1"/>
  <c r="BV121" i="21" s="1"/>
  <c r="M121" i="21"/>
  <c r="S121" i="21" s="1"/>
  <c r="Y121" i="21" s="1"/>
  <c r="AE121" i="21" s="1"/>
  <c r="AK121" i="21" s="1"/>
  <c r="AQ121" i="21" s="1"/>
  <c r="AW121" i="21" s="1"/>
  <c r="BC121" i="21" s="1"/>
  <c r="BI121" i="21" s="1"/>
  <c r="BO121" i="21" s="1"/>
  <c r="BU121" i="21" s="1"/>
  <c r="O120" i="21"/>
  <c r="U120" i="21" s="1"/>
  <c r="AA120" i="21" s="1"/>
  <c r="AG120" i="21" s="1"/>
  <c r="AM120" i="21" s="1"/>
  <c r="AS120" i="21" s="1"/>
  <c r="AY120" i="21" s="1"/>
  <c r="BE120" i="21" s="1"/>
  <c r="BK120" i="21" s="1"/>
  <c r="BQ120" i="21" s="1"/>
  <c r="BW120" i="21" s="1"/>
  <c r="N120" i="21"/>
  <c r="T120" i="21" s="1"/>
  <c r="Z120" i="21" s="1"/>
  <c r="AF120" i="21" s="1"/>
  <c r="AL120" i="21" s="1"/>
  <c r="AR120" i="21" s="1"/>
  <c r="AX120" i="21" s="1"/>
  <c r="BD120" i="21" s="1"/>
  <c r="BJ120" i="21" s="1"/>
  <c r="BP120" i="21" s="1"/>
  <c r="BV120" i="21" s="1"/>
  <c r="M120" i="21"/>
  <c r="S120" i="21" s="1"/>
  <c r="Y120" i="21" s="1"/>
  <c r="AE120" i="21" s="1"/>
  <c r="AK120" i="21" s="1"/>
  <c r="AQ120" i="21" s="1"/>
  <c r="AW120" i="21" s="1"/>
  <c r="BC120" i="21" s="1"/>
  <c r="BI120" i="21" s="1"/>
  <c r="BO120" i="21" s="1"/>
  <c r="BU120" i="21" s="1"/>
  <c r="O119" i="21"/>
  <c r="U119" i="21" s="1"/>
  <c r="AA119" i="21" s="1"/>
  <c r="AG119" i="21" s="1"/>
  <c r="AM119" i="21" s="1"/>
  <c r="AS119" i="21" s="1"/>
  <c r="AY119" i="21" s="1"/>
  <c r="BE119" i="21" s="1"/>
  <c r="BK119" i="21" s="1"/>
  <c r="BQ119" i="21" s="1"/>
  <c r="BW119" i="21" s="1"/>
  <c r="N119" i="21"/>
  <c r="T119" i="21" s="1"/>
  <c r="Z119" i="21" s="1"/>
  <c r="AF119" i="21" s="1"/>
  <c r="AL119" i="21" s="1"/>
  <c r="AR119" i="21" s="1"/>
  <c r="AX119" i="21" s="1"/>
  <c r="BD119" i="21" s="1"/>
  <c r="BJ119" i="21" s="1"/>
  <c r="BP119" i="21" s="1"/>
  <c r="BV119" i="21" s="1"/>
  <c r="M119" i="21"/>
  <c r="S119" i="21" s="1"/>
  <c r="Y119" i="21" s="1"/>
  <c r="AE119" i="21" s="1"/>
  <c r="AK119" i="21" s="1"/>
  <c r="AQ119" i="21" s="1"/>
  <c r="AW119" i="21" s="1"/>
  <c r="BC119" i="21" s="1"/>
  <c r="BI119" i="21" s="1"/>
  <c r="BO119" i="21" s="1"/>
  <c r="BU119" i="21" s="1"/>
  <c r="O118" i="21"/>
  <c r="U118" i="21" s="1"/>
  <c r="AA118" i="21" s="1"/>
  <c r="AG118" i="21" s="1"/>
  <c r="AM118" i="21" s="1"/>
  <c r="AS118" i="21" s="1"/>
  <c r="AY118" i="21" s="1"/>
  <c r="BE118" i="21" s="1"/>
  <c r="BK118" i="21" s="1"/>
  <c r="BQ118" i="21" s="1"/>
  <c r="BW118" i="21" s="1"/>
  <c r="BW117" i="21" s="1"/>
  <c r="N118" i="21"/>
  <c r="T118" i="21" s="1"/>
  <c r="Z118" i="21" s="1"/>
  <c r="AF118" i="21" s="1"/>
  <c r="AL118" i="21" s="1"/>
  <c r="M118" i="21"/>
  <c r="S118" i="21" s="1"/>
  <c r="Y118" i="21" s="1"/>
  <c r="AE118" i="21" s="1"/>
  <c r="AK118" i="21" s="1"/>
  <c r="AQ118" i="21" s="1"/>
  <c r="AW118" i="21" s="1"/>
  <c r="BC118" i="21" s="1"/>
  <c r="BI118" i="21" s="1"/>
  <c r="BO118" i="21" s="1"/>
  <c r="BU118" i="21" s="1"/>
  <c r="BU117" i="21" s="1"/>
  <c r="L117" i="21"/>
  <c r="K117" i="21"/>
  <c r="J117" i="21"/>
  <c r="F117" i="21"/>
  <c r="E117" i="21"/>
  <c r="D117" i="21"/>
  <c r="O115" i="21"/>
  <c r="N115" i="21"/>
  <c r="M115" i="21"/>
  <c r="L115" i="21"/>
  <c r="K115" i="21"/>
  <c r="J115" i="21"/>
  <c r="F115" i="21"/>
  <c r="E115" i="21"/>
  <c r="D115" i="21"/>
  <c r="O114" i="21"/>
  <c r="U114" i="21" s="1"/>
  <c r="AA114" i="21" s="1"/>
  <c r="AG114" i="21" s="1"/>
  <c r="AM114" i="21" s="1"/>
  <c r="AS114" i="21" s="1"/>
  <c r="AY114" i="21" s="1"/>
  <c r="BE114" i="21" s="1"/>
  <c r="BK114" i="21" s="1"/>
  <c r="BQ114" i="21" s="1"/>
  <c r="BW114" i="21" s="1"/>
  <c r="N114" i="21"/>
  <c r="T114" i="21" s="1"/>
  <c r="Z114" i="21" s="1"/>
  <c r="AF114" i="21" s="1"/>
  <c r="AL114" i="21" s="1"/>
  <c r="AR114" i="21" s="1"/>
  <c r="AX114" i="21" s="1"/>
  <c r="BD114" i="21" s="1"/>
  <c r="BJ114" i="21" s="1"/>
  <c r="BP114" i="21" s="1"/>
  <c r="BV114" i="21" s="1"/>
  <c r="M114" i="21"/>
  <c r="O113" i="21"/>
  <c r="U113" i="21" s="1"/>
  <c r="AA113" i="21" s="1"/>
  <c r="AG113" i="21" s="1"/>
  <c r="AM113" i="21" s="1"/>
  <c r="AS113" i="21" s="1"/>
  <c r="AY113" i="21" s="1"/>
  <c r="N113" i="21"/>
  <c r="M113" i="21"/>
  <c r="S113" i="21" s="1"/>
  <c r="Y113" i="21" s="1"/>
  <c r="AE113" i="21" s="1"/>
  <c r="AK113" i="21" s="1"/>
  <c r="AQ113" i="21" s="1"/>
  <c r="AW113" i="21" s="1"/>
  <c r="BC113" i="21" s="1"/>
  <c r="BI113" i="21" s="1"/>
  <c r="BO113" i="21" s="1"/>
  <c r="BU113" i="21" s="1"/>
  <c r="L112" i="21"/>
  <c r="K112" i="21"/>
  <c r="J112" i="21"/>
  <c r="F112" i="21"/>
  <c r="E112" i="21"/>
  <c r="D112" i="21"/>
  <c r="O110" i="21"/>
  <c r="N110" i="21"/>
  <c r="M110" i="21"/>
  <c r="L109" i="21"/>
  <c r="L108" i="21" s="1"/>
  <c r="K109" i="21"/>
  <c r="K108" i="21" s="1"/>
  <c r="J109" i="21"/>
  <c r="J108" i="21" s="1"/>
  <c r="F109" i="21"/>
  <c r="F108" i="21" s="1"/>
  <c r="E109" i="21"/>
  <c r="E108" i="21" s="1"/>
  <c r="D109" i="21"/>
  <c r="D108" i="21" s="1"/>
  <c r="O107" i="21"/>
  <c r="N107" i="21"/>
  <c r="M107" i="21"/>
  <c r="S107" i="21" s="1"/>
  <c r="L105" i="21"/>
  <c r="L104" i="21" s="1"/>
  <c r="K105" i="21"/>
  <c r="K104" i="21" s="1"/>
  <c r="J105" i="21"/>
  <c r="J104" i="21" s="1"/>
  <c r="F105" i="21"/>
  <c r="F104" i="21" s="1"/>
  <c r="E105" i="21"/>
  <c r="E104" i="21" s="1"/>
  <c r="D105" i="21"/>
  <c r="D104" i="21" s="1"/>
  <c r="O103" i="21"/>
  <c r="N103" i="21"/>
  <c r="M103" i="21"/>
  <c r="L102" i="21"/>
  <c r="K102" i="21"/>
  <c r="J102" i="21"/>
  <c r="F102" i="21"/>
  <c r="E102" i="21"/>
  <c r="D102" i="21"/>
  <c r="F100" i="21"/>
  <c r="O100" i="21" s="1"/>
  <c r="U100" i="21" s="1"/>
  <c r="AA100" i="21" s="1"/>
  <c r="AG100" i="21" s="1"/>
  <c r="AM100" i="21" s="1"/>
  <c r="AS100" i="21" s="1"/>
  <c r="AY100" i="21" s="1"/>
  <c r="BE100" i="21" s="1"/>
  <c r="BK100" i="21" s="1"/>
  <c r="BQ100" i="21" s="1"/>
  <c r="BW100" i="21" s="1"/>
  <c r="E100" i="21"/>
  <c r="N100" i="21" s="1"/>
  <c r="T100" i="21" s="1"/>
  <c r="Z100" i="21" s="1"/>
  <c r="AF100" i="21" s="1"/>
  <c r="AL100" i="21" s="1"/>
  <c r="AR100" i="21" s="1"/>
  <c r="AX100" i="21" s="1"/>
  <c r="BD100" i="21" s="1"/>
  <c r="BJ100" i="21" s="1"/>
  <c r="BP100" i="21" s="1"/>
  <c r="BV100" i="21" s="1"/>
  <c r="D100" i="21"/>
  <c r="M100" i="21" s="1"/>
  <c r="O99" i="21"/>
  <c r="U99" i="21" s="1"/>
  <c r="AA99" i="21" s="1"/>
  <c r="AG99" i="21" s="1"/>
  <c r="AM99" i="21" s="1"/>
  <c r="AS99" i="21" s="1"/>
  <c r="AY99" i="21" s="1"/>
  <c r="BE99" i="21" s="1"/>
  <c r="BK99" i="21" s="1"/>
  <c r="BQ99" i="21" s="1"/>
  <c r="BW99" i="21" s="1"/>
  <c r="N99" i="21"/>
  <c r="T99" i="21" s="1"/>
  <c r="Z99" i="21" s="1"/>
  <c r="AF99" i="21" s="1"/>
  <c r="AL99" i="21" s="1"/>
  <c r="M99" i="21"/>
  <c r="S99" i="21" s="1"/>
  <c r="Y99" i="21" s="1"/>
  <c r="AE99" i="21" s="1"/>
  <c r="AK99" i="21" s="1"/>
  <c r="AQ99" i="21" s="1"/>
  <c r="AW99" i="21" s="1"/>
  <c r="BC99" i="21" s="1"/>
  <c r="BI99" i="21" s="1"/>
  <c r="BO99" i="21" s="1"/>
  <c r="BU99" i="21" s="1"/>
  <c r="L98" i="21"/>
  <c r="K98" i="21"/>
  <c r="J98" i="21"/>
  <c r="O97" i="21"/>
  <c r="N97" i="21"/>
  <c r="M97" i="21"/>
  <c r="L96" i="21"/>
  <c r="K96" i="21"/>
  <c r="J96" i="21"/>
  <c r="F96" i="21"/>
  <c r="E96" i="21"/>
  <c r="D96" i="21"/>
  <c r="O94" i="21"/>
  <c r="U94" i="21" s="1"/>
  <c r="AA94" i="21" s="1"/>
  <c r="AG94" i="21" s="1"/>
  <c r="AM94" i="21" s="1"/>
  <c r="AS94" i="21" s="1"/>
  <c r="AY94" i="21" s="1"/>
  <c r="BE94" i="21" s="1"/>
  <c r="BK94" i="21" s="1"/>
  <c r="BQ94" i="21" s="1"/>
  <c r="BW94" i="21" s="1"/>
  <c r="N94" i="21"/>
  <c r="T94" i="21" s="1"/>
  <c r="Z94" i="21" s="1"/>
  <c r="AF94" i="21" s="1"/>
  <c r="AL94" i="21" s="1"/>
  <c r="AR94" i="21" s="1"/>
  <c r="AX94" i="21" s="1"/>
  <c r="BD94" i="21" s="1"/>
  <c r="BJ94" i="21" s="1"/>
  <c r="BP94" i="21" s="1"/>
  <c r="BV94" i="21" s="1"/>
  <c r="M94" i="21"/>
  <c r="S94" i="21" s="1"/>
  <c r="Y94" i="21" s="1"/>
  <c r="AE94" i="21" s="1"/>
  <c r="AK94" i="21" s="1"/>
  <c r="AQ94" i="21" s="1"/>
  <c r="AW94" i="21" s="1"/>
  <c r="BC94" i="21" s="1"/>
  <c r="BI94" i="21" s="1"/>
  <c r="BO94" i="21" s="1"/>
  <c r="BU94" i="21" s="1"/>
  <c r="O93" i="21"/>
  <c r="N93" i="21"/>
  <c r="T93" i="21" s="1"/>
  <c r="Z93" i="21" s="1"/>
  <c r="AF93" i="21" s="1"/>
  <c r="AL93" i="21" s="1"/>
  <c r="AR93" i="21" s="1"/>
  <c r="AX93" i="21" s="1"/>
  <c r="BD93" i="21" s="1"/>
  <c r="BJ93" i="21" s="1"/>
  <c r="BP93" i="21" s="1"/>
  <c r="BV93" i="21" s="1"/>
  <c r="M93" i="21"/>
  <c r="S93" i="21" s="1"/>
  <c r="Y93" i="21" s="1"/>
  <c r="AE93" i="21" s="1"/>
  <c r="AK93" i="21" s="1"/>
  <c r="L92" i="21"/>
  <c r="L88" i="21" s="1"/>
  <c r="L87" i="21" s="1"/>
  <c r="K92" i="21"/>
  <c r="K88" i="21" s="1"/>
  <c r="K87" i="21" s="1"/>
  <c r="J92" i="21"/>
  <c r="J88" i="21" s="1"/>
  <c r="J87" i="21" s="1"/>
  <c r="F92" i="21"/>
  <c r="F88" i="21" s="1"/>
  <c r="F87" i="21" s="1"/>
  <c r="E92" i="21"/>
  <c r="E88" i="21" s="1"/>
  <c r="E87" i="21" s="1"/>
  <c r="D92" i="21"/>
  <c r="D88" i="21" s="1"/>
  <c r="D87" i="21" s="1"/>
  <c r="O91" i="21"/>
  <c r="U91" i="21" s="1"/>
  <c r="AA91" i="21" s="1"/>
  <c r="AG91" i="21" s="1"/>
  <c r="AM91" i="21" s="1"/>
  <c r="AS91" i="21" s="1"/>
  <c r="AY91" i="21" s="1"/>
  <c r="BE91" i="21" s="1"/>
  <c r="BK91" i="21" s="1"/>
  <c r="BQ91" i="21" s="1"/>
  <c r="BW91" i="21" s="1"/>
  <c r="N91" i="21"/>
  <c r="T91" i="21" s="1"/>
  <c r="Z91" i="21" s="1"/>
  <c r="AF91" i="21" s="1"/>
  <c r="AL91" i="21" s="1"/>
  <c r="AR91" i="21" s="1"/>
  <c r="AX91" i="21" s="1"/>
  <c r="BD91" i="21" s="1"/>
  <c r="BJ91" i="21" s="1"/>
  <c r="BP91" i="21" s="1"/>
  <c r="BV91" i="21" s="1"/>
  <c r="M91" i="21"/>
  <c r="S91" i="21" s="1"/>
  <c r="Y91" i="21" s="1"/>
  <c r="AE91" i="21" s="1"/>
  <c r="AK91" i="21" s="1"/>
  <c r="AQ91" i="21" s="1"/>
  <c r="AW91" i="21" s="1"/>
  <c r="BC91" i="21" s="1"/>
  <c r="BI91" i="21" s="1"/>
  <c r="BO91" i="21" s="1"/>
  <c r="BU91" i="21" s="1"/>
  <c r="O90" i="21"/>
  <c r="U90" i="21" s="1"/>
  <c r="AA90" i="21" s="1"/>
  <c r="AG90" i="21" s="1"/>
  <c r="AM90" i="21" s="1"/>
  <c r="AS90" i="21" s="1"/>
  <c r="AY90" i="21" s="1"/>
  <c r="BE90" i="21" s="1"/>
  <c r="BK90" i="21" s="1"/>
  <c r="BQ90" i="21" s="1"/>
  <c r="BW90" i="21" s="1"/>
  <c r="N90" i="21"/>
  <c r="T90" i="21" s="1"/>
  <c r="Z90" i="21" s="1"/>
  <c r="AF90" i="21" s="1"/>
  <c r="AL90" i="21" s="1"/>
  <c r="AR90" i="21" s="1"/>
  <c r="AX90" i="21" s="1"/>
  <c r="BD90" i="21" s="1"/>
  <c r="BJ90" i="21" s="1"/>
  <c r="BP90" i="21" s="1"/>
  <c r="BV90" i="21" s="1"/>
  <c r="M90" i="21"/>
  <c r="S90" i="21" s="1"/>
  <c r="Y90" i="21" s="1"/>
  <c r="AE90" i="21" s="1"/>
  <c r="AK90" i="21" s="1"/>
  <c r="AQ90" i="21" s="1"/>
  <c r="AW90" i="21" s="1"/>
  <c r="BC90" i="21" s="1"/>
  <c r="BI90" i="21" s="1"/>
  <c r="BO90" i="21" s="1"/>
  <c r="BU90" i="21" s="1"/>
  <c r="O89" i="21"/>
  <c r="U89" i="21" s="1"/>
  <c r="AA89" i="21" s="1"/>
  <c r="AG89" i="21" s="1"/>
  <c r="AM89" i="21" s="1"/>
  <c r="AS89" i="21" s="1"/>
  <c r="AY89" i="21" s="1"/>
  <c r="BE89" i="21" s="1"/>
  <c r="BK89" i="21" s="1"/>
  <c r="BQ89" i="21" s="1"/>
  <c r="BW89" i="21" s="1"/>
  <c r="N89" i="21"/>
  <c r="T89" i="21" s="1"/>
  <c r="Z89" i="21" s="1"/>
  <c r="AF89" i="21" s="1"/>
  <c r="AL89" i="21" s="1"/>
  <c r="AR89" i="21" s="1"/>
  <c r="AX89" i="21" s="1"/>
  <c r="BD89" i="21" s="1"/>
  <c r="BJ89" i="21" s="1"/>
  <c r="BP89" i="21" s="1"/>
  <c r="BV89" i="21" s="1"/>
  <c r="M89" i="21"/>
  <c r="S89" i="21" s="1"/>
  <c r="Y89" i="21" s="1"/>
  <c r="AE89" i="21" s="1"/>
  <c r="AK89" i="21" s="1"/>
  <c r="AQ89" i="21" s="1"/>
  <c r="AW89" i="21" s="1"/>
  <c r="BC89" i="21" s="1"/>
  <c r="BI89" i="21" s="1"/>
  <c r="BO89" i="21" s="1"/>
  <c r="BU89" i="21" s="1"/>
  <c r="O86" i="21"/>
  <c r="N86" i="21"/>
  <c r="M86" i="21"/>
  <c r="L85" i="21"/>
  <c r="K85" i="21"/>
  <c r="J85" i="21"/>
  <c r="F85" i="21"/>
  <c r="E85" i="21"/>
  <c r="D85" i="21"/>
  <c r="O84" i="21"/>
  <c r="N84" i="21"/>
  <c r="T84" i="21" s="1"/>
  <c r="M84" i="21"/>
  <c r="L83" i="21"/>
  <c r="L82" i="21" s="1"/>
  <c r="K83" i="21"/>
  <c r="K82" i="21" s="1"/>
  <c r="J83" i="21"/>
  <c r="J82" i="21" s="1"/>
  <c r="F83" i="21"/>
  <c r="F82" i="21" s="1"/>
  <c r="E83" i="21"/>
  <c r="E82" i="21" s="1"/>
  <c r="D83" i="21"/>
  <c r="D82" i="21" s="1"/>
  <c r="O81" i="21"/>
  <c r="U81" i="21" s="1"/>
  <c r="N81" i="21"/>
  <c r="M81" i="21"/>
  <c r="S81" i="21" s="1"/>
  <c r="L80" i="21"/>
  <c r="K80" i="21"/>
  <c r="J80" i="21"/>
  <c r="F80" i="21"/>
  <c r="E80" i="21"/>
  <c r="D80" i="21"/>
  <c r="O79" i="21"/>
  <c r="N79" i="21"/>
  <c r="M79" i="21"/>
  <c r="S79" i="21" s="1"/>
  <c r="L78" i="21"/>
  <c r="K78" i="21"/>
  <c r="J78" i="21"/>
  <c r="F78" i="21"/>
  <c r="E78" i="21"/>
  <c r="D78" i="21"/>
  <c r="O77" i="21"/>
  <c r="N77" i="21"/>
  <c r="M77" i="21"/>
  <c r="L76" i="21"/>
  <c r="K76" i="21"/>
  <c r="J76" i="21"/>
  <c r="F76" i="21"/>
  <c r="E76" i="21"/>
  <c r="D76" i="21"/>
  <c r="O75" i="21"/>
  <c r="U75" i="21" s="1"/>
  <c r="N75" i="21"/>
  <c r="M75" i="21"/>
  <c r="L74" i="21"/>
  <c r="K74" i="21"/>
  <c r="J74" i="21"/>
  <c r="F74" i="21"/>
  <c r="E74" i="21"/>
  <c r="D74" i="21"/>
  <c r="O72" i="21"/>
  <c r="N72" i="21"/>
  <c r="M72" i="21"/>
  <c r="L71" i="21"/>
  <c r="K71" i="21"/>
  <c r="J71" i="21"/>
  <c r="F71" i="21"/>
  <c r="E71" i="21"/>
  <c r="D71" i="21"/>
  <c r="O69" i="21"/>
  <c r="U69" i="21" s="1"/>
  <c r="N69" i="21"/>
  <c r="M69" i="21"/>
  <c r="L68" i="21"/>
  <c r="K68" i="21"/>
  <c r="J68" i="21"/>
  <c r="F68" i="21"/>
  <c r="E68" i="21"/>
  <c r="D68" i="21"/>
  <c r="O67" i="21"/>
  <c r="U67" i="21" s="1"/>
  <c r="AA67" i="21" s="1"/>
  <c r="AG67" i="21" s="1"/>
  <c r="AM67" i="21" s="1"/>
  <c r="AS67" i="21" s="1"/>
  <c r="AY67" i="21" s="1"/>
  <c r="BE67" i="21" s="1"/>
  <c r="BK67" i="21" s="1"/>
  <c r="BQ67" i="21" s="1"/>
  <c r="BW67" i="21" s="1"/>
  <c r="N67" i="21"/>
  <c r="T67" i="21" s="1"/>
  <c r="Z67" i="21" s="1"/>
  <c r="AF67" i="21" s="1"/>
  <c r="AL67" i="21" s="1"/>
  <c r="AR67" i="21" s="1"/>
  <c r="AX67" i="21" s="1"/>
  <c r="BD67" i="21" s="1"/>
  <c r="BJ67" i="21" s="1"/>
  <c r="BP67" i="21" s="1"/>
  <c r="BV67" i="21" s="1"/>
  <c r="M67" i="21"/>
  <c r="S67" i="21" s="1"/>
  <c r="Y67" i="21" s="1"/>
  <c r="AE67" i="21" s="1"/>
  <c r="AK67" i="21" s="1"/>
  <c r="AQ67" i="21" s="1"/>
  <c r="AW67" i="21" s="1"/>
  <c r="BC67" i="21" s="1"/>
  <c r="BI67" i="21" s="1"/>
  <c r="BO67" i="21" s="1"/>
  <c r="BU67" i="21" s="1"/>
  <c r="O66" i="21"/>
  <c r="N66" i="21"/>
  <c r="M66" i="21"/>
  <c r="L65" i="21"/>
  <c r="L61" i="21" s="1"/>
  <c r="K65" i="21"/>
  <c r="J65" i="21"/>
  <c r="F65" i="21"/>
  <c r="E65" i="21"/>
  <c r="E61" i="21" s="1"/>
  <c r="D65" i="21"/>
  <c r="O64" i="21"/>
  <c r="U64" i="21" s="1"/>
  <c r="AA64" i="21" s="1"/>
  <c r="AG64" i="21" s="1"/>
  <c r="AM64" i="21" s="1"/>
  <c r="AS64" i="21" s="1"/>
  <c r="AY64" i="21" s="1"/>
  <c r="BE64" i="21" s="1"/>
  <c r="BK64" i="21" s="1"/>
  <c r="BQ64" i="21" s="1"/>
  <c r="BW64" i="21" s="1"/>
  <c r="T64" i="21"/>
  <c r="Z64" i="21" s="1"/>
  <c r="AF64" i="21" s="1"/>
  <c r="AL64" i="21" s="1"/>
  <c r="AR64" i="21" s="1"/>
  <c r="AX64" i="21" s="1"/>
  <c r="BD64" i="21" s="1"/>
  <c r="BJ64" i="21" s="1"/>
  <c r="BP64" i="21" s="1"/>
  <c r="S64" i="21"/>
  <c r="Y64" i="21" s="1"/>
  <c r="AE64" i="21" s="1"/>
  <c r="AK64" i="21" s="1"/>
  <c r="AQ64" i="21" s="1"/>
  <c r="AW64" i="21" s="1"/>
  <c r="BC64" i="21" s="1"/>
  <c r="BI64" i="21" s="1"/>
  <c r="BO64" i="21" s="1"/>
  <c r="BU64" i="21" s="1"/>
  <c r="O63" i="21"/>
  <c r="U63" i="21" s="1"/>
  <c r="AA63" i="21" s="1"/>
  <c r="AG63" i="21" s="1"/>
  <c r="AM63" i="21" s="1"/>
  <c r="AS63" i="21" s="1"/>
  <c r="AY63" i="21" s="1"/>
  <c r="BE63" i="21" s="1"/>
  <c r="BK63" i="21" s="1"/>
  <c r="BQ63" i="21" s="1"/>
  <c r="BW63" i="21" s="1"/>
  <c r="N63" i="21"/>
  <c r="T63" i="21" s="1"/>
  <c r="Z63" i="21" s="1"/>
  <c r="AF63" i="21" s="1"/>
  <c r="AL63" i="21" s="1"/>
  <c r="AR63" i="21" s="1"/>
  <c r="AX63" i="21" s="1"/>
  <c r="BD63" i="21" s="1"/>
  <c r="BJ63" i="21" s="1"/>
  <c r="BP63" i="21" s="1"/>
  <c r="BV63" i="21" s="1"/>
  <c r="M63" i="21"/>
  <c r="S63" i="21" s="1"/>
  <c r="Y63" i="21" s="1"/>
  <c r="AE63" i="21" s="1"/>
  <c r="AK63" i="21" s="1"/>
  <c r="AQ63" i="21" s="1"/>
  <c r="AW63" i="21" s="1"/>
  <c r="BC63" i="21" s="1"/>
  <c r="BI63" i="21" s="1"/>
  <c r="BO63" i="21" s="1"/>
  <c r="BU63" i="21" s="1"/>
  <c r="O62" i="21"/>
  <c r="U62" i="21" s="1"/>
  <c r="AA62" i="21" s="1"/>
  <c r="AG62" i="21" s="1"/>
  <c r="AM62" i="21" s="1"/>
  <c r="AS62" i="21" s="1"/>
  <c r="AY62" i="21" s="1"/>
  <c r="BE62" i="21" s="1"/>
  <c r="BK62" i="21" s="1"/>
  <c r="BQ62" i="21" s="1"/>
  <c r="BW62" i="21" s="1"/>
  <c r="N62" i="21"/>
  <c r="T62" i="21" s="1"/>
  <c r="Z62" i="21" s="1"/>
  <c r="AF62" i="21" s="1"/>
  <c r="AL62" i="21" s="1"/>
  <c r="AR62" i="21" s="1"/>
  <c r="AX62" i="21" s="1"/>
  <c r="BD62" i="21" s="1"/>
  <c r="BJ62" i="21" s="1"/>
  <c r="BP62" i="21" s="1"/>
  <c r="BV62" i="21" s="1"/>
  <c r="M62" i="21"/>
  <c r="S62" i="21" s="1"/>
  <c r="Y62" i="21" s="1"/>
  <c r="AE62" i="21" s="1"/>
  <c r="AK62" i="21" s="1"/>
  <c r="AQ62" i="21" s="1"/>
  <c r="AW62" i="21" s="1"/>
  <c r="BC62" i="21" s="1"/>
  <c r="BI62" i="21" s="1"/>
  <c r="BO62" i="21" s="1"/>
  <c r="BU62" i="21" s="1"/>
  <c r="O59" i="21"/>
  <c r="N59" i="21"/>
  <c r="M59" i="21"/>
  <c r="S59" i="21" s="1"/>
  <c r="L58" i="21"/>
  <c r="K58" i="21"/>
  <c r="J58" i="21"/>
  <c r="F58" i="21"/>
  <c r="E58" i="21"/>
  <c r="D58" i="21"/>
  <c r="O56" i="21"/>
  <c r="N56" i="21"/>
  <c r="M56" i="21"/>
  <c r="L55" i="21"/>
  <c r="K55" i="21"/>
  <c r="J55" i="21"/>
  <c r="F55" i="21"/>
  <c r="E55" i="21"/>
  <c r="D55" i="21"/>
  <c r="O54" i="21"/>
  <c r="N54" i="21"/>
  <c r="T54" i="21" s="1"/>
  <c r="M54" i="21"/>
  <c r="L53" i="21"/>
  <c r="K53" i="21"/>
  <c r="J53" i="21"/>
  <c r="F53" i="21"/>
  <c r="E53" i="21"/>
  <c r="D53" i="21"/>
  <c r="O51" i="21"/>
  <c r="U51" i="21" s="1"/>
  <c r="AA51" i="21" s="1"/>
  <c r="AG51" i="21" s="1"/>
  <c r="AM51" i="21" s="1"/>
  <c r="AS51" i="21" s="1"/>
  <c r="AY51" i="21" s="1"/>
  <c r="BE51" i="21" s="1"/>
  <c r="BK51" i="21" s="1"/>
  <c r="BQ51" i="21" s="1"/>
  <c r="BW51" i="21" s="1"/>
  <c r="N51" i="21"/>
  <c r="T51" i="21" s="1"/>
  <c r="Z51" i="21" s="1"/>
  <c r="AF51" i="21" s="1"/>
  <c r="AL51" i="21" s="1"/>
  <c r="AR51" i="21" s="1"/>
  <c r="AX51" i="21" s="1"/>
  <c r="BD51" i="21" s="1"/>
  <c r="BJ51" i="21" s="1"/>
  <c r="BP51" i="21" s="1"/>
  <c r="BV51" i="21" s="1"/>
  <c r="M51" i="21"/>
  <c r="S51" i="21" s="1"/>
  <c r="Y51" i="21" s="1"/>
  <c r="AE51" i="21" s="1"/>
  <c r="AK51" i="21" s="1"/>
  <c r="AQ51" i="21" s="1"/>
  <c r="AW51" i="21" s="1"/>
  <c r="BC51" i="21" s="1"/>
  <c r="BI51" i="21" s="1"/>
  <c r="BO51" i="21" s="1"/>
  <c r="BU51" i="21" s="1"/>
  <c r="O50" i="21"/>
  <c r="N50" i="21"/>
  <c r="T50" i="21" s="1"/>
  <c r="Z50" i="21" s="1"/>
  <c r="AF50" i="21" s="1"/>
  <c r="AL50" i="21" s="1"/>
  <c r="M50" i="21"/>
  <c r="S50" i="21" s="1"/>
  <c r="Y50" i="21" s="1"/>
  <c r="AE50" i="21" s="1"/>
  <c r="AK50" i="21" s="1"/>
  <c r="AQ50" i="21" s="1"/>
  <c r="AW50" i="21" s="1"/>
  <c r="BC50" i="21" s="1"/>
  <c r="BI50" i="21" s="1"/>
  <c r="BO50" i="21" s="1"/>
  <c r="BU50" i="21" s="1"/>
  <c r="L49" i="21"/>
  <c r="K49" i="21"/>
  <c r="J49" i="21"/>
  <c r="F49" i="21"/>
  <c r="E49" i="21"/>
  <c r="D49" i="21"/>
  <c r="O48" i="21"/>
  <c r="N48" i="21"/>
  <c r="T48" i="21" s="1"/>
  <c r="M48" i="21"/>
  <c r="L47" i="21"/>
  <c r="K47" i="21"/>
  <c r="J47" i="21"/>
  <c r="F47" i="21"/>
  <c r="E47" i="21"/>
  <c r="D47" i="21"/>
  <c r="O45" i="21"/>
  <c r="N45" i="21"/>
  <c r="M45" i="21"/>
  <c r="L44" i="21"/>
  <c r="K44" i="21"/>
  <c r="J44" i="21"/>
  <c r="F44" i="21"/>
  <c r="E44" i="21"/>
  <c r="D44" i="21"/>
  <c r="O43" i="21"/>
  <c r="U43" i="21" s="1"/>
  <c r="N43" i="21"/>
  <c r="M43" i="21"/>
  <c r="L42" i="21"/>
  <c r="K42" i="21"/>
  <c r="J42" i="21"/>
  <c r="F42" i="21"/>
  <c r="E42" i="21"/>
  <c r="D42" i="21"/>
  <c r="O40" i="21"/>
  <c r="U40" i="21" s="1"/>
  <c r="N40" i="21"/>
  <c r="M40" i="21"/>
  <c r="S40" i="21" s="1"/>
  <c r="L39" i="21"/>
  <c r="K39" i="21"/>
  <c r="J39" i="21"/>
  <c r="F39" i="21"/>
  <c r="E39" i="21"/>
  <c r="D39" i="21"/>
  <c r="O37" i="21"/>
  <c r="U37" i="21" s="1"/>
  <c r="AA37" i="21" s="1"/>
  <c r="AG37" i="21" s="1"/>
  <c r="AM37" i="21" s="1"/>
  <c r="AS37" i="21" s="1"/>
  <c r="AY37" i="21" s="1"/>
  <c r="BE37" i="21" s="1"/>
  <c r="N37" i="21"/>
  <c r="T37" i="21" s="1"/>
  <c r="Z37" i="21" s="1"/>
  <c r="AF37" i="21" s="1"/>
  <c r="AL37" i="21" s="1"/>
  <c r="AR37" i="21" s="1"/>
  <c r="AX37" i="21" s="1"/>
  <c r="BD37" i="21" s="1"/>
  <c r="BJ37" i="21" s="1"/>
  <c r="BP37" i="21" s="1"/>
  <c r="BV37" i="21" s="1"/>
  <c r="M37" i="21"/>
  <c r="S37" i="21" s="1"/>
  <c r="Y37" i="21" s="1"/>
  <c r="AE37" i="21" s="1"/>
  <c r="AK37" i="21" s="1"/>
  <c r="AQ37" i="21" s="1"/>
  <c r="AW37" i="21" s="1"/>
  <c r="BC37" i="21" s="1"/>
  <c r="BI37" i="21" s="1"/>
  <c r="BO37" i="21" s="1"/>
  <c r="BU37" i="21" s="1"/>
  <c r="O36" i="21"/>
  <c r="U36" i="21" s="1"/>
  <c r="AA36" i="21" s="1"/>
  <c r="AG36" i="21" s="1"/>
  <c r="AM36" i="21" s="1"/>
  <c r="AS36" i="21" s="1"/>
  <c r="AY36" i="21" s="1"/>
  <c r="BE36" i="21" s="1"/>
  <c r="BK36" i="21" s="1"/>
  <c r="BQ36" i="21" s="1"/>
  <c r="BW36" i="21" s="1"/>
  <c r="N36" i="21"/>
  <c r="M36" i="21"/>
  <c r="S36" i="21" s="1"/>
  <c r="Y36" i="21" s="1"/>
  <c r="AE36" i="21" s="1"/>
  <c r="AK36" i="21" s="1"/>
  <c r="AQ36" i="21" s="1"/>
  <c r="AW36" i="21" s="1"/>
  <c r="BC36" i="21" s="1"/>
  <c r="BI36" i="21" s="1"/>
  <c r="BO36" i="21" s="1"/>
  <c r="BU36" i="21" s="1"/>
  <c r="L35" i="21"/>
  <c r="K35" i="21"/>
  <c r="J35" i="21"/>
  <c r="F35" i="21"/>
  <c r="E35" i="21"/>
  <c r="D35" i="21"/>
  <c r="O30" i="21"/>
  <c r="U30" i="21" s="1"/>
  <c r="N30" i="21"/>
  <c r="T30" i="21" s="1"/>
  <c r="M30" i="21"/>
  <c r="S30" i="21" s="1"/>
  <c r="O28" i="21"/>
  <c r="U28" i="21" s="1"/>
  <c r="N28" i="21"/>
  <c r="T28" i="21" s="1"/>
  <c r="M28" i="21"/>
  <c r="S28" i="21" s="1"/>
  <c r="O26" i="21"/>
  <c r="U26" i="21" s="1"/>
  <c r="N26" i="21"/>
  <c r="T26" i="21" s="1"/>
  <c r="M26" i="21"/>
  <c r="S26" i="21" s="1"/>
  <c r="L25" i="21"/>
  <c r="L24" i="21" s="1"/>
  <c r="K25" i="21"/>
  <c r="K24" i="21" s="1"/>
  <c r="J25" i="21"/>
  <c r="J24" i="21" s="1"/>
  <c r="F25" i="21"/>
  <c r="F24" i="21" s="1"/>
  <c r="E25" i="21"/>
  <c r="D25" i="21"/>
  <c r="O23" i="21"/>
  <c r="U23" i="21" s="1"/>
  <c r="AA23" i="21" s="1"/>
  <c r="AG23" i="21" s="1"/>
  <c r="AM23" i="21" s="1"/>
  <c r="AS23" i="21" s="1"/>
  <c r="AY23" i="21" s="1"/>
  <c r="BE23" i="21" s="1"/>
  <c r="BK23" i="21" s="1"/>
  <c r="BQ23" i="21" s="1"/>
  <c r="BW23" i="21" s="1"/>
  <c r="N23" i="21"/>
  <c r="T23" i="21" s="1"/>
  <c r="Z23" i="21" s="1"/>
  <c r="AF23" i="21" s="1"/>
  <c r="AL23" i="21" s="1"/>
  <c r="AR23" i="21" s="1"/>
  <c r="M23" i="21"/>
  <c r="S23" i="21" s="1"/>
  <c r="Y23" i="21" s="1"/>
  <c r="AE23" i="21" s="1"/>
  <c r="AK23" i="21" s="1"/>
  <c r="AQ23" i="21" s="1"/>
  <c r="AW23" i="21" s="1"/>
  <c r="BC23" i="21" s="1"/>
  <c r="BI23" i="21" s="1"/>
  <c r="BO23" i="21" s="1"/>
  <c r="BU23" i="21" s="1"/>
  <c r="O22" i="21"/>
  <c r="U22" i="21" s="1"/>
  <c r="AA22" i="21" s="1"/>
  <c r="AG22" i="21" s="1"/>
  <c r="AM22" i="21" s="1"/>
  <c r="AS22" i="21" s="1"/>
  <c r="AY22" i="21" s="1"/>
  <c r="BE22" i="21" s="1"/>
  <c r="BK22" i="21" s="1"/>
  <c r="BQ22" i="21" s="1"/>
  <c r="BW22" i="21" s="1"/>
  <c r="N22" i="21"/>
  <c r="T22" i="21" s="1"/>
  <c r="Z22" i="21" s="1"/>
  <c r="AF22" i="21" s="1"/>
  <c r="AL22" i="21" s="1"/>
  <c r="AR22" i="21" s="1"/>
  <c r="AX22" i="21" s="1"/>
  <c r="BD22" i="21" s="1"/>
  <c r="BJ22" i="21" s="1"/>
  <c r="BP22" i="21" s="1"/>
  <c r="BV22" i="21" s="1"/>
  <c r="M22" i="21"/>
  <c r="S22" i="21" s="1"/>
  <c r="Y22" i="21" s="1"/>
  <c r="AE22" i="21" s="1"/>
  <c r="AK22" i="21" s="1"/>
  <c r="AQ22" i="21" s="1"/>
  <c r="AW22" i="21" s="1"/>
  <c r="O21" i="21"/>
  <c r="U21" i="21" s="1"/>
  <c r="AA21" i="21" s="1"/>
  <c r="AG21" i="21" s="1"/>
  <c r="AM21" i="21" s="1"/>
  <c r="AS21" i="21" s="1"/>
  <c r="AY21" i="21" s="1"/>
  <c r="BE21" i="21" s="1"/>
  <c r="BK21" i="21" s="1"/>
  <c r="BQ21" i="21" s="1"/>
  <c r="BW21" i="21" s="1"/>
  <c r="N21" i="21"/>
  <c r="T21" i="21" s="1"/>
  <c r="Z21" i="21" s="1"/>
  <c r="AF21" i="21" s="1"/>
  <c r="AL21" i="21" s="1"/>
  <c r="AR21" i="21" s="1"/>
  <c r="AX21" i="21" s="1"/>
  <c r="BD21" i="21" s="1"/>
  <c r="BJ21" i="21" s="1"/>
  <c r="BP21" i="21" s="1"/>
  <c r="BV21" i="21" s="1"/>
  <c r="M21" i="21"/>
  <c r="S21" i="21" s="1"/>
  <c r="Y21" i="21" s="1"/>
  <c r="AE21" i="21" s="1"/>
  <c r="AK21" i="21" s="1"/>
  <c r="AQ21" i="21" s="1"/>
  <c r="AW21" i="21" s="1"/>
  <c r="BC21" i="21" s="1"/>
  <c r="BI21" i="21" s="1"/>
  <c r="BO21" i="21" s="1"/>
  <c r="BU21" i="21" s="1"/>
  <c r="L19" i="21"/>
  <c r="L18" i="21" s="1"/>
  <c r="K19" i="21"/>
  <c r="K252" i="21" s="1"/>
  <c r="J19" i="21"/>
  <c r="J252" i="21" s="1"/>
  <c r="F19" i="21"/>
  <c r="F18" i="21" s="1"/>
  <c r="E19" i="21"/>
  <c r="E18" i="21" s="1"/>
  <c r="D19" i="21"/>
  <c r="D252" i="21" s="1"/>
  <c r="BW98" i="21" l="1"/>
  <c r="BW19" i="21"/>
  <c r="BU35" i="21"/>
  <c r="BU49" i="21"/>
  <c r="BV92" i="21"/>
  <c r="BV88" i="21" s="1"/>
  <c r="BV87" i="21" s="1"/>
  <c r="E98" i="21"/>
  <c r="E95" i="21" s="1"/>
  <c r="BV174" i="21"/>
  <c r="BD25" i="21"/>
  <c r="BD24" i="21" s="1"/>
  <c r="BC25" i="21"/>
  <c r="BC24" i="21" s="1"/>
  <c r="BO117" i="21"/>
  <c r="BP92" i="21"/>
  <c r="BQ98" i="21"/>
  <c r="BQ117" i="21"/>
  <c r="BO122" i="21"/>
  <c r="BI28" i="21"/>
  <c r="BO29" i="21"/>
  <c r="BI26" i="21"/>
  <c r="BO27" i="21"/>
  <c r="BJ32" i="21"/>
  <c r="BP33" i="21"/>
  <c r="BJ30" i="21"/>
  <c r="BP31" i="21"/>
  <c r="BK26" i="21"/>
  <c r="BQ27" i="21"/>
  <c r="BJ28" i="21"/>
  <c r="BP29" i="21"/>
  <c r="BP88" i="21"/>
  <c r="BP87" i="21" s="1"/>
  <c r="BO193" i="21"/>
  <c r="BQ19" i="21"/>
  <c r="BO35" i="21"/>
  <c r="BO49" i="21"/>
  <c r="BP193" i="21"/>
  <c r="BP174" i="21" s="1"/>
  <c r="BI30" i="21"/>
  <c r="BO31" i="21"/>
  <c r="BI32" i="21"/>
  <c r="BO33" i="21"/>
  <c r="BK32" i="21"/>
  <c r="BQ33" i="21"/>
  <c r="BJ26" i="21"/>
  <c r="BP27" i="21"/>
  <c r="BK28" i="21"/>
  <c r="BQ29" i="21"/>
  <c r="BK30" i="21"/>
  <c r="BQ31" i="21"/>
  <c r="BJ92" i="21"/>
  <c r="BK98" i="21"/>
  <c r="BI35" i="21"/>
  <c r="BK117" i="21"/>
  <c r="BI122" i="21"/>
  <c r="BI117" i="21"/>
  <c r="BE25" i="21"/>
  <c r="BE24" i="21" s="1"/>
  <c r="BI49" i="21"/>
  <c r="BJ88" i="21"/>
  <c r="BJ87" i="21" s="1"/>
  <c r="BI193" i="21"/>
  <c r="BJ193" i="21"/>
  <c r="BJ174" i="21" s="1"/>
  <c r="BK19" i="21"/>
  <c r="BE35" i="21"/>
  <c r="BK37" i="21"/>
  <c r="BE98" i="21"/>
  <c r="BC122" i="21"/>
  <c r="BC49" i="21"/>
  <c r="BC193" i="21"/>
  <c r="BE19" i="21"/>
  <c r="BC35" i="21"/>
  <c r="BC117" i="21"/>
  <c r="BD193" i="21"/>
  <c r="BD174" i="21" s="1"/>
  <c r="AW19" i="21"/>
  <c r="AW18" i="21" s="1"/>
  <c r="BC22" i="21"/>
  <c r="AY112" i="21"/>
  <c r="BE113" i="21"/>
  <c r="BD92" i="21"/>
  <c r="BD88" i="21" s="1"/>
  <c r="BD87" i="21" s="1"/>
  <c r="BE117" i="21"/>
  <c r="AY122" i="21"/>
  <c r="BE125" i="21"/>
  <c r="AW252" i="21"/>
  <c r="AR19" i="21"/>
  <c r="AR18" i="21" s="1"/>
  <c r="AX23" i="21"/>
  <c r="BD23" i="21" s="1"/>
  <c r="AY35" i="21"/>
  <c r="AX92" i="21"/>
  <c r="AX88" i="21" s="1"/>
  <c r="AX87" i="21" s="1"/>
  <c r="AY98" i="21"/>
  <c r="AY117" i="21"/>
  <c r="AW122" i="21"/>
  <c r="AY19" i="21"/>
  <c r="AW35" i="21"/>
  <c r="AW49" i="21"/>
  <c r="AW117" i="21"/>
  <c r="AW193" i="21"/>
  <c r="AX193" i="21"/>
  <c r="AX174" i="21" s="1"/>
  <c r="AQ142" i="21"/>
  <c r="AW143" i="21"/>
  <c r="AK187" i="21"/>
  <c r="AQ187" i="21" s="1"/>
  <c r="AW187" i="21" s="1"/>
  <c r="BC187" i="21" s="1"/>
  <c r="BI187" i="21" s="1"/>
  <c r="BO187" i="21" s="1"/>
  <c r="BU187" i="21" s="1"/>
  <c r="AQ117" i="21"/>
  <c r="AL49" i="21"/>
  <c r="AR50" i="21"/>
  <c r="AX50" i="21" s="1"/>
  <c r="BD50" i="21" s="1"/>
  <c r="AL117" i="21"/>
  <c r="AR118" i="21"/>
  <c r="AQ160" i="21"/>
  <c r="AW160" i="21" s="1"/>
  <c r="AW159" i="21" s="1"/>
  <c r="AK159" i="21"/>
  <c r="AQ19" i="21"/>
  <c r="AS35" i="21"/>
  <c r="AR92" i="21"/>
  <c r="AR88" i="21" s="1"/>
  <c r="AR87" i="21" s="1"/>
  <c r="AS98" i="21"/>
  <c r="AS117" i="21"/>
  <c r="AQ122" i="21"/>
  <c r="AQ141" i="21"/>
  <c r="AR160" i="21"/>
  <c r="AL159" i="21"/>
  <c r="AL146" i="21" s="1"/>
  <c r="AR193" i="21"/>
  <c r="AR174" i="21" s="1"/>
  <c r="AQ193" i="21"/>
  <c r="AK92" i="21"/>
  <c r="AK88" i="21" s="1"/>
  <c r="AK87" i="21" s="1"/>
  <c r="AQ93" i="21"/>
  <c r="AL98" i="21"/>
  <c r="AR99" i="21"/>
  <c r="AM142" i="21"/>
  <c r="AM141" i="21" s="1"/>
  <c r="AS143" i="21"/>
  <c r="AS19" i="21"/>
  <c r="AQ35" i="21"/>
  <c r="AQ49" i="21"/>
  <c r="AS112" i="21"/>
  <c r="AS122" i="21"/>
  <c r="AM112" i="21"/>
  <c r="AK49" i="21"/>
  <c r="AK19" i="21"/>
  <c r="AM35" i="21"/>
  <c r="AL92" i="21"/>
  <c r="AL88" i="21" s="1"/>
  <c r="AL87" i="21" s="1"/>
  <c r="AM98" i="21"/>
  <c r="AM117" i="21"/>
  <c r="AK122" i="21"/>
  <c r="AM122" i="21"/>
  <c r="AK142" i="21"/>
  <c r="AK141" i="21" s="1"/>
  <c r="AL19" i="21"/>
  <c r="AG159" i="21"/>
  <c r="AG146" i="21" s="1"/>
  <c r="AM160" i="21"/>
  <c r="AK193" i="21"/>
  <c r="AM19" i="21"/>
  <c r="AK35" i="21"/>
  <c r="AK117" i="21"/>
  <c r="AL193" i="21"/>
  <c r="AL174" i="21" s="1"/>
  <c r="AE117" i="21"/>
  <c r="W248" i="21"/>
  <c r="AF19" i="21"/>
  <c r="AF252" i="21" s="1"/>
  <c r="AG122" i="21"/>
  <c r="AE193" i="21"/>
  <c r="AE174" i="21" s="1"/>
  <c r="P138" i="21"/>
  <c r="P248" i="21" s="1"/>
  <c r="AE19" i="21"/>
  <c r="AF117" i="21"/>
  <c r="AF193" i="21"/>
  <c r="AF174" i="21" s="1"/>
  <c r="AF159" i="21"/>
  <c r="AF146" i="21" s="1"/>
  <c r="AG19" i="21"/>
  <c r="AE35" i="21"/>
  <c r="AE49" i="21"/>
  <c r="AF49" i="21"/>
  <c r="AE92" i="21"/>
  <c r="AE88" i="21" s="1"/>
  <c r="AE87" i="21" s="1"/>
  <c r="AF98" i="21"/>
  <c r="AG112" i="21"/>
  <c r="AG35" i="21"/>
  <c r="AF92" i="21"/>
  <c r="AF88" i="21" s="1"/>
  <c r="AF87" i="21" s="1"/>
  <c r="AG98" i="21"/>
  <c r="AG117" i="21"/>
  <c r="AE122" i="21"/>
  <c r="AE142" i="21"/>
  <c r="AE141" i="21" s="1"/>
  <c r="AG142" i="21"/>
  <c r="AG141" i="21" s="1"/>
  <c r="AE159" i="21"/>
  <c r="S25" i="21"/>
  <c r="S24" i="21" s="1"/>
  <c r="U25" i="21"/>
  <c r="U24" i="21" s="1"/>
  <c r="T25" i="21"/>
  <c r="T24" i="21" s="1"/>
  <c r="V248" i="21"/>
  <c r="V253" i="21"/>
  <c r="Z92" i="21"/>
  <c r="Z88" i="21" s="1"/>
  <c r="Z87" i="21" s="1"/>
  <c r="AA98" i="21"/>
  <c r="AA112" i="21"/>
  <c r="Z117" i="21"/>
  <c r="AA142" i="21"/>
  <c r="AA141" i="21" s="1"/>
  <c r="Y159" i="21"/>
  <c r="S58" i="21"/>
  <c r="Y59" i="21"/>
  <c r="U68" i="21"/>
  <c r="AA69" i="21"/>
  <c r="S105" i="21"/>
  <c r="S104" i="21" s="1"/>
  <c r="Y107" i="21"/>
  <c r="U243" i="21"/>
  <c r="AA244" i="21"/>
  <c r="AA35" i="21"/>
  <c r="U39" i="21"/>
  <c r="AA40" i="21"/>
  <c r="U42" i="21"/>
  <c r="AA43" i="21"/>
  <c r="U80" i="21"/>
  <c r="AA81" i="21"/>
  <c r="T83" i="21"/>
  <c r="T82" i="21" s="1"/>
  <c r="Z84" i="21"/>
  <c r="Y19" i="21"/>
  <c r="S39" i="21"/>
  <c r="Y40" i="21"/>
  <c r="T47" i="21"/>
  <c r="Z48" i="21"/>
  <c r="U74" i="21"/>
  <c r="AA75" i="21"/>
  <c r="S78" i="21"/>
  <c r="Y79" i="21"/>
  <c r="T136" i="21"/>
  <c r="Z137" i="21"/>
  <c r="S243" i="21"/>
  <c r="Y244" i="21"/>
  <c r="T53" i="21"/>
  <c r="Z54" i="21"/>
  <c r="S80" i="21"/>
  <c r="Y81" i="21"/>
  <c r="S128" i="21"/>
  <c r="Y130" i="21"/>
  <c r="S131" i="21"/>
  <c r="Y132" i="21"/>
  <c r="Z19" i="21"/>
  <c r="Z252" i="21" s="1"/>
  <c r="AA117" i="21"/>
  <c r="AA19" i="21"/>
  <c r="AA252" i="21" s="1"/>
  <c r="Y35" i="21"/>
  <c r="Y142" i="21"/>
  <c r="Y141" i="21" s="1"/>
  <c r="AA24" i="21"/>
  <c r="Y24" i="21"/>
  <c r="Z24" i="21"/>
  <c r="Y49" i="21"/>
  <c r="U131" i="21"/>
  <c r="AA132" i="21"/>
  <c r="AA159" i="21"/>
  <c r="AA146" i="21" s="1"/>
  <c r="Z49" i="21"/>
  <c r="Y92" i="21"/>
  <c r="Y88" i="21" s="1"/>
  <c r="Y87" i="21" s="1"/>
  <c r="Z98" i="21"/>
  <c r="Y117" i="21"/>
  <c r="AA122" i="21"/>
  <c r="Y122" i="21"/>
  <c r="Z159" i="21"/>
  <c r="Z146" i="21" s="1"/>
  <c r="Q138" i="21"/>
  <c r="Q248" i="21" s="1"/>
  <c r="X253" i="21"/>
  <c r="X248" i="21"/>
  <c r="R138" i="21"/>
  <c r="F52" i="21"/>
  <c r="F46" i="21" s="1"/>
  <c r="J95" i="21"/>
  <c r="T98" i="21"/>
  <c r="S49" i="21"/>
  <c r="M128" i="21"/>
  <c r="J146" i="21"/>
  <c r="D146" i="21"/>
  <c r="J73" i="21"/>
  <c r="J70" i="21" s="1"/>
  <c r="T19" i="21"/>
  <c r="L95" i="21"/>
  <c r="U117" i="21"/>
  <c r="U142" i="21"/>
  <c r="U141" i="21" s="1"/>
  <c r="K146" i="21"/>
  <c r="T92" i="21"/>
  <c r="T88" i="21" s="1"/>
  <c r="T87" i="21" s="1"/>
  <c r="E24" i="21"/>
  <c r="M80" i="21"/>
  <c r="O42" i="21"/>
  <c r="E73" i="21"/>
  <c r="E70" i="21" s="1"/>
  <c r="L73" i="21"/>
  <c r="L70" i="21" s="1"/>
  <c r="S117" i="21"/>
  <c r="F146" i="21"/>
  <c r="T159" i="21"/>
  <c r="T146" i="21" s="1"/>
  <c r="O68" i="21"/>
  <c r="O39" i="21"/>
  <c r="T49" i="21"/>
  <c r="M78" i="21"/>
  <c r="N83" i="21"/>
  <c r="N82" i="21" s="1"/>
  <c r="K95" i="21"/>
  <c r="D111" i="21"/>
  <c r="K111" i="21"/>
  <c r="U112" i="21"/>
  <c r="N47" i="21"/>
  <c r="M47" i="21"/>
  <c r="S48" i="21"/>
  <c r="M74" i="21"/>
  <c r="S75" i="21"/>
  <c r="M98" i="21"/>
  <c r="S100" i="21"/>
  <c r="O102" i="21"/>
  <c r="U103" i="21"/>
  <c r="O136" i="21"/>
  <c r="U137" i="21"/>
  <c r="N235" i="21"/>
  <c r="T236" i="21"/>
  <c r="S19" i="21"/>
  <c r="S35" i="21"/>
  <c r="F34" i="21"/>
  <c r="M39" i="21"/>
  <c r="M42" i="21"/>
  <c r="S43" i="21"/>
  <c r="E52" i="21"/>
  <c r="E46" i="21" s="1"/>
  <c r="L52" i="21"/>
  <c r="L46" i="21" s="1"/>
  <c r="O53" i="21"/>
  <c r="U54" i="21"/>
  <c r="N55" i="21"/>
  <c r="T56" i="21"/>
  <c r="M58" i="21"/>
  <c r="N65" i="21"/>
  <c r="T66" i="21"/>
  <c r="M68" i="21"/>
  <c r="S69" i="21"/>
  <c r="N74" i="21"/>
  <c r="T75" i="21"/>
  <c r="M76" i="21"/>
  <c r="S77" i="21"/>
  <c r="O78" i="21"/>
  <c r="U79" i="21"/>
  <c r="O80" i="21"/>
  <c r="M83" i="21"/>
  <c r="M82" i="21" s="1"/>
  <c r="S84" i="21"/>
  <c r="O92" i="21"/>
  <c r="O88" i="21" s="1"/>
  <c r="O87" i="21" s="1"/>
  <c r="U93" i="21"/>
  <c r="M96" i="21"/>
  <c r="S97" i="21"/>
  <c r="F98" i="21"/>
  <c r="F95" i="21" s="1"/>
  <c r="M105" i="21"/>
  <c r="M104" i="21" s="1"/>
  <c r="M109" i="21"/>
  <c r="M108" i="21" s="1"/>
  <c r="S110" i="21"/>
  <c r="E111" i="21"/>
  <c r="M112" i="21"/>
  <c r="S114" i="21"/>
  <c r="T117" i="21"/>
  <c r="N131" i="21"/>
  <c r="T132" i="21"/>
  <c r="N134" i="21"/>
  <c r="T135" i="21"/>
  <c r="N136" i="21"/>
  <c r="N142" i="21"/>
  <c r="N141" i="21" s="1"/>
  <c r="T143" i="21"/>
  <c r="U159" i="21"/>
  <c r="U146" i="21" s="1"/>
  <c r="O235" i="21"/>
  <c r="U236" i="21"/>
  <c r="N39" i="21"/>
  <c r="T40" i="21"/>
  <c r="O44" i="21"/>
  <c r="U45" i="21"/>
  <c r="O58" i="21"/>
  <c r="U59" i="21"/>
  <c r="N78" i="21"/>
  <c r="T79" i="21"/>
  <c r="O85" i="21"/>
  <c r="U86" i="21"/>
  <c r="M134" i="21"/>
  <c r="S135" i="21"/>
  <c r="N42" i="21"/>
  <c r="T43" i="21"/>
  <c r="K52" i="21"/>
  <c r="K46" i="21" s="1"/>
  <c r="K61" i="21"/>
  <c r="K57" i="21" s="1"/>
  <c r="N68" i="21"/>
  <c r="T69" i="21"/>
  <c r="M71" i="21"/>
  <c r="S72" i="21"/>
  <c r="N76" i="21"/>
  <c r="T77" i="21"/>
  <c r="M85" i="21"/>
  <c r="S86" i="21"/>
  <c r="N96" i="21"/>
  <c r="T97" i="21"/>
  <c r="M102" i="21"/>
  <c r="S103" i="21"/>
  <c r="N109" i="21"/>
  <c r="N108" i="21" s="1"/>
  <c r="T110" i="21"/>
  <c r="S122" i="21"/>
  <c r="U122" i="21"/>
  <c r="N128" i="21"/>
  <c r="T130" i="21"/>
  <c r="M131" i="21"/>
  <c r="O134" i="21"/>
  <c r="U135" i="21"/>
  <c r="M136" i="21"/>
  <c r="S137" i="21"/>
  <c r="U194" i="21"/>
  <c r="M243" i="21"/>
  <c r="M55" i="21"/>
  <c r="S56" i="21"/>
  <c r="M65" i="21"/>
  <c r="S66" i="21"/>
  <c r="O71" i="21"/>
  <c r="U72" i="21"/>
  <c r="O105" i="21"/>
  <c r="O104" i="21" s="1"/>
  <c r="U107" i="21"/>
  <c r="N35" i="21"/>
  <c r="T36" i="21"/>
  <c r="M44" i="21"/>
  <c r="S45" i="21"/>
  <c r="O47" i="21"/>
  <c r="U48" i="21"/>
  <c r="N53" i="21"/>
  <c r="D52" i="21"/>
  <c r="D46" i="21" s="1"/>
  <c r="O55" i="21"/>
  <c r="U56" i="21"/>
  <c r="O65" i="21"/>
  <c r="U66" i="21"/>
  <c r="D61" i="21"/>
  <c r="D57" i="21" s="1"/>
  <c r="U19" i="21"/>
  <c r="D34" i="21"/>
  <c r="K34" i="21"/>
  <c r="U35" i="21"/>
  <c r="N44" i="21"/>
  <c r="T45" i="21"/>
  <c r="O49" i="21"/>
  <c r="U50" i="21"/>
  <c r="M53" i="21"/>
  <c r="S54" i="21"/>
  <c r="N58" i="21"/>
  <c r="T59" i="21"/>
  <c r="E57" i="21"/>
  <c r="L57" i="21"/>
  <c r="N71" i="21"/>
  <c r="T72" i="21"/>
  <c r="O74" i="21"/>
  <c r="O76" i="21"/>
  <c r="U77" i="21"/>
  <c r="N80" i="21"/>
  <c r="T81" i="21"/>
  <c r="O83" i="21"/>
  <c r="O82" i="21" s="1"/>
  <c r="U84" i="21"/>
  <c r="N85" i="21"/>
  <c r="T86" i="21"/>
  <c r="S92" i="21"/>
  <c r="S88" i="21" s="1"/>
  <c r="S87" i="21" s="1"/>
  <c r="O96" i="21"/>
  <c r="U97" i="21"/>
  <c r="U98" i="21"/>
  <c r="J101" i="21"/>
  <c r="N102" i="21"/>
  <c r="T103" i="21"/>
  <c r="N105" i="21"/>
  <c r="N104" i="21" s="1"/>
  <c r="T107" i="21"/>
  <c r="O109" i="21"/>
  <c r="O108" i="21" s="1"/>
  <c r="U110" i="21"/>
  <c r="N112" i="21"/>
  <c r="T113" i="21"/>
  <c r="O117" i="21"/>
  <c r="N122" i="21"/>
  <c r="T123" i="21"/>
  <c r="O128" i="21"/>
  <c r="U130" i="21"/>
  <c r="O131" i="21"/>
  <c r="L111" i="21"/>
  <c r="S142" i="21"/>
  <c r="S141" i="21" s="1"/>
  <c r="S147" i="21"/>
  <c r="Y147" i="21" s="1"/>
  <c r="AE147" i="21" s="1"/>
  <c r="S159" i="21"/>
  <c r="M235" i="21"/>
  <c r="S236" i="21"/>
  <c r="O243" i="21"/>
  <c r="E34" i="21"/>
  <c r="L34" i="21"/>
  <c r="M49" i="21"/>
  <c r="J52" i="21"/>
  <c r="J46" i="21" s="1"/>
  <c r="N117" i="21"/>
  <c r="K101" i="21"/>
  <c r="M25" i="21"/>
  <c r="N49" i="21"/>
  <c r="J61" i="21"/>
  <c r="J57" i="21" s="1"/>
  <c r="F61" i="21"/>
  <c r="F57" i="21" s="1"/>
  <c r="F73" i="21"/>
  <c r="F70" i="21" s="1"/>
  <c r="D98" i="21"/>
  <c r="D95" i="21" s="1"/>
  <c r="N98" i="21"/>
  <c r="O98" i="21"/>
  <c r="M122" i="21"/>
  <c r="E146" i="21"/>
  <c r="L146" i="21"/>
  <c r="D243" i="21"/>
  <c r="J18" i="21"/>
  <c r="O19" i="21"/>
  <c r="O252" i="21" s="1"/>
  <c r="J34" i="21"/>
  <c r="O112" i="21"/>
  <c r="M117" i="21"/>
  <c r="J111" i="21"/>
  <c r="M159" i="21"/>
  <c r="M146" i="21" s="1"/>
  <c r="N159" i="21"/>
  <c r="N146" i="21" s="1"/>
  <c r="M19" i="21"/>
  <c r="M252" i="21" s="1"/>
  <c r="N25" i="21"/>
  <c r="O25" i="21"/>
  <c r="O24" i="21" s="1"/>
  <c r="O35" i="21"/>
  <c r="M92" i="21"/>
  <c r="M88" i="21" s="1"/>
  <c r="M87" i="21" s="1"/>
  <c r="O142" i="21"/>
  <c r="O141" i="21" s="1"/>
  <c r="N19" i="21"/>
  <c r="N18" i="21" s="1"/>
  <c r="M35" i="21"/>
  <c r="N92" i="21"/>
  <c r="N88" i="21" s="1"/>
  <c r="N87" i="21" s="1"/>
  <c r="D101" i="21"/>
  <c r="M142" i="21"/>
  <c r="M141" i="21" s="1"/>
  <c r="O122" i="21"/>
  <c r="E243" i="21"/>
  <c r="N244" i="21"/>
  <c r="E252" i="21"/>
  <c r="L252" i="21"/>
  <c r="D24" i="21"/>
  <c r="F111" i="21"/>
  <c r="O159" i="21"/>
  <c r="O146" i="21" s="1"/>
  <c r="F252" i="21"/>
  <c r="D73" i="21"/>
  <c r="D70" i="21" s="1"/>
  <c r="K73" i="21"/>
  <c r="K70" i="21" s="1"/>
  <c r="F101" i="21"/>
  <c r="D18" i="21"/>
  <c r="K18" i="21"/>
  <c r="E101" i="21"/>
  <c r="L101" i="21"/>
  <c r="BS251" i="21" l="1"/>
  <c r="BS249" i="21"/>
  <c r="BS138" i="21" s="1"/>
  <c r="BV64" i="21"/>
  <c r="BR249" i="21"/>
  <c r="BR138" i="21" s="1"/>
  <c r="BR251" i="21"/>
  <c r="BW18" i="21"/>
  <c r="BW252" i="21"/>
  <c r="BQ28" i="21"/>
  <c r="BW29" i="21"/>
  <c r="BW28" i="21" s="1"/>
  <c r="BQ32" i="21"/>
  <c r="BW33" i="21"/>
  <c r="BW32" i="21" s="1"/>
  <c r="BO30" i="21"/>
  <c r="BU31" i="21"/>
  <c r="BU30" i="21" s="1"/>
  <c r="BP28" i="21"/>
  <c r="BV29" i="21"/>
  <c r="BV28" i="21" s="1"/>
  <c r="BP30" i="21"/>
  <c r="BV31" i="21"/>
  <c r="BV30" i="21" s="1"/>
  <c r="BO26" i="21"/>
  <c r="BU27" i="21"/>
  <c r="BU26" i="21" s="1"/>
  <c r="BQ30" i="21"/>
  <c r="BW31" i="21"/>
  <c r="BW30" i="21" s="1"/>
  <c r="BP26" i="21"/>
  <c r="BV27" i="21"/>
  <c r="BV26" i="21" s="1"/>
  <c r="BO32" i="21"/>
  <c r="BU33" i="21"/>
  <c r="BU32" i="21" s="1"/>
  <c r="BQ26" i="21"/>
  <c r="BW27" i="21"/>
  <c r="BW26" i="21" s="1"/>
  <c r="BP32" i="21"/>
  <c r="BV33" i="21"/>
  <c r="BV32" i="21" s="1"/>
  <c r="BO28" i="21"/>
  <c r="BU29" i="21"/>
  <c r="BU28" i="21" s="1"/>
  <c r="BO174" i="21"/>
  <c r="BK25" i="21"/>
  <c r="BK24" i="21" s="1"/>
  <c r="BJ25" i="21"/>
  <c r="BJ24" i="21" s="1"/>
  <c r="BI25" i="21"/>
  <c r="BI24" i="21" s="1"/>
  <c r="BQ252" i="21"/>
  <c r="BQ18" i="21"/>
  <c r="BK18" i="21"/>
  <c r="BK252" i="21"/>
  <c r="BK35" i="21"/>
  <c r="BQ37" i="21"/>
  <c r="BO25" i="21"/>
  <c r="BO24" i="21" s="1"/>
  <c r="BD19" i="21"/>
  <c r="BD18" i="21" s="1"/>
  <c r="BJ23" i="21"/>
  <c r="BC19" i="21"/>
  <c r="BC18" i="21" s="1"/>
  <c r="BI22" i="21"/>
  <c r="BI174" i="21"/>
  <c r="BD49" i="21"/>
  <c r="BJ50" i="21"/>
  <c r="BE122" i="21"/>
  <c r="BK125" i="21"/>
  <c r="BE112" i="21"/>
  <c r="BK113" i="21"/>
  <c r="BE18" i="21"/>
  <c r="BE252" i="21"/>
  <c r="AR49" i="21"/>
  <c r="BC174" i="21"/>
  <c r="AX19" i="21"/>
  <c r="AX252" i="21" s="1"/>
  <c r="AW142" i="21"/>
  <c r="AW141" i="21" s="1"/>
  <c r="BC143" i="21"/>
  <c r="BC160" i="21"/>
  <c r="AX49" i="21"/>
  <c r="AR98" i="21"/>
  <c r="AX99" i="21"/>
  <c r="AR117" i="21"/>
  <c r="AX118" i="21"/>
  <c r="AY252" i="21"/>
  <c r="AY18" i="21"/>
  <c r="AQ92" i="21"/>
  <c r="AQ88" i="21" s="1"/>
  <c r="AQ87" i="21" s="1"/>
  <c r="AW93" i="21"/>
  <c r="AR252" i="21"/>
  <c r="AW174" i="21"/>
  <c r="AQ159" i="21"/>
  <c r="AR159" i="21"/>
  <c r="AR146" i="21" s="1"/>
  <c r="AX160" i="21"/>
  <c r="AX159" i="21" s="1"/>
  <c r="AS142" i="21"/>
  <c r="AS141" i="21" s="1"/>
  <c r="AY143" i="21"/>
  <c r="AQ174" i="21"/>
  <c r="AK174" i="21"/>
  <c r="AQ18" i="21"/>
  <c r="AQ252" i="21"/>
  <c r="AF18" i="21"/>
  <c r="AS18" i="21"/>
  <c r="AS252" i="21"/>
  <c r="AS160" i="21"/>
  <c r="AM159" i="21"/>
  <c r="AM146" i="21" s="1"/>
  <c r="AK18" i="21"/>
  <c r="AK252" i="21"/>
  <c r="AM18" i="21"/>
  <c r="AM252" i="21"/>
  <c r="AL18" i="21"/>
  <c r="AL252" i="21"/>
  <c r="AK147" i="21"/>
  <c r="AA39" i="21"/>
  <c r="AG40" i="21"/>
  <c r="AM40" i="21" s="1"/>
  <c r="Y80" i="21"/>
  <c r="AE81" i="21"/>
  <c r="AK81" i="21" s="1"/>
  <c r="Y78" i="21"/>
  <c r="AE79" i="21"/>
  <c r="AK79" i="21" s="1"/>
  <c r="Z47" i="21"/>
  <c r="AF48" i="21"/>
  <c r="AL48" i="21" s="1"/>
  <c r="Y105" i="21"/>
  <c r="Y104" i="21" s="1"/>
  <c r="AE107" i="21"/>
  <c r="AK107" i="21" s="1"/>
  <c r="Y58" i="21"/>
  <c r="AE59" i="21"/>
  <c r="AK59" i="21" s="1"/>
  <c r="AG18" i="21"/>
  <c r="AG252" i="21"/>
  <c r="AA80" i="21"/>
  <c r="AG81" i="21"/>
  <c r="AM81" i="21" s="1"/>
  <c r="Z83" i="21"/>
  <c r="Z82" i="21" s="1"/>
  <c r="AF84" i="21"/>
  <c r="AL84" i="21" s="1"/>
  <c r="AA42" i="21"/>
  <c r="AG43" i="21"/>
  <c r="AM43" i="21" s="1"/>
  <c r="Y128" i="21"/>
  <c r="AE130" i="21"/>
  <c r="AK130" i="21" s="1"/>
  <c r="Z53" i="21"/>
  <c r="AF54" i="21"/>
  <c r="AL54" i="21" s="1"/>
  <c r="Z136" i="21"/>
  <c r="AF137" i="21"/>
  <c r="AL137" i="21" s="1"/>
  <c r="AA74" i="21"/>
  <c r="AG75" i="21"/>
  <c r="AM75" i="21" s="1"/>
  <c r="Y39" i="21"/>
  <c r="AE40" i="21"/>
  <c r="AK40" i="21" s="1"/>
  <c r="AA68" i="21"/>
  <c r="AG69" i="21"/>
  <c r="AM69" i="21" s="1"/>
  <c r="AE18" i="21"/>
  <c r="AE252" i="21"/>
  <c r="Y243" i="21"/>
  <c r="AE244" i="21"/>
  <c r="AK244" i="21" s="1"/>
  <c r="AA243" i="21"/>
  <c r="AG244" i="21"/>
  <c r="AM244" i="21" s="1"/>
  <c r="AA131" i="21"/>
  <c r="AG132" i="21"/>
  <c r="AM132" i="21" s="1"/>
  <c r="Y131" i="21"/>
  <c r="AE132" i="21"/>
  <c r="AK132" i="21" s="1"/>
  <c r="AE146" i="21"/>
  <c r="Y18" i="21"/>
  <c r="Y252" i="21"/>
  <c r="Y146" i="21"/>
  <c r="T85" i="21"/>
  <c r="Z86" i="21"/>
  <c r="T80" i="21"/>
  <c r="Z81" i="21"/>
  <c r="U134" i="21"/>
  <c r="AA135" i="21"/>
  <c r="S76" i="21"/>
  <c r="Y77" i="21"/>
  <c r="S68" i="21"/>
  <c r="Y69" i="21"/>
  <c r="U109" i="21"/>
  <c r="U108" i="21" s="1"/>
  <c r="AA110" i="21"/>
  <c r="T102" i="21"/>
  <c r="Z103" i="21"/>
  <c r="U96" i="21"/>
  <c r="U95" i="21" s="1"/>
  <c r="AA97" i="21"/>
  <c r="T71" i="21"/>
  <c r="Z72" i="21"/>
  <c r="T58" i="21"/>
  <c r="Z59" i="21"/>
  <c r="U55" i="21"/>
  <c r="AA56" i="21"/>
  <c r="U47" i="21"/>
  <c r="AA48" i="21"/>
  <c r="U71" i="21"/>
  <c r="AA72" i="21"/>
  <c r="S55" i="21"/>
  <c r="Y56" i="21"/>
  <c r="S102" i="21"/>
  <c r="Y103" i="21"/>
  <c r="S85" i="21"/>
  <c r="Y86" i="21"/>
  <c r="S71" i="21"/>
  <c r="Y72" i="21"/>
  <c r="S134" i="21"/>
  <c r="Y135" i="21"/>
  <c r="T78" i="21"/>
  <c r="Z79" i="21"/>
  <c r="U44" i="21"/>
  <c r="U34" i="21" s="1"/>
  <c r="AA45" i="21"/>
  <c r="T55" i="21"/>
  <c r="T52" i="21" s="1"/>
  <c r="T46" i="21" s="1"/>
  <c r="Z56" i="21"/>
  <c r="U102" i="21"/>
  <c r="AA103" i="21"/>
  <c r="S74" i="21"/>
  <c r="Y75" i="21"/>
  <c r="U128" i="21"/>
  <c r="AA130" i="21"/>
  <c r="U83" i="21"/>
  <c r="U82" i="21" s="1"/>
  <c r="AA84" i="21"/>
  <c r="U76" i="21"/>
  <c r="AA77" i="21"/>
  <c r="S136" i="21"/>
  <c r="Y137" i="21"/>
  <c r="U78" i="21"/>
  <c r="AA79" i="21"/>
  <c r="T74" i="21"/>
  <c r="Z75" i="21"/>
  <c r="T105" i="21"/>
  <c r="T104" i="21" s="1"/>
  <c r="Z107" i="21"/>
  <c r="S53" i="21"/>
  <c r="Y54" i="21"/>
  <c r="T44" i="21"/>
  <c r="Z45" i="21"/>
  <c r="S44" i="21"/>
  <c r="Y45" i="21"/>
  <c r="U105" i="21"/>
  <c r="U104" i="21" s="1"/>
  <c r="AA107" i="21"/>
  <c r="T128" i="21"/>
  <c r="Z130" i="21"/>
  <c r="T109" i="21"/>
  <c r="T108" i="21" s="1"/>
  <c r="Z110" i="21"/>
  <c r="T96" i="21"/>
  <c r="T95" i="21" s="1"/>
  <c r="Z97" i="21"/>
  <c r="T76" i="21"/>
  <c r="Z77" i="21"/>
  <c r="T68" i="21"/>
  <c r="Z69" i="21"/>
  <c r="T42" i="21"/>
  <c r="Z43" i="21"/>
  <c r="U85" i="21"/>
  <c r="AA86" i="21"/>
  <c r="U58" i="21"/>
  <c r="AA59" i="21"/>
  <c r="T39" i="21"/>
  <c r="Z40" i="21"/>
  <c r="T134" i="21"/>
  <c r="Z135" i="21"/>
  <c r="S109" i="21"/>
  <c r="S108" i="21" s="1"/>
  <c r="S101" i="21" s="1"/>
  <c r="Y110" i="21"/>
  <c r="S96" i="21"/>
  <c r="Y97" i="21"/>
  <c r="S83" i="21"/>
  <c r="S82" i="21" s="1"/>
  <c r="Y84" i="21"/>
  <c r="U53" i="21"/>
  <c r="AA54" i="21"/>
  <c r="S42" i="21"/>
  <c r="S34" i="21" s="1"/>
  <c r="Y43" i="21"/>
  <c r="U136" i="21"/>
  <c r="AA137" i="21"/>
  <c r="S47" i="21"/>
  <c r="Y48" i="21"/>
  <c r="S98" i="21"/>
  <c r="Y100" i="21"/>
  <c r="T122" i="21"/>
  <c r="Z123" i="21"/>
  <c r="AA194" i="21"/>
  <c r="AG194" i="21" s="1"/>
  <c r="AM194" i="21" s="1"/>
  <c r="T142" i="21"/>
  <c r="T141" i="21" s="1"/>
  <c r="Z143" i="21"/>
  <c r="S112" i="21"/>
  <c r="Y114" i="21"/>
  <c r="S235" i="21"/>
  <c r="Y236" i="21"/>
  <c r="Y235" i="21" s="1"/>
  <c r="U49" i="21"/>
  <c r="AA50" i="21"/>
  <c r="T35" i="21"/>
  <c r="Z36" i="21"/>
  <c r="U235" i="21"/>
  <c r="AA236" i="21"/>
  <c r="AA235" i="21" s="1"/>
  <c r="T131" i="21"/>
  <c r="Z132" i="21"/>
  <c r="U92" i="21"/>
  <c r="U88" i="21" s="1"/>
  <c r="U87" i="21" s="1"/>
  <c r="AA93" i="21"/>
  <c r="T235" i="21"/>
  <c r="Z236" i="21"/>
  <c r="Z235" i="21" s="1"/>
  <c r="T112" i="21"/>
  <c r="Z113" i="21"/>
  <c r="U65" i="21"/>
  <c r="U61" i="21" s="1"/>
  <c r="AA66" i="21"/>
  <c r="S65" i="21"/>
  <c r="Y66" i="21"/>
  <c r="R248" i="21"/>
  <c r="T65" i="21"/>
  <c r="Z66" i="21"/>
  <c r="AA18" i="21"/>
  <c r="Z18" i="21"/>
  <c r="U18" i="21"/>
  <c r="U252" i="21"/>
  <c r="T18" i="21"/>
  <c r="T252" i="21"/>
  <c r="S18" i="21"/>
  <c r="S252" i="21"/>
  <c r="O101" i="21"/>
  <c r="N95" i="21"/>
  <c r="N111" i="21"/>
  <c r="O95" i="21"/>
  <c r="O52" i="21"/>
  <c r="O46" i="21" s="1"/>
  <c r="M52" i="21"/>
  <c r="M46" i="21" s="1"/>
  <c r="O61" i="21"/>
  <c r="O57" i="21" s="1"/>
  <c r="N52" i="21"/>
  <c r="N46" i="21" s="1"/>
  <c r="N73" i="21"/>
  <c r="N70" i="21" s="1"/>
  <c r="K249" i="21"/>
  <c r="M34" i="21"/>
  <c r="M61" i="21"/>
  <c r="M57" i="21" s="1"/>
  <c r="M95" i="21"/>
  <c r="O73" i="21"/>
  <c r="O70" i="21" s="1"/>
  <c r="M101" i="21"/>
  <c r="K250" i="21"/>
  <c r="N24" i="21"/>
  <c r="F249" i="21"/>
  <c r="N61" i="21"/>
  <c r="N57" i="21" s="1"/>
  <c r="E249" i="21"/>
  <c r="N34" i="21"/>
  <c r="D251" i="21"/>
  <c r="M73" i="21"/>
  <c r="M70" i="21" s="1"/>
  <c r="O111" i="21"/>
  <c r="J249" i="21"/>
  <c r="M111" i="21"/>
  <c r="S146" i="21"/>
  <c r="N101" i="21"/>
  <c r="F250" i="21"/>
  <c r="N243" i="21"/>
  <c r="T244" i="21"/>
  <c r="O34" i="21"/>
  <c r="L249" i="21"/>
  <c r="N252" i="21"/>
  <c r="O18" i="21"/>
  <c r="F251" i="21"/>
  <c r="D249" i="21"/>
  <c r="J250" i="21"/>
  <c r="M24" i="21"/>
  <c r="D250" i="21"/>
  <c r="L251" i="21"/>
  <c r="M18" i="21"/>
  <c r="K251" i="21"/>
  <c r="J251" i="21"/>
  <c r="L250" i="21"/>
  <c r="E250" i="21"/>
  <c r="E251" i="21"/>
  <c r="BS253" i="21" l="1"/>
  <c r="BS256" i="21" s="1"/>
  <c r="BS248" i="21"/>
  <c r="BS247" i="21"/>
  <c r="BR253" i="21"/>
  <c r="BR256" i="21" s="1"/>
  <c r="BR248" i="21"/>
  <c r="BQ25" i="21"/>
  <c r="BQ24" i="21" s="1"/>
  <c r="BW25" i="21"/>
  <c r="BW24" i="21" s="1"/>
  <c r="BV25" i="21"/>
  <c r="BV24" i="21" s="1"/>
  <c r="BP25" i="21"/>
  <c r="BP24" i="21" s="1"/>
  <c r="BU25" i="21"/>
  <c r="BU24" i="21" s="1"/>
  <c r="BQ35" i="21"/>
  <c r="BW37" i="21"/>
  <c r="BW35" i="21" s="1"/>
  <c r="BK122" i="21"/>
  <c r="BQ125" i="21"/>
  <c r="BI19" i="21"/>
  <c r="BO22" i="21"/>
  <c r="BD252" i="21"/>
  <c r="BK112" i="21"/>
  <c r="BQ113" i="21"/>
  <c r="BJ49" i="21"/>
  <c r="BP50" i="21"/>
  <c r="BJ19" i="21"/>
  <c r="BP23" i="21"/>
  <c r="AX18" i="21"/>
  <c r="BC159" i="21"/>
  <c r="BI160" i="21"/>
  <c r="BI159" i="21" s="1"/>
  <c r="BC142" i="21"/>
  <c r="BC141" i="21" s="1"/>
  <c r="BI143" i="21"/>
  <c r="BC252" i="21"/>
  <c r="AX146" i="21"/>
  <c r="BD160" i="21"/>
  <c r="BJ160" i="21" s="1"/>
  <c r="BJ159" i="21" s="1"/>
  <c r="AW92" i="21"/>
  <c r="AW88" i="21" s="1"/>
  <c r="AW87" i="21" s="1"/>
  <c r="BC93" i="21"/>
  <c r="AX98" i="21"/>
  <c r="BD99" i="21"/>
  <c r="AY142" i="21"/>
  <c r="AY141" i="21" s="1"/>
  <c r="BE143" i="21"/>
  <c r="AX117" i="21"/>
  <c r="BD118" i="21"/>
  <c r="AS159" i="21"/>
  <c r="AS146" i="21" s="1"/>
  <c r="AY160" i="21"/>
  <c r="AY159" i="21" s="1"/>
  <c r="AM193" i="21"/>
  <c r="AM174" i="21" s="1"/>
  <c r="AS194" i="21"/>
  <c r="AM131" i="21"/>
  <c r="AS132" i="21"/>
  <c r="AK243" i="21"/>
  <c r="AQ244" i="21"/>
  <c r="AM68" i="21"/>
  <c r="AS69" i="21"/>
  <c r="AM74" i="21"/>
  <c r="AS75" i="21"/>
  <c r="AL53" i="21"/>
  <c r="AR54" i="21"/>
  <c r="AM42" i="21"/>
  <c r="AS43" i="21"/>
  <c r="AM80" i="21"/>
  <c r="AS81" i="21"/>
  <c r="AK58" i="21"/>
  <c r="AQ59" i="21"/>
  <c r="AL47" i="21"/>
  <c r="AR48" i="21"/>
  <c r="AK80" i="21"/>
  <c r="AQ81" i="21"/>
  <c r="AK146" i="21"/>
  <c r="AQ147" i="21"/>
  <c r="S52" i="21"/>
  <c r="S73" i="21"/>
  <c r="S70" i="21" s="1"/>
  <c r="AK131" i="21"/>
  <c r="AQ132" i="21"/>
  <c r="AM243" i="21"/>
  <c r="AS244" i="21"/>
  <c r="AK39" i="21"/>
  <c r="AQ40" i="21"/>
  <c r="AL136" i="21"/>
  <c r="AR137" i="21"/>
  <c r="AK128" i="21"/>
  <c r="AQ130" i="21"/>
  <c r="AL83" i="21"/>
  <c r="AL82" i="21" s="1"/>
  <c r="AR84" i="21"/>
  <c r="AK105" i="21"/>
  <c r="AK104" i="21" s="1"/>
  <c r="AQ107" i="21"/>
  <c r="AK78" i="21"/>
  <c r="AQ79" i="21"/>
  <c r="AM39" i="21"/>
  <c r="AS40" i="21"/>
  <c r="T73" i="21"/>
  <c r="T70" i="21" s="1"/>
  <c r="AE131" i="21"/>
  <c r="AG243" i="21"/>
  <c r="AE39" i="21"/>
  <c r="AF136" i="21"/>
  <c r="AE128" i="21"/>
  <c r="AF83" i="21"/>
  <c r="AF82" i="21" s="1"/>
  <c r="AE105" i="21"/>
  <c r="AE104" i="21" s="1"/>
  <c r="AE78" i="21"/>
  <c r="AG39" i="21"/>
  <c r="AG193" i="21"/>
  <c r="AG174" i="21" s="1"/>
  <c r="AG131" i="21"/>
  <c r="AE243" i="21"/>
  <c r="AG68" i="21"/>
  <c r="AG74" i="21"/>
  <c r="AF53" i="21"/>
  <c r="AG42" i="21"/>
  <c r="AG80" i="21"/>
  <c r="AE58" i="21"/>
  <c r="AF47" i="21"/>
  <c r="AE80" i="21"/>
  <c r="U52" i="21"/>
  <c r="U46" i="21" s="1"/>
  <c r="U57" i="21"/>
  <c r="AA136" i="21"/>
  <c r="AG137" i="21"/>
  <c r="AM137" i="21" s="1"/>
  <c r="AA53" i="21"/>
  <c r="AG54" i="21"/>
  <c r="AM54" i="21" s="1"/>
  <c r="Y96" i="21"/>
  <c r="AE97" i="21"/>
  <c r="AK97" i="21" s="1"/>
  <c r="Z134" i="21"/>
  <c r="AF135" i="21"/>
  <c r="AL135" i="21" s="1"/>
  <c r="AA58" i="21"/>
  <c r="AG59" i="21"/>
  <c r="AM59" i="21" s="1"/>
  <c r="Z42" i="21"/>
  <c r="AF43" i="21"/>
  <c r="AL43" i="21" s="1"/>
  <c r="Z76" i="21"/>
  <c r="AF77" i="21"/>
  <c r="AL77" i="21" s="1"/>
  <c r="Z109" i="21"/>
  <c r="Z108" i="21" s="1"/>
  <c r="AF110" i="21"/>
  <c r="AL110" i="21" s="1"/>
  <c r="AA105" i="21"/>
  <c r="AA104" i="21" s="1"/>
  <c r="AG107" i="21"/>
  <c r="AM107" i="21" s="1"/>
  <c r="Z44" i="21"/>
  <c r="AF45" i="21"/>
  <c r="AL45" i="21" s="1"/>
  <c r="Z105" i="21"/>
  <c r="Z104" i="21" s="1"/>
  <c r="AF107" i="21"/>
  <c r="AL107" i="21" s="1"/>
  <c r="AA78" i="21"/>
  <c r="AG79" i="21"/>
  <c r="AM79" i="21" s="1"/>
  <c r="AA76" i="21"/>
  <c r="AG77" i="21"/>
  <c r="AM77" i="21" s="1"/>
  <c r="AA128" i="21"/>
  <c r="AG130" i="21"/>
  <c r="AM130" i="21" s="1"/>
  <c r="AA102" i="21"/>
  <c r="AG103" i="21"/>
  <c r="AM103" i="21" s="1"/>
  <c r="AA44" i="21"/>
  <c r="AA34" i="21" s="1"/>
  <c r="AG45" i="21"/>
  <c r="AM45" i="21" s="1"/>
  <c r="Y134" i="21"/>
  <c r="AE135" i="21"/>
  <c r="AK135" i="21" s="1"/>
  <c r="Y85" i="21"/>
  <c r="AE86" i="21"/>
  <c r="AK86" i="21" s="1"/>
  <c r="Y55" i="21"/>
  <c r="AE56" i="21"/>
  <c r="AK56" i="21" s="1"/>
  <c r="AA47" i="21"/>
  <c r="AG48" i="21"/>
  <c r="AM48" i="21" s="1"/>
  <c r="Z58" i="21"/>
  <c r="AF59" i="21"/>
  <c r="AL59" i="21" s="1"/>
  <c r="AA96" i="21"/>
  <c r="AA95" i="21" s="1"/>
  <c r="AG97" i="21"/>
  <c r="AM97" i="21" s="1"/>
  <c r="AA109" i="21"/>
  <c r="AA108" i="21" s="1"/>
  <c r="AG110" i="21"/>
  <c r="AM110" i="21" s="1"/>
  <c r="Y76" i="21"/>
  <c r="AE77" i="21"/>
  <c r="AK77" i="21" s="1"/>
  <c r="Z80" i="21"/>
  <c r="AF81" i="21"/>
  <c r="AL81" i="21" s="1"/>
  <c r="Y47" i="21"/>
  <c r="AE48" i="21"/>
  <c r="AK48" i="21" s="1"/>
  <c r="Y42" i="21"/>
  <c r="AE43" i="21"/>
  <c r="AK43" i="21" s="1"/>
  <c r="Y83" i="21"/>
  <c r="Y82" i="21" s="1"/>
  <c r="AE84" i="21"/>
  <c r="AK84" i="21" s="1"/>
  <c r="Y109" i="21"/>
  <c r="Y108" i="21" s="1"/>
  <c r="AE110" i="21"/>
  <c r="AK110" i="21" s="1"/>
  <c r="Z39" i="21"/>
  <c r="AF40" i="21"/>
  <c r="AL40" i="21" s="1"/>
  <c r="AA85" i="21"/>
  <c r="AG86" i="21"/>
  <c r="AM86" i="21" s="1"/>
  <c r="Z68" i="21"/>
  <c r="AF69" i="21"/>
  <c r="AL69" i="21" s="1"/>
  <c r="Z96" i="21"/>
  <c r="Z95" i="21" s="1"/>
  <c r="AF97" i="21"/>
  <c r="AL97" i="21" s="1"/>
  <c r="Z128" i="21"/>
  <c r="AF130" i="21"/>
  <c r="AL130" i="21" s="1"/>
  <c r="Y44" i="21"/>
  <c r="AE45" i="21"/>
  <c r="AK45" i="21" s="1"/>
  <c r="Y53" i="21"/>
  <c r="AE54" i="21"/>
  <c r="AK54" i="21" s="1"/>
  <c r="Z74" i="21"/>
  <c r="AF75" i="21"/>
  <c r="AL75" i="21" s="1"/>
  <c r="Y136" i="21"/>
  <c r="AE137" i="21"/>
  <c r="AK137" i="21" s="1"/>
  <c r="AA83" i="21"/>
  <c r="AA82" i="21" s="1"/>
  <c r="AG84" i="21"/>
  <c r="AM84" i="21" s="1"/>
  <c r="Y74" i="21"/>
  <c r="Y73" i="21" s="1"/>
  <c r="AE75" i="21"/>
  <c r="AK75" i="21" s="1"/>
  <c r="Z55" i="21"/>
  <c r="Z52" i="21" s="1"/>
  <c r="Z46" i="21" s="1"/>
  <c r="AF56" i="21"/>
  <c r="AL56" i="21" s="1"/>
  <c r="Z78" i="21"/>
  <c r="AF79" i="21"/>
  <c r="AL79" i="21" s="1"/>
  <c r="Y71" i="21"/>
  <c r="AE72" i="21"/>
  <c r="AK72" i="21" s="1"/>
  <c r="Y102" i="21"/>
  <c r="AE103" i="21"/>
  <c r="AK103" i="21" s="1"/>
  <c r="AA71" i="21"/>
  <c r="AG72" i="21"/>
  <c r="AM72" i="21" s="1"/>
  <c r="AA55" i="21"/>
  <c r="AG56" i="21"/>
  <c r="AM56" i="21" s="1"/>
  <c r="Z71" i="21"/>
  <c r="AF72" i="21"/>
  <c r="AL72" i="21" s="1"/>
  <c r="Z102" i="21"/>
  <c r="AF103" i="21"/>
  <c r="AL103" i="21" s="1"/>
  <c r="Y68" i="21"/>
  <c r="AE69" i="21"/>
  <c r="AK69" i="21" s="1"/>
  <c r="AA134" i="21"/>
  <c r="AG135" i="21"/>
  <c r="AM135" i="21" s="1"/>
  <c r="Z85" i="21"/>
  <c r="AF86" i="21"/>
  <c r="AL86" i="21" s="1"/>
  <c r="AG236" i="21"/>
  <c r="AM236" i="21" s="1"/>
  <c r="AM235" i="21" s="1"/>
  <c r="AF236" i="21"/>
  <c r="AL236" i="21" s="1"/>
  <c r="AL235" i="21" s="1"/>
  <c r="AE236" i="21"/>
  <c r="AK236" i="21" s="1"/>
  <c r="AK235" i="21" s="1"/>
  <c r="S111" i="21"/>
  <c r="T101" i="21"/>
  <c r="Y98" i="21"/>
  <c r="AE100" i="21"/>
  <c r="AK100" i="21" s="1"/>
  <c r="Z131" i="21"/>
  <c r="AF132" i="21"/>
  <c r="AL132" i="21" s="1"/>
  <c r="Y65" i="21"/>
  <c r="AE66" i="21"/>
  <c r="AK66" i="21" s="1"/>
  <c r="Z112" i="21"/>
  <c r="AF113" i="21"/>
  <c r="AL113" i="21" s="1"/>
  <c r="AA92" i="21"/>
  <c r="AA88" i="21" s="1"/>
  <c r="AA87" i="21" s="1"/>
  <c r="AG93" i="21"/>
  <c r="AM93" i="21" s="1"/>
  <c r="AA49" i="21"/>
  <c r="AG50" i="21"/>
  <c r="AM50" i="21" s="1"/>
  <c r="Y112" i="21"/>
  <c r="AE114" i="21"/>
  <c r="AK114" i="21" s="1"/>
  <c r="AA65" i="21"/>
  <c r="AA61" i="21" s="1"/>
  <c r="AG66" i="21"/>
  <c r="AM66" i="21" s="1"/>
  <c r="Z35" i="21"/>
  <c r="AF36" i="21"/>
  <c r="AL36" i="21" s="1"/>
  <c r="Z65" i="21"/>
  <c r="AF66" i="21"/>
  <c r="AL66" i="21" s="1"/>
  <c r="Z122" i="21"/>
  <c r="AF123" i="21"/>
  <c r="AL123" i="21" s="1"/>
  <c r="Z142" i="21"/>
  <c r="Z141" i="21" s="1"/>
  <c r="AF143" i="21"/>
  <c r="AL143" i="21" s="1"/>
  <c r="T34" i="21"/>
  <c r="S61" i="21"/>
  <c r="S57" i="21" s="1"/>
  <c r="S46" i="21"/>
  <c r="S95" i="21"/>
  <c r="U111" i="21"/>
  <c r="U101" i="21"/>
  <c r="T111" i="21"/>
  <c r="K138" i="21"/>
  <c r="K248" i="21" s="1"/>
  <c r="T61" i="21"/>
  <c r="T57" i="21" s="1"/>
  <c r="U73" i="21"/>
  <c r="U70" i="21" s="1"/>
  <c r="T243" i="21"/>
  <c r="Z244" i="21"/>
  <c r="E138" i="21"/>
  <c r="E253" i="21" s="1"/>
  <c r="E256" i="21" s="1"/>
  <c r="E255" i="21" s="1"/>
  <c r="D138" i="21"/>
  <c r="D253" i="21" s="1"/>
  <c r="D256" i="21" s="1"/>
  <c r="D255" i="21" s="1"/>
  <c r="J138" i="21"/>
  <c r="N249" i="21"/>
  <c r="O249" i="21"/>
  <c r="L138" i="21"/>
  <c r="L248" i="21" s="1"/>
  <c r="O251" i="21"/>
  <c r="M250" i="21"/>
  <c r="O250" i="21"/>
  <c r="F138" i="21"/>
  <c r="M249" i="21"/>
  <c r="N251" i="21"/>
  <c r="N250" i="21"/>
  <c r="M251" i="21"/>
  <c r="BO19" i="21" l="1"/>
  <c r="BU22" i="21"/>
  <c r="BU19" i="21" s="1"/>
  <c r="BP49" i="21"/>
  <c r="BV50" i="21"/>
  <c r="BV49" i="21" s="1"/>
  <c r="BP19" i="21"/>
  <c r="BP18" i="21" s="1"/>
  <c r="BV23" i="21"/>
  <c r="BV19" i="21" s="1"/>
  <c r="BQ112" i="21"/>
  <c r="BW113" i="21"/>
  <c r="BW112" i="21" s="1"/>
  <c r="BQ122" i="21"/>
  <c r="BW125" i="21"/>
  <c r="BO252" i="21"/>
  <c r="BO18" i="21"/>
  <c r="BI142" i="21"/>
  <c r="BI141" i="21" s="1"/>
  <c r="BO143" i="21"/>
  <c r="BJ18" i="21"/>
  <c r="BJ252" i="21"/>
  <c r="BI18" i="21"/>
  <c r="BI252" i="21"/>
  <c r="BP252" i="21"/>
  <c r="BJ146" i="21"/>
  <c r="BP160" i="21"/>
  <c r="BV160" i="21" s="1"/>
  <c r="BV159" i="21" s="1"/>
  <c r="BV146" i="21" s="1"/>
  <c r="BO160" i="21"/>
  <c r="BE142" i="21"/>
  <c r="BE141" i="21" s="1"/>
  <c r="BK143" i="21"/>
  <c r="BC92" i="21"/>
  <c r="BC88" i="21" s="1"/>
  <c r="BC87" i="21" s="1"/>
  <c r="BI93" i="21"/>
  <c r="BD117" i="21"/>
  <c r="BJ118" i="21"/>
  <c r="BD98" i="21"/>
  <c r="BJ99" i="21"/>
  <c r="BD159" i="21"/>
  <c r="BD146" i="21" s="1"/>
  <c r="AY146" i="21"/>
  <c r="BE160" i="21"/>
  <c r="BK160" i="21" s="1"/>
  <c r="BK159" i="21" s="1"/>
  <c r="AQ78" i="21"/>
  <c r="AW79" i="21"/>
  <c r="AR83" i="21"/>
  <c r="AR82" i="21" s="1"/>
  <c r="AX84" i="21"/>
  <c r="AR136" i="21"/>
  <c r="AX137" i="21"/>
  <c r="AQ80" i="21"/>
  <c r="AW81" i="21"/>
  <c r="AQ58" i="21"/>
  <c r="AW59" i="21"/>
  <c r="AS42" i="21"/>
  <c r="AY43" i="21"/>
  <c r="AS74" i="21"/>
  <c r="AY75" i="21"/>
  <c r="AS39" i="21"/>
  <c r="AY40" i="21"/>
  <c r="AQ105" i="21"/>
  <c r="AQ104" i="21" s="1"/>
  <c r="AW107" i="21"/>
  <c r="AQ128" i="21"/>
  <c r="AW130" i="21"/>
  <c r="AQ39" i="21"/>
  <c r="AW40" i="21"/>
  <c r="AQ131" i="21"/>
  <c r="AW132" i="21"/>
  <c r="AR47" i="21"/>
  <c r="AX48" i="21"/>
  <c r="AS80" i="21"/>
  <c r="AY81" i="21"/>
  <c r="AR53" i="21"/>
  <c r="AX54" i="21"/>
  <c r="AS68" i="21"/>
  <c r="AY69" i="21"/>
  <c r="AS131" i="21"/>
  <c r="AY132" i="21"/>
  <c r="AQ146" i="21"/>
  <c r="AW147" i="21"/>
  <c r="AS243" i="21"/>
  <c r="AY244" i="21"/>
  <c r="AQ243" i="21"/>
  <c r="AW244" i="21"/>
  <c r="AS193" i="21"/>
  <c r="AS174" i="21" s="1"/>
  <c r="AY194" i="21"/>
  <c r="AA57" i="21"/>
  <c r="AK68" i="21"/>
  <c r="AQ69" i="21"/>
  <c r="AK71" i="21"/>
  <c r="AQ72" i="21"/>
  <c r="AL74" i="21"/>
  <c r="AR75" i="21"/>
  <c r="AM85" i="21"/>
  <c r="AS86" i="21"/>
  <c r="AL80" i="21"/>
  <c r="AR81" i="21"/>
  <c r="AK55" i="21"/>
  <c r="AQ56" i="21"/>
  <c r="AM76" i="21"/>
  <c r="AS77" i="21"/>
  <c r="AM105" i="21"/>
  <c r="AM104" i="21" s="1"/>
  <c r="AS107" i="21"/>
  <c r="AK96" i="21"/>
  <c r="AQ97" i="21"/>
  <c r="AL122" i="21"/>
  <c r="AR123" i="21"/>
  <c r="AL35" i="21"/>
  <c r="AR36" i="21"/>
  <c r="AK112" i="21"/>
  <c r="AQ114" i="21"/>
  <c r="AM92" i="21"/>
  <c r="AM88" i="21" s="1"/>
  <c r="AM87" i="21" s="1"/>
  <c r="AS93" i="21"/>
  <c r="AK65" i="21"/>
  <c r="AQ66" i="21"/>
  <c r="AK98" i="21"/>
  <c r="AQ100" i="21"/>
  <c r="AK140" i="21"/>
  <c r="AK139" i="21" s="1"/>
  <c r="AQ236" i="21"/>
  <c r="AL71" i="21"/>
  <c r="AR72" i="21"/>
  <c r="AL55" i="21"/>
  <c r="AL52" i="21" s="1"/>
  <c r="AL46" i="21" s="1"/>
  <c r="AR56" i="21"/>
  <c r="AK44" i="21"/>
  <c r="AQ45" i="21"/>
  <c r="AK109" i="21"/>
  <c r="AK108" i="21" s="1"/>
  <c r="AQ110" i="21"/>
  <c r="AM109" i="21"/>
  <c r="AM108" i="21" s="1"/>
  <c r="AS110" i="21"/>
  <c r="AM102" i="21"/>
  <c r="AS103" i="21"/>
  <c r="AM58" i="21"/>
  <c r="AS59" i="21"/>
  <c r="AR236" i="21"/>
  <c r="AM134" i="21"/>
  <c r="AS135" i="21"/>
  <c r="AL102" i="21"/>
  <c r="AR103" i="21"/>
  <c r="AM55" i="21"/>
  <c r="AS56" i="21"/>
  <c r="AK102" i="21"/>
  <c r="AQ103" i="21"/>
  <c r="AL78" i="21"/>
  <c r="AR79" i="21"/>
  <c r="AK74" i="21"/>
  <c r="AQ75" i="21"/>
  <c r="AK136" i="21"/>
  <c r="AQ137" i="21"/>
  <c r="AK53" i="21"/>
  <c r="AQ54" i="21"/>
  <c r="AL128" i="21"/>
  <c r="AR130" i="21"/>
  <c r="AL68" i="21"/>
  <c r="AR69" i="21"/>
  <c r="AL39" i="21"/>
  <c r="AR40" i="21"/>
  <c r="AK83" i="21"/>
  <c r="AK82" i="21" s="1"/>
  <c r="AQ84" i="21"/>
  <c r="AK47" i="21"/>
  <c r="AQ48" i="21"/>
  <c r="AK76" i="21"/>
  <c r="AQ77" i="21"/>
  <c r="AM96" i="21"/>
  <c r="AM95" i="21" s="1"/>
  <c r="AS97" i="21"/>
  <c r="AM47" i="21"/>
  <c r="AS48" i="21"/>
  <c r="AK85" i="21"/>
  <c r="AQ86" i="21"/>
  <c r="AM44" i="21"/>
  <c r="AM34" i="21" s="1"/>
  <c r="AS45" i="21"/>
  <c r="AM128" i="21"/>
  <c r="AS130" i="21"/>
  <c r="AM78" i="21"/>
  <c r="AS79" i="21"/>
  <c r="AL44" i="21"/>
  <c r="AR45" i="21"/>
  <c r="AL109" i="21"/>
  <c r="AL108" i="21" s="1"/>
  <c r="AR110" i="21"/>
  <c r="AL42" i="21"/>
  <c r="AR43" i="21"/>
  <c r="AL134" i="21"/>
  <c r="AR135" i="21"/>
  <c r="AM53" i="21"/>
  <c r="AM52" i="21" s="1"/>
  <c r="AS54" i="21"/>
  <c r="AL85" i="21"/>
  <c r="AR86" i="21"/>
  <c r="AM71" i="21"/>
  <c r="AS72" i="21"/>
  <c r="AM83" i="21"/>
  <c r="AM82" i="21" s="1"/>
  <c r="AS84" i="21"/>
  <c r="AL96" i="21"/>
  <c r="AL95" i="21" s="1"/>
  <c r="AR97" i="21"/>
  <c r="AK42" i="21"/>
  <c r="AQ43" i="21"/>
  <c r="AL58" i="21"/>
  <c r="AR59" i="21"/>
  <c r="AK134" i="21"/>
  <c r="AQ135" i="21"/>
  <c r="AL105" i="21"/>
  <c r="AL104" i="21" s="1"/>
  <c r="AR107" i="21"/>
  <c r="AL76" i="21"/>
  <c r="AR77" i="21"/>
  <c r="AM136" i="21"/>
  <c r="AS137" i="21"/>
  <c r="AL142" i="21"/>
  <c r="AL141" i="21" s="1"/>
  <c r="AL140" i="21" s="1"/>
  <c r="AR143" i="21"/>
  <c r="AL65" i="21"/>
  <c r="AR66" i="21"/>
  <c r="AM65" i="21"/>
  <c r="AM61" i="21" s="1"/>
  <c r="AS66" i="21"/>
  <c r="AM49" i="21"/>
  <c r="AS50" i="21"/>
  <c r="AL112" i="21"/>
  <c r="AR113" i="21"/>
  <c r="AL131" i="21"/>
  <c r="AR132" i="21"/>
  <c r="AM140" i="21"/>
  <c r="AM139" i="21" s="1"/>
  <c r="AS236" i="21"/>
  <c r="AY236" i="21" s="1"/>
  <c r="Y52" i="21"/>
  <c r="Y46" i="21" s="1"/>
  <c r="AF235" i="21"/>
  <c r="AF102" i="21"/>
  <c r="AF78" i="21"/>
  <c r="AE53" i="21"/>
  <c r="AF68" i="21"/>
  <c r="AE47" i="21"/>
  <c r="AG96" i="21"/>
  <c r="AG95" i="21" s="1"/>
  <c r="AG44" i="21"/>
  <c r="AG34" i="21" s="1"/>
  <c r="AF44" i="21"/>
  <c r="AF109" i="21"/>
  <c r="AF108" i="21" s="1"/>
  <c r="AF134" i="21"/>
  <c r="AF142" i="21"/>
  <c r="AF141" i="21" s="1"/>
  <c r="AF65" i="21"/>
  <c r="AF61" i="21" s="1"/>
  <c r="AG65" i="21"/>
  <c r="AG61" i="21" s="1"/>
  <c r="AG49" i="21"/>
  <c r="AF112" i="21"/>
  <c r="AF131" i="21"/>
  <c r="AG55" i="21"/>
  <c r="AE74" i="21"/>
  <c r="AF39" i="21"/>
  <c r="AG128" i="21"/>
  <c r="AF71" i="21"/>
  <c r="AE71" i="21"/>
  <c r="AG83" i="21"/>
  <c r="AG82" i="21" s="1"/>
  <c r="AF74" i="21"/>
  <c r="AE44" i="21"/>
  <c r="AF96" i="21"/>
  <c r="AF95" i="21" s="1"/>
  <c r="AG85" i="21"/>
  <c r="AE109" i="21"/>
  <c r="AE108" i="21" s="1"/>
  <c r="AE42" i="21"/>
  <c r="AE34" i="21" s="1"/>
  <c r="AF80" i="21"/>
  <c r="AG109" i="21"/>
  <c r="AG108" i="21" s="1"/>
  <c r="AF58" i="21"/>
  <c r="AE55" i="21"/>
  <c r="AE134" i="21"/>
  <c r="AG102" i="21"/>
  <c r="AG76" i="21"/>
  <c r="AF105" i="21"/>
  <c r="AF104" i="21" s="1"/>
  <c r="AG105" i="21"/>
  <c r="AG104" i="21" s="1"/>
  <c r="AF76" i="21"/>
  <c r="AG58" i="21"/>
  <c r="AE96" i="21"/>
  <c r="AG136" i="21"/>
  <c r="AG134" i="21"/>
  <c r="AE102" i="21"/>
  <c r="AE136" i="21"/>
  <c r="AF128" i="21"/>
  <c r="AE83" i="21"/>
  <c r="AE82" i="21" s="1"/>
  <c r="AE76" i="21"/>
  <c r="AG47" i="21"/>
  <c r="AE85" i="21"/>
  <c r="AG78" i="21"/>
  <c r="AF42" i="21"/>
  <c r="AG53" i="21"/>
  <c r="AG52" i="21" s="1"/>
  <c r="AF85" i="21"/>
  <c r="AE68" i="21"/>
  <c r="AG71" i="21"/>
  <c r="AF55" i="21"/>
  <c r="AF52" i="21" s="1"/>
  <c r="AF46" i="21" s="1"/>
  <c r="AF122" i="21"/>
  <c r="AF35" i="21"/>
  <c r="AE112" i="21"/>
  <c r="AG92" i="21"/>
  <c r="AG88" i="21" s="1"/>
  <c r="AG87" i="21" s="1"/>
  <c r="AE65" i="21"/>
  <c r="AE98" i="21"/>
  <c r="AE235" i="21"/>
  <c r="AE140" i="21" s="1"/>
  <c r="AE139" i="21" s="1"/>
  <c r="AG235" i="21"/>
  <c r="AG140" i="21" s="1"/>
  <c r="AG139" i="21" s="1"/>
  <c r="Y111" i="21"/>
  <c r="Y101" i="21"/>
  <c r="AA101" i="21"/>
  <c r="Y70" i="21"/>
  <c r="Y95" i="21"/>
  <c r="Z101" i="21"/>
  <c r="Z73" i="21"/>
  <c r="Z70" i="21" s="1"/>
  <c r="Z61" i="21"/>
  <c r="Z57" i="21" s="1"/>
  <c r="Z34" i="21"/>
  <c r="Y34" i="21"/>
  <c r="AA111" i="21"/>
  <c r="T250" i="21"/>
  <c r="Y61" i="21"/>
  <c r="Y57" i="21" s="1"/>
  <c r="AA73" i="21"/>
  <c r="AA70" i="21" s="1"/>
  <c r="AA52" i="21"/>
  <c r="AA46" i="21" s="1"/>
  <c r="Z243" i="21"/>
  <c r="AF244" i="21"/>
  <c r="AL244" i="21" s="1"/>
  <c r="U250" i="21"/>
  <c r="T249" i="21"/>
  <c r="S249" i="21"/>
  <c r="Z111" i="21"/>
  <c r="T251" i="21"/>
  <c r="S251" i="21"/>
  <c r="S250" i="21"/>
  <c r="U251" i="21"/>
  <c r="J248" i="21"/>
  <c r="U249" i="21"/>
  <c r="E248" i="21"/>
  <c r="M138" i="21"/>
  <c r="M253" i="21" s="1"/>
  <c r="M256" i="21" s="1"/>
  <c r="M255" i="21" s="1"/>
  <c r="N138" i="21"/>
  <c r="N253" i="21" s="1"/>
  <c r="N256" i="21" s="1"/>
  <c r="N255" i="21" s="1"/>
  <c r="F248" i="21"/>
  <c r="O138" i="21"/>
  <c r="F253" i="21"/>
  <c r="F256" i="21" s="1"/>
  <c r="F255" i="21" s="1"/>
  <c r="D248" i="21"/>
  <c r="BV18" i="21" l="1"/>
  <c r="BV252" i="21"/>
  <c r="BU18" i="21"/>
  <c r="BO142" i="21"/>
  <c r="BO141" i="21" s="1"/>
  <c r="BU143" i="21"/>
  <c r="BU142" i="21" s="1"/>
  <c r="BU141" i="21" s="1"/>
  <c r="BO159" i="21"/>
  <c r="BU160" i="21"/>
  <c r="BU159" i="21" s="1"/>
  <c r="BP159" i="21"/>
  <c r="BP146" i="21" s="1"/>
  <c r="BJ117" i="21"/>
  <c r="BP118" i="21"/>
  <c r="BK142" i="21"/>
  <c r="BK141" i="21" s="1"/>
  <c r="BQ143" i="21"/>
  <c r="BJ98" i="21"/>
  <c r="BP99" i="21"/>
  <c r="BI92" i="21"/>
  <c r="BI88" i="21" s="1"/>
  <c r="BI87" i="21" s="1"/>
  <c r="BO93" i="21"/>
  <c r="AA249" i="21"/>
  <c r="BK146" i="21"/>
  <c r="BQ160" i="21"/>
  <c r="BW160" i="21" s="1"/>
  <c r="BW159" i="21" s="1"/>
  <c r="BW146" i="21" s="1"/>
  <c r="BE159" i="21"/>
  <c r="BE146" i="21" s="1"/>
  <c r="AK95" i="21"/>
  <c r="AW243" i="21"/>
  <c r="BC244" i="21"/>
  <c r="AW146" i="21"/>
  <c r="BC147" i="21"/>
  <c r="AY68" i="21"/>
  <c r="BE69" i="21"/>
  <c r="AY80" i="21"/>
  <c r="BE81" i="21"/>
  <c r="AW131" i="21"/>
  <c r="BC132" i="21"/>
  <c r="AW128" i="21"/>
  <c r="BC130" i="21"/>
  <c r="AY39" i="21"/>
  <c r="BE40" i="21"/>
  <c r="AY42" i="21"/>
  <c r="BE43" i="21"/>
  <c r="AW80" i="21"/>
  <c r="BC81" i="21"/>
  <c r="AX83" i="21"/>
  <c r="AX82" i="21" s="1"/>
  <c r="BD84" i="21"/>
  <c r="AY235" i="21"/>
  <c r="BE236" i="21"/>
  <c r="AY193" i="21"/>
  <c r="AY174" i="21" s="1"/>
  <c r="BE194" i="21"/>
  <c r="AY243" i="21"/>
  <c r="BE244" i="21"/>
  <c r="AY131" i="21"/>
  <c r="BE132" i="21"/>
  <c r="AX53" i="21"/>
  <c r="BD54" i="21"/>
  <c r="AX47" i="21"/>
  <c r="BD48" i="21"/>
  <c r="AW39" i="21"/>
  <c r="BC40" i="21"/>
  <c r="AW105" i="21"/>
  <c r="AW104" i="21" s="1"/>
  <c r="BC107" i="21"/>
  <c r="AY74" i="21"/>
  <c r="BE75" i="21"/>
  <c r="AW58" i="21"/>
  <c r="BC59" i="21"/>
  <c r="AX136" i="21"/>
  <c r="BD137" i="21"/>
  <c r="AW78" i="21"/>
  <c r="BC79" i="21"/>
  <c r="AS49" i="21"/>
  <c r="AY50" i="21"/>
  <c r="AS136" i="21"/>
  <c r="AY137" i="21"/>
  <c r="AR58" i="21"/>
  <c r="AX59" i="21"/>
  <c r="AS71" i="21"/>
  <c r="AY72" i="21"/>
  <c r="AR42" i="21"/>
  <c r="AX43" i="21"/>
  <c r="AS128" i="21"/>
  <c r="AY130" i="21"/>
  <c r="AS96" i="21"/>
  <c r="AS95" i="21" s="1"/>
  <c r="AY97" i="21"/>
  <c r="AR39" i="21"/>
  <c r="AX40" i="21"/>
  <c r="AQ136" i="21"/>
  <c r="AW137" i="21"/>
  <c r="AS55" i="21"/>
  <c r="AY56" i="21"/>
  <c r="AM111" i="21"/>
  <c r="AS102" i="21"/>
  <c r="AY103" i="21"/>
  <c r="AQ109" i="21"/>
  <c r="AQ108" i="21" s="1"/>
  <c r="AW110" i="21"/>
  <c r="AR55" i="21"/>
  <c r="AR52" i="21" s="1"/>
  <c r="AR46" i="21" s="1"/>
  <c r="AX56" i="21"/>
  <c r="AQ65" i="21"/>
  <c r="AW66" i="21"/>
  <c r="AQ112" i="21"/>
  <c r="AW114" i="21"/>
  <c r="AR122" i="21"/>
  <c r="AX123" i="21"/>
  <c r="AS105" i="21"/>
  <c r="AS104" i="21" s="1"/>
  <c r="AY107" i="21"/>
  <c r="AQ55" i="21"/>
  <c r="AW56" i="21"/>
  <c r="AS85" i="21"/>
  <c r="AY86" i="21"/>
  <c r="AQ71" i="21"/>
  <c r="AW72" i="21"/>
  <c r="AR131" i="21"/>
  <c r="AX132" i="21"/>
  <c r="AR65" i="21"/>
  <c r="AX66" i="21"/>
  <c r="AR105" i="21"/>
  <c r="AR104" i="21" s="1"/>
  <c r="AX107" i="21"/>
  <c r="AR96" i="21"/>
  <c r="AR95" i="21" s="1"/>
  <c r="AX97" i="21"/>
  <c r="AS53" i="21"/>
  <c r="AY54" i="21"/>
  <c r="AR44" i="21"/>
  <c r="AX45" i="21"/>
  <c r="AQ85" i="21"/>
  <c r="AW86" i="21"/>
  <c r="AQ47" i="21"/>
  <c r="AW48" i="21"/>
  <c r="AR128" i="21"/>
  <c r="AX130" i="21"/>
  <c r="AR78" i="21"/>
  <c r="AX79" i="21"/>
  <c r="AS134" i="21"/>
  <c r="AY135" i="21"/>
  <c r="AR112" i="21"/>
  <c r="AX113" i="21"/>
  <c r="AS65" i="21"/>
  <c r="AS61" i="21" s="1"/>
  <c r="AY66" i="21"/>
  <c r="AR76" i="21"/>
  <c r="AX77" i="21"/>
  <c r="AQ134" i="21"/>
  <c r="AW135" i="21"/>
  <c r="AQ42" i="21"/>
  <c r="AW43" i="21"/>
  <c r="AS83" i="21"/>
  <c r="AS82" i="21" s="1"/>
  <c r="AY84" i="21"/>
  <c r="AR85" i="21"/>
  <c r="AX86" i="21"/>
  <c r="AR134" i="21"/>
  <c r="AX135" i="21"/>
  <c r="AR109" i="21"/>
  <c r="AR108" i="21" s="1"/>
  <c r="AX110" i="21"/>
  <c r="AS78" i="21"/>
  <c r="AY79" i="21"/>
  <c r="AS44" i="21"/>
  <c r="AS34" i="21" s="1"/>
  <c r="AY45" i="21"/>
  <c r="AS47" i="21"/>
  <c r="AY48" i="21"/>
  <c r="AQ76" i="21"/>
  <c r="AW77" i="21"/>
  <c r="AQ83" i="21"/>
  <c r="AQ82" i="21" s="1"/>
  <c r="AW84" i="21"/>
  <c r="AR68" i="21"/>
  <c r="AX69" i="21"/>
  <c r="AQ53" i="21"/>
  <c r="AW54" i="21"/>
  <c r="AQ74" i="21"/>
  <c r="AQ73" i="21" s="1"/>
  <c r="AW75" i="21"/>
  <c r="AQ102" i="21"/>
  <c r="AW103" i="21"/>
  <c r="AR102" i="21"/>
  <c r="AX103" i="21"/>
  <c r="AK101" i="21"/>
  <c r="AS58" i="21"/>
  <c r="AY59" i="21"/>
  <c r="AS109" i="21"/>
  <c r="AS108" i="21" s="1"/>
  <c r="AY110" i="21"/>
  <c r="AQ44" i="21"/>
  <c r="AW45" i="21"/>
  <c r="AR71" i="21"/>
  <c r="AX72" i="21"/>
  <c r="AQ98" i="21"/>
  <c r="AW100" i="21"/>
  <c r="AS92" i="21"/>
  <c r="AS88" i="21" s="1"/>
  <c r="AS87" i="21" s="1"/>
  <c r="AY93" i="21"/>
  <c r="AR35" i="21"/>
  <c r="AX36" i="21"/>
  <c r="AQ96" i="21"/>
  <c r="AW97" i="21"/>
  <c r="AS76" i="21"/>
  <c r="AY77" i="21"/>
  <c r="AR80" i="21"/>
  <c r="AX81" i="21"/>
  <c r="AR74" i="21"/>
  <c r="AX75" i="21"/>
  <c r="AQ68" i="21"/>
  <c r="AW69" i="21"/>
  <c r="AQ235" i="21"/>
  <c r="AQ140" i="21" s="1"/>
  <c r="AQ139" i="21" s="1"/>
  <c r="AW236" i="21"/>
  <c r="AR235" i="21"/>
  <c r="AX236" i="21"/>
  <c r="AR142" i="21"/>
  <c r="AR141" i="21" s="1"/>
  <c r="AX143" i="21"/>
  <c r="AS235" i="21"/>
  <c r="AS140" i="21" s="1"/>
  <c r="AS139" i="21" s="1"/>
  <c r="AM73" i="21"/>
  <c r="AK61" i="21"/>
  <c r="AK57" i="21" s="1"/>
  <c r="AK52" i="21"/>
  <c r="AK46" i="21" s="1"/>
  <c r="AM101" i="21"/>
  <c r="AL61" i="21"/>
  <c r="AL57" i="21" s="1"/>
  <c r="AL101" i="21"/>
  <c r="AM46" i="21"/>
  <c r="AL73" i="21"/>
  <c r="AL70" i="21" s="1"/>
  <c r="AK111" i="21"/>
  <c r="AE95" i="21"/>
  <c r="AM57" i="21"/>
  <c r="AM249" i="21" s="1"/>
  <c r="AK34" i="21"/>
  <c r="AG46" i="21"/>
  <c r="AE111" i="21"/>
  <c r="AF57" i="21"/>
  <c r="AL111" i="21"/>
  <c r="AM70" i="21"/>
  <c r="AL243" i="21"/>
  <c r="AR244" i="21"/>
  <c r="AF140" i="21"/>
  <c r="AK73" i="21"/>
  <c r="AK70" i="21" s="1"/>
  <c r="AE61" i="21"/>
  <c r="AE57" i="21" s="1"/>
  <c r="AL34" i="21"/>
  <c r="AF34" i="21"/>
  <c r="AG73" i="21"/>
  <c r="AG70" i="21" s="1"/>
  <c r="AF73" i="21"/>
  <c r="AF70" i="21" s="1"/>
  <c r="AE52" i="21"/>
  <c r="AE46" i="21" s="1"/>
  <c r="AF101" i="21"/>
  <c r="AE101" i="21"/>
  <c r="AG111" i="21"/>
  <c r="AG101" i="21"/>
  <c r="AF111" i="21"/>
  <c r="Z249" i="21"/>
  <c r="AE73" i="21"/>
  <c r="AE70" i="21" s="1"/>
  <c r="AG57" i="21"/>
  <c r="AF243" i="21"/>
  <c r="Y250" i="21"/>
  <c r="Y249" i="21"/>
  <c r="U138" i="21"/>
  <c r="U248" i="21" s="1"/>
  <c r="AA250" i="21"/>
  <c r="T138" i="21"/>
  <c r="T248" i="21" s="1"/>
  <c r="Y251" i="21"/>
  <c r="S138" i="21"/>
  <c r="S248" i="21" s="1"/>
  <c r="Z251" i="21"/>
  <c r="Z250" i="21"/>
  <c r="AA251" i="21"/>
  <c r="O248" i="21"/>
  <c r="N248" i="21"/>
  <c r="O253" i="21"/>
  <c r="O256" i="21" s="1"/>
  <c r="O255" i="21" s="1"/>
  <c r="M248" i="21"/>
  <c r="AA138" i="21" l="1"/>
  <c r="AA248" i="21" s="1"/>
  <c r="BP98" i="21"/>
  <c r="BV99" i="21"/>
  <c r="BV98" i="21" s="1"/>
  <c r="BP117" i="21"/>
  <c r="BV118" i="21"/>
  <c r="BV117" i="21" s="1"/>
  <c r="BO92" i="21"/>
  <c r="BO88" i="21" s="1"/>
  <c r="BO87" i="21" s="1"/>
  <c r="BU93" i="21"/>
  <c r="BU92" i="21" s="1"/>
  <c r="BU88" i="21" s="1"/>
  <c r="BU87" i="21" s="1"/>
  <c r="BQ142" i="21"/>
  <c r="BQ141" i="21" s="1"/>
  <c r="BW143" i="21"/>
  <c r="BW142" i="21" s="1"/>
  <c r="BW141" i="21" s="1"/>
  <c r="BQ159" i="21"/>
  <c r="BQ146" i="21" s="1"/>
  <c r="BC78" i="21"/>
  <c r="BI79" i="21"/>
  <c r="BC58" i="21"/>
  <c r="BI59" i="21"/>
  <c r="BC105" i="21"/>
  <c r="BC104" i="21" s="1"/>
  <c r="BI107" i="21"/>
  <c r="BD47" i="21"/>
  <c r="BJ48" i="21"/>
  <c r="BE131" i="21"/>
  <c r="BK132" i="21"/>
  <c r="BE193" i="21"/>
  <c r="BE174" i="21" s="1"/>
  <c r="BK194" i="21"/>
  <c r="BD83" i="21"/>
  <c r="BD82" i="21" s="1"/>
  <c r="BJ84" i="21"/>
  <c r="BE42" i="21"/>
  <c r="BK43" i="21"/>
  <c r="BC128" i="21"/>
  <c r="BI130" i="21"/>
  <c r="BE80" i="21"/>
  <c r="BK81" i="21"/>
  <c r="BC146" i="21"/>
  <c r="BI147" i="21"/>
  <c r="BD136" i="21"/>
  <c r="BJ137" i="21"/>
  <c r="BE74" i="21"/>
  <c r="BK75" i="21"/>
  <c r="BC39" i="21"/>
  <c r="BI40" i="21"/>
  <c r="BD53" i="21"/>
  <c r="BJ54" i="21"/>
  <c r="BE243" i="21"/>
  <c r="BK244" i="21"/>
  <c r="BE235" i="21"/>
  <c r="BK236" i="21"/>
  <c r="BC80" i="21"/>
  <c r="BI81" i="21"/>
  <c r="BE39" i="21"/>
  <c r="BK40" i="21"/>
  <c r="BC131" i="21"/>
  <c r="BI132" i="21"/>
  <c r="BE68" i="21"/>
  <c r="BK69" i="21"/>
  <c r="BC243" i="21"/>
  <c r="BI244" i="21"/>
  <c r="AQ101" i="21"/>
  <c r="AQ52" i="21"/>
  <c r="AQ46" i="21" s="1"/>
  <c r="AR101" i="21"/>
  <c r="AY140" i="21"/>
  <c r="AY139" i="21" s="1"/>
  <c r="AQ111" i="21"/>
  <c r="AL250" i="21"/>
  <c r="AQ34" i="21"/>
  <c r="AS111" i="21"/>
  <c r="AS52" i="21"/>
  <c r="AS46" i="21" s="1"/>
  <c r="AS101" i="21"/>
  <c r="AR73" i="21"/>
  <c r="AR70" i="21" s="1"/>
  <c r="AS73" i="21"/>
  <c r="AS70" i="21" s="1"/>
  <c r="AR34" i="21"/>
  <c r="AQ95" i="21"/>
  <c r="AS57" i="21"/>
  <c r="AQ61" i="21"/>
  <c r="AQ57" i="21" s="1"/>
  <c r="AR111" i="21"/>
  <c r="AW136" i="21"/>
  <c r="BC137" i="21"/>
  <c r="AX42" i="21"/>
  <c r="BD43" i="21"/>
  <c r="AX58" i="21"/>
  <c r="BD59" i="21"/>
  <c r="AY49" i="21"/>
  <c r="BE50" i="21"/>
  <c r="AX235" i="21"/>
  <c r="BD236" i="21"/>
  <c r="AW68" i="21"/>
  <c r="BC69" i="21"/>
  <c r="AX80" i="21"/>
  <c r="BD81" i="21"/>
  <c r="AW96" i="21"/>
  <c r="BC97" i="21"/>
  <c r="AY92" i="21"/>
  <c r="AY88" i="21" s="1"/>
  <c r="AY87" i="21" s="1"/>
  <c r="BE93" i="21"/>
  <c r="AX71" i="21"/>
  <c r="BD72" i="21"/>
  <c r="AY109" i="21"/>
  <c r="AY108" i="21" s="1"/>
  <c r="BE110" i="21"/>
  <c r="AX102" i="21"/>
  <c r="BD103" i="21"/>
  <c r="AW74" i="21"/>
  <c r="BC75" i="21"/>
  <c r="AX68" i="21"/>
  <c r="BD69" i="21"/>
  <c r="AW76" i="21"/>
  <c r="BC77" i="21"/>
  <c r="AY44" i="21"/>
  <c r="AY34" i="21" s="1"/>
  <c r="BE45" i="21"/>
  <c r="AX109" i="21"/>
  <c r="AX108" i="21" s="1"/>
  <c r="BD110" i="21"/>
  <c r="AX85" i="21"/>
  <c r="BD86" i="21"/>
  <c r="AW42" i="21"/>
  <c r="BC43" i="21"/>
  <c r="AX76" i="21"/>
  <c r="BD77" i="21"/>
  <c r="AX112" i="21"/>
  <c r="BD113" i="21"/>
  <c r="AX78" i="21"/>
  <c r="BD79" i="21"/>
  <c r="AW47" i="21"/>
  <c r="BC48" i="21"/>
  <c r="AX44" i="21"/>
  <c r="BD45" i="21"/>
  <c r="AX96" i="21"/>
  <c r="AX95" i="21" s="1"/>
  <c r="BD97" i="21"/>
  <c r="AX65" i="21"/>
  <c r="AX61" i="21" s="1"/>
  <c r="BD66" i="21"/>
  <c r="AW71" i="21"/>
  <c r="BC72" i="21"/>
  <c r="AW55" i="21"/>
  <c r="BC56" i="21"/>
  <c r="AX122" i="21"/>
  <c r="BD123" i="21"/>
  <c r="AW65" i="21"/>
  <c r="AW61" i="21" s="1"/>
  <c r="AW57" i="21" s="1"/>
  <c r="BC66" i="21"/>
  <c r="AW109" i="21"/>
  <c r="AW108" i="21" s="1"/>
  <c r="BC110" i="21"/>
  <c r="AY55" i="21"/>
  <c r="BE56" i="21"/>
  <c r="AX39" i="21"/>
  <c r="BD40" i="21"/>
  <c r="AY128" i="21"/>
  <c r="BE130" i="21"/>
  <c r="AY71" i="21"/>
  <c r="BE72" i="21"/>
  <c r="AY136" i="21"/>
  <c r="BE137" i="21"/>
  <c r="AY96" i="21"/>
  <c r="AY95" i="21" s="1"/>
  <c r="BE97" i="21"/>
  <c r="AG249" i="21"/>
  <c r="AM250" i="21"/>
  <c r="AM138" i="21" s="1"/>
  <c r="AM247" i="21" s="1"/>
  <c r="AX142" i="21"/>
  <c r="AX141" i="21" s="1"/>
  <c r="AX140" i="21" s="1"/>
  <c r="BD143" i="21"/>
  <c r="AW235" i="21"/>
  <c r="AW140" i="21" s="1"/>
  <c r="AW139" i="21" s="1"/>
  <c r="BC236" i="21"/>
  <c r="AX74" i="21"/>
  <c r="BD75" i="21"/>
  <c r="AY76" i="21"/>
  <c r="BE77" i="21"/>
  <c r="AX35" i="21"/>
  <c r="BD36" i="21"/>
  <c r="AW98" i="21"/>
  <c r="BC100" i="21"/>
  <c r="AW44" i="21"/>
  <c r="BC45" i="21"/>
  <c r="AY58" i="21"/>
  <c r="BE59" i="21"/>
  <c r="AW102" i="21"/>
  <c r="AW101" i="21" s="1"/>
  <c r="BC103" i="21"/>
  <c r="AW53" i="21"/>
  <c r="BC54" i="21"/>
  <c r="AW83" i="21"/>
  <c r="AW82" i="21" s="1"/>
  <c r="BC84" i="21"/>
  <c r="AY47" i="21"/>
  <c r="BE48" i="21"/>
  <c r="AY78" i="21"/>
  <c r="BE79" i="21"/>
  <c r="AX134" i="21"/>
  <c r="BD135" i="21"/>
  <c r="AY83" i="21"/>
  <c r="AY82" i="21" s="1"/>
  <c r="BE84" i="21"/>
  <c r="AW134" i="21"/>
  <c r="BC135" i="21"/>
  <c r="AY65" i="21"/>
  <c r="AY61" i="21" s="1"/>
  <c r="BE66" i="21"/>
  <c r="AY134" i="21"/>
  <c r="BE135" i="21"/>
  <c r="AX128" i="21"/>
  <c r="BD130" i="21"/>
  <c r="AW85" i="21"/>
  <c r="BC86" i="21"/>
  <c r="AY53" i="21"/>
  <c r="BE54" i="21"/>
  <c r="AX105" i="21"/>
  <c r="AX104" i="21" s="1"/>
  <c r="BD107" i="21"/>
  <c r="AX131" i="21"/>
  <c r="BD132" i="21"/>
  <c r="AY85" i="21"/>
  <c r="BE86" i="21"/>
  <c r="AY105" i="21"/>
  <c r="AY104" i="21" s="1"/>
  <c r="BE107" i="21"/>
  <c r="AW112" i="21"/>
  <c r="BC114" i="21"/>
  <c r="AX55" i="21"/>
  <c r="AX52" i="21" s="1"/>
  <c r="AX46" i="21" s="1"/>
  <c r="BD56" i="21"/>
  <c r="AY102" i="21"/>
  <c r="BE103" i="21"/>
  <c r="AR61" i="21"/>
  <c r="AR57" i="21" s="1"/>
  <c r="AQ70" i="21"/>
  <c r="AR140" i="21"/>
  <c r="AR243" i="21"/>
  <c r="AX244" i="21"/>
  <c r="AK250" i="21"/>
  <c r="AK249" i="21"/>
  <c r="AF250" i="21"/>
  <c r="AF139" i="21"/>
  <c r="AE249" i="21"/>
  <c r="AM251" i="21"/>
  <c r="AF249" i="21"/>
  <c r="AF251" i="21"/>
  <c r="AL251" i="21"/>
  <c r="AL249" i="21"/>
  <c r="AG250" i="21"/>
  <c r="AL139" i="21"/>
  <c r="AK251" i="21"/>
  <c r="U253" i="21"/>
  <c r="U256" i="21" s="1"/>
  <c r="U255" i="21" s="1"/>
  <c r="U254" i="21" s="1"/>
  <c r="AG251" i="21"/>
  <c r="Z138" i="21"/>
  <c r="Z248" i="21" s="1"/>
  <c r="Y138" i="21"/>
  <c r="Y253" i="21" s="1"/>
  <c r="Y256" i="21" s="1"/>
  <c r="AE251" i="21"/>
  <c r="AE250" i="21"/>
  <c r="S253" i="21"/>
  <c r="S254" i="21" s="1"/>
  <c r="T253" i="21"/>
  <c r="T256" i="21" s="1"/>
  <c r="T255" i="21" s="1"/>
  <c r="T254" i="21" s="1"/>
  <c r="AA253" i="21"/>
  <c r="AA254" i="21" s="1"/>
  <c r="AA193" i="21"/>
  <c r="AA174" i="21" s="1"/>
  <c r="AA140" i="21" s="1"/>
  <c r="AA139" i="21" s="1"/>
  <c r="AA247" i="21" s="1"/>
  <c r="U193" i="21"/>
  <c r="U174" i="21" s="1"/>
  <c r="U140" i="21" s="1"/>
  <c r="U139" i="21" s="1"/>
  <c r="U247" i="21" s="1"/>
  <c r="Z193" i="21"/>
  <c r="Z174" i="21" s="1"/>
  <c r="Z140" i="21" s="1"/>
  <c r="Z139" i="21" s="1"/>
  <c r="N193" i="21"/>
  <c r="N174" i="21" s="1"/>
  <c r="N140" i="21" s="1"/>
  <c r="N139" i="21" s="1"/>
  <c r="N247" i="21" s="1"/>
  <c r="T193" i="21"/>
  <c r="T174" i="21" s="1"/>
  <c r="T140" i="21" s="1"/>
  <c r="T139" i="21" s="1"/>
  <c r="T247" i="21" s="1"/>
  <c r="S193" i="21"/>
  <c r="S174" i="21" s="1"/>
  <c r="S140" i="21" s="1"/>
  <c r="S139" i="21" s="1"/>
  <c r="S247" i="21" s="1"/>
  <c r="M193" i="21"/>
  <c r="M174" i="21" s="1"/>
  <c r="M140" i="21" s="1"/>
  <c r="M139" i="21" s="1"/>
  <c r="M247" i="21" s="1"/>
  <c r="O193" i="21"/>
  <c r="O174" i="21" s="1"/>
  <c r="O140" i="21" s="1"/>
  <c r="O139" i="21" s="1"/>
  <c r="O247" i="21" s="1"/>
  <c r="Y193" i="21"/>
  <c r="Y174" i="21" s="1"/>
  <c r="Y140" i="21" s="1"/>
  <c r="Y139" i="21" s="1"/>
  <c r="E193" i="21"/>
  <c r="E174" i="21" s="1"/>
  <c r="E140" i="21" s="1"/>
  <c r="E139" i="21" s="1"/>
  <c r="E247" i="21" s="1"/>
  <c r="F193" i="21"/>
  <c r="F174" i="21" s="1"/>
  <c r="F140" i="21" s="1"/>
  <c r="F139" i="21" s="1"/>
  <c r="F247" i="21" s="1"/>
  <c r="J193" i="21"/>
  <c r="J174" i="21" s="1"/>
  <c r="J140" i="21" s="1"/>
  <c r="J139" i="21" s="1"/>
  <c r="J247" i="21" s="1"/>
  <c r="L193" i="21"/>
  <c r="L174" i="21" s="1"/>
  <c r="L140" i="21" s="1"/>
  <c r="L139" i="21" s="1"/>
  <c r="L247" i="21" s="1"/>
  <c r="D193" i="21"/>
  <c r="D174" i="21" s="1"/>
  <c r="D140" i="21" s="1"/>
  <c r="D139" i="21" s="1"/>
  <c r="D247" i="21" s="1"/>
  <c r="K193" i="21"/>
  <c r="K174" i="21" s="1"/>
  <c r="K140" i="21" s="1"/>
  <c r="K139" i="21" s="1"/>
  <c r="K247" i="21" s="1"/>
  <c r="Q193" i="21"/>
  <c r="Q174" i="21" s="1"/>
  <c r="Q140" i="21" s="1"/>
  <c r="Q139" i="21" s="1"/>
  <c r="Q247" i="21" s="1"/>
  <c r="R193" i="21"/>
  <c r="R174" i="21" s="1"/>
  <c r="R140" i="21" s="1"/>
  <c r="R139" i="21" s="1"/>
  <c r="R247" i="21" s="1"/>
  <c r="P193" i="21"/>
  <c r="P174" i="21" s="1"/>
  <c r="P140" i="21" s="1"/>
  <c r="P139" i="21" s="1"/>
  <c r="P247" i="21" s="1"/>
  <c r="W193" i="21"/>
  <c r="W174" i="21" s="1"/>
  <c r="W140" i="21" s="1"/>
  <c r="W139" i="21" s="1"/>
  <c r="W247" i="21" s="1"/>
  <c r="X193" i="21"/>
  <c r="X174" i="21" s="1"/>
  <c r="X140" i="21" s="1"/>
  <c r="X139" i="21" s="1"/>
  <c r="X247" i="21" s="1"/>
  <c r="V193" i="21"/>
  <c r="V174" i="21" s="1"/>
  <c r="V140" i="21" s="1"/>
  <c r="V139" i="21" s="1"/>
  <c r="V247" i="21" s="1"/>
  <c r="AL138" i="21" l="1"/>
  <c r="AL253" i="21" s="1"/>
  <c r="AL254" i="21" s="1"/>
  <c r="AW111" i="21"/>
  <c r="AX57" i="21"/>
  <c r="AQ249" i="21"/>
  <c r="BI243" i="21"/>
  <c r="BO244" i="21"/>
  <c r="BI131" i="21"/>
  <c r="BO132" i="21"/>
  <c r="BI80" i="21"/>
  <c r="BO81" i="21"/>
  <c r="BK243" i="21"/>
  <c r="BQ244" i="21"/>
  <c r="BI39" i="21"/>
  <c r="BO40" i="21"/>
  <c r="BJ136" i="21"/>
  <c r="BP137" i="21"/>
  <c r="BK80" i="21"/>
  <c r="BQ81" i="21"/>
  <c r="BK42" i="21"/>
  <c r="BQ43" i="21"/>
  <c r="BK193" i="21"/>
  <c r="BK174" i="21" s="1"/>
  <c r="BQ194" i="21"/>
  <c r="BJ47" i="21"/>
  <c r="BP48" i="21"/>
  <c r="BI58" i="21"/>
  <c r="BO59" i="21"/>
  <c r="BE140" i="21"/>
  <c r="AX34" i="21"/>
  <c r="BK68" i="21"/>
  <c r="BQ69" i="21"/>
  <c r="BK39" i="21"/>
  <c r="BQ40" i="21"/>
  <c r="BK235" i="21"/>
  <c r="BQ236" i="21"/>
  <c r="BW236" i="21" s="1"/>
  <c r="BW235" i="21" s="1"/>
  <c r="BJ53" i="21"/>
  <c r="BP54" i="21"/>
  <c r="BK74" i="21"/>
  <c r="BQ75" i="21"/>
  <c r="BI146" i="21"/>
  <c r="BO147" i="21"/>
  <c r="BI128" i="21"/>
  <c r="BO130" i="21"/>
  <c r="BJ83" i="21"/>
  <c r="BJ82" i="21" s="1"/>
  <c r="BP84" i="21"/>
  <c r="BK131" i="21"/>
  <c r="BQ132" i="21"/>
  <c r="BI105" i="21"/>
  <c r="BI104" i="21" s="1"/>
  <c r="BO107" i="21"/>
  <c r="BI78" i="21"/>
  <c r="BO79" i="21"/>
  <c r="BE139" i="21"/>
  <c r="AR250" i="21"/>
  <c r="BE105" i="21"/>
  <c r="BE104" i="21" s="1"/>
  <c r="BK107" i="21"/>
  <c r="BE53" i="21"/>
  <c r="BK54" i="21"/>
  <c r="BE83" i="21"/>
  <c r="BE82" i="21" s="1"/>
  <c r="BK84" i="21"/>
  <c r="BC83" i="21"/>
  <c r="BC82" i="21" s="1"/>
  <c r="BI84" i="21"/>
  <c r="BD74" i="21"/>
  <c r="BJ75" i="21"/>
  <c r="BD142" i="21"/>
  <c r="BD141" i="21" s="1"/>
  <c r="BJ143" i="21"/>
  <c r="BE71" i="21"/>
  <c r="BK72" i="21"/>
  <c r="BD39" i="21"/>
  <c r="BJ40" i="21"/>
  <c r="BC109" i="21"/>
  <c r="BC108" i="21" s="1"/>
  <c r="BI110" i="21"/>
  <c r="BC71" i="21"/>
  <c r="BI72" i="21"/>
  <c r="BD96" i="21"/>
  <c r="BD95" i="21" s="1"/>
  <c r="BJ97" i="21"/>
  <c r="BC47" i="21"/>
  <c r="BI48" i="21"/>
  <c r="BC42" i="21"/>
  <c r="BI43" i="21"/>
  <c r="BD109" i="21"/>
  <c r="BD108" i="21" s="1"/>
  <c r="BJ110" i="21"/>
  <c r="BC76" i="21"/>
  <c r="BI77" i="21"/>
  <c r="BC74" i="21"/>
  <c r="BI75" i="21"/>
  <c r="BE109" i="21"/>
  <c r="BE108" i="21" s="1"/>
  <c r="BK110" i="21"/>
  <c r="BE92" i="21"/>
  <c r="BE88" i="21" s="1"/>
  <c r="BE87" i="21" s="1"/>
  <c r="BK93" i="21"/>
  <c r="BD80" i="21"/>
  <c r="BJ81" i="21"/>
  <c r="BD235" i="21"/>
  <c r="BJ236" i="21"/>
  <c r="BD58" i="21"/>
  <c r="BJ59" i="21"/>
  <c r="BC136" i="21"/>
  <c r="BI137" i="21"/>
  <c r="BE65" i="21"/>
  <c r="BE61" i="21" s="1"/>
  <c r="BK66" i="21"/>
  <c r="BC44" i="21"/>
  <c r="BI45" i="21"/>
  <c r="BE96" i="21"/>
  <c r="BE95" i="21" s="1"/>
  <c r="BK97" i="21"/>
  <c r="BD112" i="21"/>
  <c r="BJ113" i="21"/>
  <c r="BC85" i="21"/>
  <c r="BI86" i="21"/>
  <c r="BE58" i="21"/>
  <c r="BK59" i="21"/>
  <c r="BC235" i="21"/>
  <c r="BC140" i="21" s="1"/>
  <c r="BC139" i="21" s="1"/>
  <c r="BI236" i="21"/>
  <c r="BE136" i="21"/>
  <c r="BK137" i="21"/>
  <c r="BE55" i="21"/>
  <c r="BK56" i="21"/>
  <c r="BC65" i="21"/>
  <c r="BI66" i="21"/>
  <c r="BC55" i="21"/>
  <c r="BI56" i="21"/>
  <c r="BD65" i="21"/>
  <c r="BJ66" i="21"/>
  <c r="BD44" i="21"/>
  <c r="BJ45" i="21"/>
  <c r="BD78" i="21"/>
  <c r="BJ79" i="21"/>
  <c r="BD76" i="21"/>
  <c r="BJ77" i="21"/>
  <c r="BD85" i="21"/>
  <c r="BJ86" i="21"/>
  <c r="BE44" i="21"/>
  <c r="BE34" i="21" s="1"/>
  <c r="BK45" i="21"/>
  <c r="BD68" i="21"/>
  <c r="BJ69" i="21"/>
  <c r="BD102" i="21"/>
  <c r="BJ103" i="21"/>
  <c r="BD71" i="21"/>
  <c r="BJ72" i="21"/>
  <c r="BC96" i="21"/>
  <c r="BI97" i="21"/>
  <c r="BC68" i="21"/>
  <c r="BI69" i="21"/>
  <c r="BE49" i="21"/>
  <c r="BK50" i="21"/>
  <c r="BD42" i="21"/>
  <c r="BJ43" i="21"/>
  <c r="BD55" i="21"/>
  <c r="BD52" i="21" s="1"/>
  <c r="BD46" i="21" s="1"/>
  <c r="BJ56" i="21"/>
  <c r="BD131" i="21"/>
  <c r="BJ132" i="21"/>
  <c r="BD128" i="21"/>
  <c r="BJ130" i="21"/>
  <c r="BE78" i="21"/>
  <c r="BK79" i="21"/>
  <c r="BC102" i="21"/>
  <c r="BI103" i="21"/>
  <c r="BD35" i="21"/>
  <c r="BJ36" i="21"/>
  <c r="BD122" i="21"/>
  <c r="BJ123" i="21"/>
  <c r="BE102" i="21"/>
  <c r="BE101" i="21" s="1"/>
  <c r="BK103" i="21"/>
  <c r="BC112" i="21"/>
  <c r="BI114" i="21"/>
  <c r="BE85" i="21"/>
  <c r="BK86" i="21"/>
  <c r="BD105" i="21"/>
  <c r="BD104" i="21" s="1"/>
  <c r="BJ107" i="21"/>
  <c r="BE134" i="21"/>
  <c r="BK135" i="21"/>
  <c r="BC134" i="21"/>
  <c r="BI135" i="21"/>
  <c r="BD134" i="21"/>
  <c r="BJ135" i="21"/>
  <c r="BE47" i="21"/>
  <c r="BK48" i="21"/>
  <c r="BC53" i="21"/>
  <c r="BI54" i="21"/>
  <c r="BC98" i="21"/>
  <c r="BI100" i="21"/>
  <c r="BO100" i="21" s="1"/>
  <c r="BE76" i="21"/>
  <c r="BE73" i="21" s="1"/>
  <c r="BE70" i="21" s="1"/>
  <c r="BK77" i="21"/>
  <c r="BE128" i="21"/>
  <c r="BK130" i="21"/>
  <c r="AS250" i="21"/>
  <c r="AF138" i="21"/>
  <c r="AF248" i="21" s="1"/>
  <c r="AY52" i="21"/>
  <c r="AY46" i="21" s="1"/>
  <c r="AX101" i="21"/>
  <c r="AR251" i="21"/>
  <c r="AR139" i="21"/>
  <c r="AK138" i="21"/>
  <c r="AK247" i="21" s="1"/>
  <c r="AS251" i="21"/>
  <c r="AS249" i="21"/>
  <c r="AS138" i="21" s="1"/>
  <c r="AQ250" i="21"/>
  <c r="AQ138" i="21" s="1"/>
  <c r="AQ247" i="21" s="1"/>
  <c r="AR249" i="21"/>
  <c r="AY101" i="21"/>
  <c r="AX111" i="21"/>
  <c r="AW52" i="21"/>
  <c r="AW46" i="21" s="1"/>
  <c r="AY57" i="21"/>
  <c r="AY73" i="21"/>
  <c r="AY70" i="21" s="1"/>
  <c r="AY111" i="21"/>
  <c r="AW95" i="21"/>
  <c r="AG138" i="21"/>
  <c r="AG253" i="21" s="1"/>
  <c r="AQ251" i="21"/>
  <c r="AX243" i="21"/>
  <c r="AX139" i="21" s="1"/>
  <c r="BD244" i="21"/>
  <c r="AW34" i="21"/>
  <c r="AW73" i="21"/>
  <c r="AW70" i="21" s="1"/>
  <c r="AX73" i="21"/>
  <c r="AX70" i="21" s="1"/>
  <c r="AM253" i="21"/>
  <c r="AM256" i="21" s="1"/>
  <c r="AE138" i="21"/>
  <c r="AE248" i="21" s="1"/>
  <c r="AM248" i="21"/>
  <c r="AL256" i="21"/>
  <c r="AL247" i="21"/>
  <c r="AL248" i="21"/>
  <c r="Z253" i="21"/>
  <c r="Z254" i="21" s="1"/>
  <c r="Y247" i="21"/>
  <c r="Z247" i="21"/>
  <c r="Y254" i="21"/>
  <c r="Y248" i="21"/>
  <c r="S256" i="21"/>
  <c r="AA256" i="21"/>
  <c r="BC52" i="21" l="1"/>
  <c r="BC46" i="21" s="1"/>
  <c r="BC34" i="21"/>
  <c r="BC73" i="21"/>
  <c r="BO78" i="21"/>
  <c r="BU79" i="21"/>
  <c r="BU78" i="21" s="1"/>
  <c r="BQ131" i="21"/>
  <c r="BW132" i="21"/>
  <c r="BW131" i="21" s="1"/>
  <c r="BO128" i="21"/>
  <c r="BU130" i="21"/>
  <c r="BU128" i="21" s="1"/>
  <c r="BQ74" i="21"/>
  <c r="BW75" i="21"/>
  <c r="BW74" i="21" s="1"/>
  <c r="BQ68" i="21"/>
  <c r="BW69" i="21"/>
  <c r="BW68" i="21" s="1"/>
  <c r="BO58" i="21"/>
  <c r="BU59" i="21"/>
  <c r="BU58" i="21" s="1"/>
  <c r="BQ80" i="21"/>
  <c r="BW81" i="21"/>
  <c r="BW80" i="21" s="1"/>
  <c r="BO39" i="21"/>
  <c r="BU40" i="21"/>
  <c r="BU39" i="21" s="1"/>
  <c r="BO80" i="21"/>
  <c r="BU81" i="21"/>
  <c r="BU80" i="21" s="1"/>
  <c r="BO105" i="21"/>
  <c r="BO104" i="21" s="1"/>
  <c r="BU107" i="21"/>
  <c r="BU105" i="21" s="1"/>
  <c r="BU104" i="21" s="1"/>
  <c r="BP83" i="21"/>
  <c r="BP82" i="21" s="1"/>
  <c r="BV84" i="21"/>
  <c r="BV83" i="21" s="1"/>
  <c r="BV82" i="21" s="1"/>
  <c r="BP53" i="21"/>
  <c r="BV54" i="21"/>
  <c r="BV53" i="21" s="1"/>
  <c r="BQ39" i="21"/>
  <c r="BW40" i="21"/>
  <c r="BW39" i="21" s="1"/>
  <c r="AX249" i="21"/>
  <c r="BP47" i="21"/>
  <c r="BV48" i="21"/>
  <c r="BV47" i="21" s="1"/>
  <c r="BQ42" i="21"/>
  <c r="BW43" i="21"/>
  <c r="BW42" i="21" s="1"/>
  <c r="BP136" i="21"/>
  <c r="BV137" i="21"/>
  <c r="BV136" i="21" s="1"/>
  <c r="BO131" i="21"/>
  <c r="BU132" i="21"/>
  <c r="BU131" i="21" s="1"/>
  <c r="BQ193" i="21"/>
  <c r="BQ174" i="21" s="1"/>
  <c r="BW194" i="21"/>
  <c r="BW193" i="21" s="1"/>
  <c r="BW174" i="21" s="1"/>
  <c r="BW140" i="21" s="1"/>
  <c r="BO243" i="21"/>
  <c r="BU244" i="21"/>
  <c r="BU243" i="21" s="1"/>
  <c r="BO146" i="21"/>
  <c r="BU147" i="21"/>
  <c r="BU146" i="21" s="1"/>
  <c r="BQ243" i="21"/>
  <c r="BW244" i="21"/>
  <c r="BW243" i="21" s="1"/>
  <c r="BQ235" i="21"/>
  <c r="BQ140" i="21" s="1"/>
  <c r="AF247" i="21"/>
  <c r="AR138" i="21"/>
  <c r="AR253" i="21" s="1"/>
  <c r="AR254" i="21" s="1"/>
  <c r="BE52" i="21"/>
  <c r="BI136" i="21"/>
  <c r="BO137" i="21"/>
  <c r="BJ235" i="21"/>
  <c r="BP236" i="21"/>
  <c r="BK92" i="21"/>
  <c r="BK88" i="21" s="1"/>
  <c r="BK87" i="21" s="1"/>
  <c r="BQ93" i="21"/>
  <c r="BI74" i="21"/>
  <c r="BO75" i="21"/>
  <c r="BJ109" i="21"/>
  <c r="BJ108" i="21" s="1"/>
  <c r="BP110" i="21"/>
  <c r="BI47" i="21"/>
  <c r="BO48" i="21"/>
  <c r="BI71" i="21"/>
  <c r="BO72" i="21"/>
  <c r="BJ39" i="21"/>
  <c r="BP40" i="21"/>
  <c r="BJ142" i="21"/>
  <c r="BJ141" i="21" s="1"/>
  <c r="BP143" i="21"/>
  <c r="BI83" i="21"/>
  <c r="BI82" i="21" s="1"/>
  <c r="BO84" i="21"/>
  <c r="BK53" i="21"/>
  <c r="BQ54" i="21"/>
  <c r="BK76" i="21"/>
  <c r="BQ77" i="21"/>
  <c r="BI53" i="21"/>
  <c r="BO54" i="21"/>
  <c r="BJ134" i="21"/>
  <c r="BP135" i="21"/>
  <c r="BK134" i="21"/>
  <c r="BQ135" i="21"/>
  <c r="BK85" i="21"/>
  <c r="BQ86" i="21"/>
  <c r="BK102" i="21"/>
  <c r="BQ103" i="21"/>
  <c r="BJ35" i="21"/>
  <c r="BP36" i="21"/>
  <c r="BK78" i="21"/>
  <c r="BQ79" i="21"/>
  <c r="BJ131" i="21"/>
  <c r="BP132" i="21"/>
  <c r="BK49" i="21"/>
  <c r="BQ50" i="21"/>
  <c r="BI96" i="21"/>
  <c r="BO97" i="21"/>
  <c r="BJ102" i="21"/>
  <c r="BP103" i="21"/>
  <c r="BK44" i="21"/>
  <c r="BK34" i="21" s="1"/>
  <c r="BQ45" i="21"/>
  <c r="BJ76" i="21"/>
  <c r="BP77" i="21"/>
  <c r="BJ44" i="21"/>
  <c r="BP45" i="21"/>
  <c r="BI55" i="21"/>
  <c r="BO56" i="21"/>
  <c r="BK55" i="21"/>
  <c r="BQ56" i="21"/>
  <c r="BI235" i="21"/>
  <c r="BI140" i="21" s="1"/>
  <c r="BI139" i="21" s="1"/>
  <c r="BO236" i="21"/>
  <c r="BU236" i="21" s="1"/>
  <c r="BU235" i="21" s="1"/>
  <c r="BI85" i="21"/>
  <c r="BO86" i="21"/>
  <c r="BK96" i="21"/>
  <c r="BK95" i="21" s="1"/>
  <c r="BQ97" i="21"/>
  <c r="BK65" i="21"/>
  <c r="BK61" i="21" s="1"/>
  <c r="BQ66" i="21"/>
  <c r="BJ80" i="21"/>
  <c r="BP81" i="21"/>
  <c r="BK109" i="21"/>
  <c r="BK108" i="21" s="1"/>
  <c r="BQ110" i="21"/>
  <c r="BI42" i="21"/>
  <c r="BO43" i="21"/>
  <c r="BJ96" i="21"/>
  <c r="BJ95" i="21" s="1"/>
  <c r="BP97" i="21"/>
  <c r="BI109" i="21"/>
  <c r="BI108" i="21" s="1"/>
  <c r="BO110" i="21"/>
  <c r="BK71" i="21"/>
  <c r="BQ72" i="21"/>
  <c r="BJ74" i="21"/>
  <c r="BP75" i="21"/>
  <c r="BK83" i="21"/>
  <c r="BK82" i="21" s="1"/>
  <c r="BQ84" i="21"/>
  <c r="BK105" i="21"/>
  <c r="BK104" i="21" s="1"/>
  <c r="BQ107" i="21"/>
  <c r="BE111" i="21"/>
  <c r="BE250" i="21" s="1"/>
  <c r="BJ58" i="21"/>
  <c r="BP59" i="21"/>
  <c r="BI76" i="21"/>
  <c r="BO77" i="21"/>
  <c r="BK128" i="21"/>
  <c r="BQ130" i="21"/>
  <c r="BI98" i="21"/>
  <c r="BK47" i="21"/>
  <c r="BQ48" i="21"/>
  <c r="BI134" i="21"/>
  <c r="BO135" i="21"/>
  <c r="BJ105" i="21"/>
  <c r="BJ104" i="21" s="1"/>
  <c r="BP107" i="21"/>
  <c r="BI112" i="21"/>
  <c r="BO114" i="21"/>
  <c r="BJ122" i="21"/>
  <c r="BP123" i="21"/>
  <c r="BI102" i="21"/>
  <c r="BO103" i="21"/>
  <c r="BJ128" i="21"/>
  <c r="BP130" i="21"/>
  <c r="BJ55" i="21"/>
  <c r="BJ52" i="21" s="1"/>
  <c r="BJ46" i="21" s="1"/>
  <c r="BP56" i="21"/>
  <c r="BJ42" i="21"/>
  <c r="BP43" i="21"/>
  <c r="BI68" i="21"/>
  <c r="BO69" i="21"/>
  <c r="BJ71" i="21"/>
  <c r="BP72" i="21"/>
  <c r="BJ68" i="21"/>
  <c r="BP69" i="21"/>
  <c r="BJ85" i="21"/>
  <c r="BP86" i="21"/>
  <c r="BJ78" i="21"/>
  <c r="BP79" i="21"/>
  <c r="BJ65" i="21"/>
  <c r="BP66" i="21"/>
  <c r="BI65" i="21"/>
  <c r="BI61" i="21" s="1"/>
  <c r="BI57" i="21" s="1"/>
  <c r="BO66" i="21"/>
  <c r="BK136" i="21"/>
  <c r="BQ137" i="21"/>
  <c r="BK58" i="21"/>
  <c r="BK57" i="21" s="1"/>
  <c r="BQ59" i="21"/>
  <c r="BJ112" i="21"/>
  <c r="BP113" i="21"/>
  <c r="BI44" i="21"/>
  <c r="BO45" i="21"/>
  <c r="BK140" i="21"/>
  <c r="BK139" i="21" s="1"/>
  <c r="BC101" i="21"/>
  <c r="BD101" i="21"/>
  <c r="BC111" i="21"/>
  <c r="BD111" i="21"/>
  <c r="BD34" i="21"/>
  <c r="BE46" i="21"/>
  <c r="BE57" i="21"/>
  <c r="AK253" i="21"/>
  <c r="AK254" i="21" s="1"/>
  <c r="BC95" i="21"/>
  <c r="AF253" i="21"/>
  <c r="AF254" i="21" s="1"/>
  <c r="BD243" i="21"/>
  <c r="BJ244" i="21"/>
  <c r="BD140" i="21"/>
  <c r="AW250" i="21"/>
  <c r="BC70" i="21"/>
  <c r="BD61" i="21"/>
  <c r="BD57" i="21" s="1"/>
  <c r="BC61" i="21"/>
  <c r="BC57" i="21" s="1"/>
  <c r="BC249" i="21" s="1"/>
  <c r="BD73" i="21"/>
  <c r="BD70" i="21" s="1"/>
  <c r="AY249" i="21"/>
  <c r="AX250" i="21"/>
  <c r="AK248" i="21"/>
  <c r="AX251" i="21"/>
  <c r="AY251" i="21"/>
  <c r="AQ248" i="21"/>
  <c r="AG247" i="21"/>
  <c r="AQ253" i="21"/>
  <c r="AQ254" i="21" s="1"/>
  <c r="AY250" i="21"/>
  <c r="AG248" i="21"/>
  <c r="AR248" i="21"/>
  <c r="AW251" i="21"/>
  <c r="AW249" i="21"/>
  <c r="AM254" i="21"/>
  <c r="AS253" i="21"/>
  <c r="AS248" i="21"/>
  <c r="AS247" i="21"/>
  <c r="AE247" i="21"/>
  <c r="AE253" i="21"/>
  <c r="AE256" i="21" s="1"/>
  <c r="Z256" i="21"/>
  <c r="AG254" i="21"/>
  <c r="AG256" i="21"/>
  <c r="AX138" i="21" l="1"/>
  <c r="AX248" i="21" s="1"/>
  <c r="AR247" i="21"/>
  <c r="BJ61" i="21"/>
  <c r="BJ57" i="21" s="1"/>
  <c r="BO44" i="21"/>
  <c r="BU45" i="21"/>
  <c r="BU44" i="21" s="1"/>
  <c r="BQ58" i="21"/>
  <c r="BW59" i="21"/>
  <c r="BW58" i="21" s="1"/>
  <c r="BO65" i="21"/>
  <c r="BU66" i="21"/>
  <c r="BU65" i="21" s="1"/>
  <c r="BP78" i="21"/>
  <c r="BV79" i="21"/>
  <c r="BV78" i="21" s="1"/>
  <c r="BP68" i="21"/>
  <c r="BV69" i="21"/>
  <c r="BV68" i="21" s="1"/>
  <c r="BO68" i="21"/>
  <c r="BU69" i="21"/>
  <c r="BU68" i="21" s="1"/>
  <c r="BP55" i="21"/>
  <c r="BP52" i="21" s="1"/>
  <c r="BP46" i="21" s="1"/>
  <c r="BV56" i="21"/>
  <c r="BV55" i="21" s="1"/>
  <c r="BV52" i="21" s="1"/>
  <c r="BO102" i="21"/>
  <c r="BU103" i="21"/>
  <c r="BU102" i="21" s="1"/>
  <c r="BO112" i="21"/>
  <c r="BU114" i="21"/>
  <c r="BU112" i="21" s="1"/>
  <c r="BO134" i="21"/>
  <c r="BU135" i="21"/>
  <c r="BU134" i="21" s="1"/>
  <c r="BO98" i="21"/>
  <c r="BU100" i="21"/>
  <c r="BU98" i="21" s="1"/>
  <c r="BO76" i="21"/>
  <c r="BU77" i="21"/>
  <c r="BU76" i="21" s="1"/>
  <c r="BQ83" i="21"/>
  <c r="BQ82" i="21" s="1"/>
  <c r="BW84" i="21"/>
  <c r="BW83" i="21" s="1"/>
  <c r="BW82" i="21" s="1"/>
  <c r="BQ71" i="21"/>
  <c r="BW72" i="21"/>
  <c r="BW71" i="21" s="1"/>
  <c r="BP96" i="21"/>
  <c r="BP95" i="21" s="1"/>
  <c r="BV97" i="21"/>
  <c r="BV96" i="21" s="1"/>
  <c r="BV95" i="21" s="1"/>
  <c r="BQ109" i="21"/>
  <c r="BQ108" i="21" s="1"/>
  <c r="BW110" i="21"/>
  <c r="BW109" i="21" s="1"/>
  <c r="BW108" i="21" s="1"/>
  <c r="BQ65" i="21"/>
  <c r="BQ61" i="21" s="1"/>
  <c r="BW66" i="21"/>
  <c r="BW65" i="21" s="1"/>
  <c r="BW61" i="21" s="1"/>
  <c r="BO85" i="21"/>
  <c r="BU86" i="21"/>
  <c r="BU85" i="21" s="1"/>
  <c r="BQ55" i="21"/>
  <c r="BW56" i="21"/>
  <c r="BW55" i="21" s="1"/>
  <c r="BP44" i="21"/>
  <c r="BV45" i="21"/>
  <c r="BV44" i="21" s="1"/>
  <c r="BQ44" i="21"/>
  <c r="BQ34" i="21" s="1"/>
  <c r="BW45" i="21"/>
  <c r="BW44" i="21" s="1"/>
  <c r="BW34" i="21" s="1"/>
  <c r="BO96" i="21"/>
  <c r="BU97" i="21"/>
  <c r="BU96" i="21" s="1"/>
  <c r="BP131" i="21"/>
  <c r="BV132" i="21"/>
  <c r="BV131" i="21" s="1"/>
  <c r="BP35" i="21"/>
  <c r="BV36" i="21"/>
  <c r="BV35" i="21" s="1"/>
  <c r="BQ85" i="21"/>
  <c r="BW86" i="21"/>
  <c r="BW85" i="21" s="1"/>
  <c r="BP134" i="21"/>
  <c r="BV135" i="21"/>
  <c r="BV134" i="21" s="1"/>
  <c r="BQ76" i="21"/>
  <c r="BW77" i="21"/>
  <c r="BW76" i="21" s="1"/>
  <c r="BO83" i="21"/>
  <c r="BO82" i="21" s="1"/>
  <c r="BU84" i="21"/>
  <c r="BU83" i="21" s="1"/>
  <c r="BU82" i="21" s="1"/>
  <c r="BP39" i="21"/>
  <c r="BV40" i="21"/>
  <c r="BV39" i="21" s="1"/>
  <c r="BO47" i="21"/>
  <c r="BU48" i="21"/>
  <c r="BU47" i="21" s="1"/>
  <c r="BO74" i="21"/>
  <c r="BU75" i="21"/>
  <c r="BU74" i="21" s="1"/>
  <c r="BK52" i="21"/>
  <c r="BK46" i="21" s="1"/>
  <c r="BP112" i="21"/>
  <c r="BV113" i="21"/>
  <c r="BV112" i="21" s="1"/>
  <c r="BQ136" i="21"/>
  <c r="BW137" i="21"/>
  <c r="BW136" i="21" s="1"/>
  <c r="BP65" i="21"/>
  <c r="BP61" i="21" s="1"/>
  <c r="BV66" i="21"/>
  <c r="BV65" i="21" s="1"/>
  <c r="BV61" i="21" s="1"/>
  <c r="BP85" i="21"/>
  <c r="BV86" i="21"/>
  <c r="BV85" i="21" s="1"/>
  <c r="BP71" i="21"/>
  <c r="BV72" i="21"/>
  <c r="BV71" i="21" s="1"/>
  <c r="BP42" i="21"/>
  <c r="BV43" i="21"/>
  <c r="BV42" i="21" s="1"/>
  <c r="BV130" i="21"/>
  <c r="BV128" i="21" s="1"/>
  <c r="BP122" i="21"/>
  <c r="BV123" i="21"/>
  <c r="BP105" i="21"/>
  <c r="BP104" i="21" s="1"/>
  <c r="BV107" i="21"/>
  <c r="BV105" i="21" s="1"/>
  <c r="BV104" i="21" s="1"/>
  <c r="BQ47" i="21"/>
  <c r="BW48" i="21"/>
  <c r="BW47" i="21" s="1"/>
  <c r="BW130" i="21"/>
  <c r="BW128" i="21" s="1"/>
  <c r="BP58" i="21"/>
  <c r="BV59" i="21"/>
  <c r="BV58" i="21" s="1"/>
  <c r="BQ105" i="21"/>
  <c r="BQ104" i="21" s="1"/>
  <c r="BW107" i="21"/>
  <c r="BW105" i="21" s="1"/>
  <c r="BW104" i="21" s="1"/>
  <c r="BP74" i="21"/>
  <c r="BV75" i="21"/>
  <c r="BV74" i="21" s="1"/>
  <c r="BO109" i="21"/>
  <c r="BO108" i="21" s="1"/>
  <c r="BU110" i="21"/>
  <c r="BU109" i="21" s="1"/>
  <c r="BU108" i="21" s="1"/>
  <c r="BO42" i="21"/>
  <c r="BU43" i="21"/>
  <c r="BU42" i="21" s="1"/>
  <c r="BP80" i="21"/>
  <c r="BV81" i="21"/>
  <c r="BV80" i="21" s="1"/>
  <c r="BQ96" i="21"/>
  <c r="BQ95" i="21" s="1"/>
  <c r="BW97" i="21"/>
  <c r="BW96" i="21" s="1"/>
  <c r="BW95" i="21" s="1"/>
  <c r="BO55" i="21"/>
  <c r="BU56" i="21"/>
  <c r="BU55" i="21" s="1"/>
  <c r="BP76" i="21"/>
  <c r="BV77" i="21"/>
  <c r="BV76" i="21" s="1"/>
  <c r="BP102" i="21"/>
  <c r="BV103" i="21"/>
  <c r="BV102" i="21" s="1"/>
  <c r="BQ49" i="21"/>
  <c r="BW50" i="21"/>
  <c r="BW49" i="21" s="1"/>
  <c r="BQ78" i="21"/>
  <c r="BW79" i="21"/>
  <c r="BW78" i="21" s="1"/>
  <c r="BQ102" i="21"/>
  <c r="BW103" i="21"/>
  <c r="BW102" i="21" s="1"/>
  <c r="BQ134" i="21"/>
  <c r="BW135" i="21"/>
  <c r="BW134" i="21" s="1"/>
  <c r="BO53" i="21"/>
  <c r="BO52" i="21" s="1"/>
  <c r="BO46" i="21" s="1"/>
  <c r="BU54" i="21"/>
  <c r="BU53" i="21" s="1"/>
  <c r="BQ53" i="21"/>
  <c r="BW54" i="21"/>
  <c r="BW53" i="21" s="1"/>
  <c r="BW52" i="21" s="1"/>
  <c r="BO71" i="21"/>
  <c r="BU72" i="21"/>
  <c r="BU71" i="21" s="1"/>
  <c r="BP109" i="21"/>
  <c r="BP108" i="21" s="1"/>
  <c r="BV110" i="21"/>
  <c r="BV109" i="21" s="1"/>
  <c r="BV108" i="21" s="1"/>
  <c r="BV101" i="21" s="1"/>
  <c r="BQ92" i="21"/>
  <c r="BQ88" i="21" s="1"/>
  <c r="BQ87" i="21" s="1"/>
  <c r="BW93" i="21"/>
  <c r="BW92" i="21" s="1"/>
  <c r="BW88" i="21" s="1"/>
  <c r="BW87" i="21" s="1"/>
  <c r="BO136" i="21"/>
  <c r="BU137" i="21"/>
  <c r="BU136" i="21" s="1"/>
  <c r="BV46" i="21"/>
  <c r="BW139" i="21"/>
  <c r="BQ139" i="21"/>
  <c r="BP235" i="21"/>
  <c r="BV236" i="21"/>
  <c r="BV235" i="21" s="1"/>
  <c r="BJ140" i="21"/>
  <c r="BP142" i="21"/>
  <c r="BP141" i="21" s="1"/>
  <c r="BV143" i="21"/>
  <c r="BV142" i="21" s="1"/>
  <c r="BV141" i="21" s="1"/>
  <c r="BO235" i="21"/>
  <c r="BO140" i="21" s="1"/>
  <c r="BO139" i="21" s="1"/>
  <c r="BJ73" i="21"/>
  <c r="BJ70" i="21" s="1"/>
  <c r="BI95" i="21"/>
  <c r="BJ111" i="21"/>
  <c r="BJ34" i="21"/>
  <c r="BJ249" i="21" s="1"/>
  <c r="AR256" i="21"/>
  <c r="AK256" i="21"/>
  <c r="BO111" i="21"/>
  <c r="BI101" i="21"/>
  <c r="BI111" i="21"/>
  <c r="BK111" i="21"/>
  <c r="AY138" i="21"/>
  <c r="AY253" i="21" s="1"/>
  <c r="AY256" i="21" s="1"/>
  <c r="BE251" i="21"/>
  <c r="BJ101" i="21"/>
  <c r="BK101" i="21"/>
  <c r="BI52" i="21"/>
  <c r="BI46" i="21" s="1"/>
  <c r="BD139" i="21"/>
  <c r="BJ243" i="21"/>
  <c r="BP244" i="21"/>
  <c r="BI73" i="21"/>
  <c r="BI70" i="21" s="1"/>
  <c r="BK73" i="21"/>
  <c r="BK70" i="21" s="1"/>
  <c r="BP140" i="21"/>
  <c r="BC250" i="21"/>
  <c r="BC138" i="21" s="1"/>
  <c r="BC253" i="21" s="1"/>
  <c r="BC256" i="21" s="1"/>
  <c r="BD249" i="21"/>
  <c r="BQ111" i="21"/>
  <c r="BI34" i="21"/>
  <c r="AF256" i="21"/>
  <c r="BD250" i="21"/>
  <c r="BC251" i="21"/>
  <c r="AW138" i="21"/>
  <c r="AW247" i="21" s="1"/>
  <c r="BD251" i="21"/>
  <c r="BE249" i="21"/>
  <c r="BE138" i="21" s="1"/>
  <c r="AQ256" i="21"/>
  <c r="AS256" i="21"/>
  <c r="AS254" i="21"/>
  <c r="AE254" i="21"/>
  <c r="BU73" i="21" l="1"/>
  <c r="BQ57" i="21"/>
  <c r="BD138" i="21"/>
  <c r="BD253" i="21" s="1"/>
  <c r="BD256" i="21" s="1"/>
  <c r="BQ52" i="21"/>
  <c r="AX247" i="21"/>
  <c r="AX253" i="21"/>
  <c r="AX256" i="21" s="1"/>
  <c r="BJ250" i="21"/>
  <c r="BJ138" i="21" s="1"/>
  <c r="BJ253" i="21" s="1"/>
  <c r="BJ254" i="21" s="1"/>
  <c r="BP73" i="21"/>
  <c r="BP70" i="21" s="1"/>
  <c r="BO101" i="21"/>
  <c r="BQ101" i="21"/>
  <c r="BP57" i="21"/>
  <c r="BP111" i="21"/>
  <c r="BO73" i="21"/>
  <c r="BO70" i="21" s="1"/>
  <c r="BP34" i="21"/>
  <c r="BO95" i="21"/>
  <c r="BO61" i="21"/>
  <c r="BO57" i="21" s="1"/>
  <c r="BO34" i="21"/>
  <c r="BW73" i="21"/>
  <c r="BW70" i="21" s="1"/>
  <c r="BQ46" i="21"/>
  <c r="BQ249" i="21" s="1"/>
  <c r="BP101" i="21"/>
  <c r="BU70" i="21"/>
  <c r="BU52" i="21"/>
  <c r="BU46" i="21" s="1"/>
  <c r="BW101" i="21"/>
  <c r="BU34" i="21"/>
  <c r="BU95" i="21"/>
  <c r="BV73" i="21"/>
  <c r="BV70" i="21" s="1"/>
  <c r="BW46" i="21"/>
  <c r="BU101" i="21"/>
  <c r="BQ73" i="21"/>
  <c r="BQ70" i="21" s="1"/>
  <c r="BV140" i="21"/>
  <c r="BW111" i="21"/>
  <c r="BV111" i="21"/>
  <c r="BV34" i="21"/>
  <c r="BU111" i="21"/>
  <c r="BU61" i="21"/>
  <c r="BP243" i="21"/>
  <c r="BV244" i="21"/>
  <c r="BV243" i="21" s="1"/>
  <c r="BP139" i="21"/>
  <c r="BK250" i="21"/>
  <c r="AX254" i="21"/>
  <c r="BK251" i="21"/>
  <c r="BJ251" i="21"/>
  <c r="AY247" i="21"/>
  <c r="BK249" i="21"/>
  <c r="AY248" i="21"/>
  <c r="BI250" i="21"/>
  <c r="BI251" i="21"/>
  <c r="BI249" i="21"/>
  <c r="BJ139" i="21"/>
  <c r="BQ250" i="21"/>
  <c r="BC254" i="21"/>
  <c r="AW248" i="21"/>
  <c r="AW253" i="21"/>
  <c r="AW256" i="21" s="1"/>
  <c r="BC248" i="21"/>
  <c r="BE247" i="21"/>
  <c r="BE253" i="21"/>
  <c r="BE256" i="21" s="1"/>
  <c r="BE248" i="21"/>
  <c r="BC247" i="21"/>
  <c r="BD247" i="21"/>
  <c r="AY254" i="21"/>
  <c r="BD254" i="21" l="1"/>
  <c r="BD248" i="21"/>
  <c r="BO250" i="21"/>
  <c r="BP249" i="21"/>
  <c r="BV139" i="21"/>
  <c r="BK138" i="21"/>
  <c r="BK248" i="21" s="1"/>
  <c r="BO251" i="21"/>
  <c r="BV250" i="21"/>
  <c r="BW251" i="21"/>
  <c r="BP250" i="21"/>
  <c r="BQ251" i="21"/>
  <c r="BU250" i="21"/>
  <c r="BP251" i="21"/>
  <c r="BO249" i="21"/>
  <c r="BO138" i="21" s="1"/>
  <c r="BV251" i="21"/>
  <c r="BV249" i="21"/>
  <c r="BV138" i="21" s="1"/>
  <c r="BU251" i="21"/>
  <c r="BU249" i="21"/>
  <c r="BW249" i="21"/>
  <c r="BW250" i="21"/>
  <c r="BI138" i="21"/>
  <c r="BI253" i="21" s="1"/>
  <c r="BJ247" i="21"/>
  <c r="BJ256" i="21"/>
  <c r="AW254" i="21"/>
  <c r="BJ248" i="21"/>
  <c r="BQ138" i="21"/>
  <c r="BK253" i="21"/>
  <c r="BE254" i="21"/>
  <c r="BP138" i="21" l="1"/>
  <c r="BK247" i="21"/>
  <c r="BV253" i="21"/>
  <c r="BV248" i="21"/>
  <c r="BW138" i="21"/>
  <c r="BI247" i="21"/>
  <c r="BI248" i="21"/>
  <c r="BU138" i="21"/>
  <c r="BU253" i="21" s="1"/>
  <c r="BV247" i="21"/>
  <c r="BQ253" i="21"/>
  <c r="BQ247" i="21"/>
  <c r="BQ248" i="21"/>
  <c r="BK254" i="21"/>
  <c r="BK256" i="21"/>
  <c r="BP247" i="21"/>
  <c r="BP253" i="21"/>
  <c r="BP248" i="21"/>
  <c r="BO253" i="21"/>
  <c r="BO247" i="21"/>
  <c r="BO248" i="21"/>
  <c r="BI256" i="21"/>
  <c r="BI254" i="21"/>
  <c r="BU254" i="21" l="1"/>
  <c r="BU256" i="21"/>
  <c r="BU258" i="21" s="1"/>
  <c r="BW248" i="21"/>
  <c r="BW253" i="21"/>
  <c r="BW247" i="21"/>
  <c r="BU248" i="21"/>
  <c r="BV256" i="21"/>
  <c r="BV254" i="21"/>
  <c r="BP256" i="21"/>
  <c r="BP254" i="21"/>
  <c r="BO254" i="21"/>
  <c r="BO256" i="21"/>
  <c r="BQ254" i="21"/>
  <c r="BQ256" i="21"/>
  <c r="BW254" i="21" l="1"/>
  <c r="BW256" i="21"/>
  <c r="BR214" i="21" l="1"/>
  <c r="BR189" i="21"/>
  <c r="BR190" i="21"/>
  <c r="BR191" i="21"/>
  <c r="BR215" i="21"/>
  <c r="BR183" i="21"/>
  <c r="BU234" i="21"/>
  <c r="BU193" i="21" s="1"/>
  <c r="BU174" i="21" s="1"/>
  <c r="BU140" i="21" s="1"/>
  <c r="BU139" i="21" s="1"/>
  <c r="BU247" i="21" s="1"/>
  <c r="BR223" i="21"/>
  <c r="BR224" i="21"/>
  <c r="BR193" i="21" s="1"/>
  <c r="BR174" i="21" s="1"/>
  <c r="BR140" i="21" s="1"/>
  <c r="BR139" i="21" s="1"/>
  <c r="BR247" i="21" s="1"/>
</calcChain>
</file>

<file path=xl/comments1.xml><?xml version="1.0" encoding="utf-8"?>
<comments xmlns="http://schemas.openxmlformats.org/spreadsheetml/2006/main">
  <authors>
    <author>Автор</author>
  </authors>
  <commentList>
    <comment ref="V18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уведом</t>
        </r>
      </text>
    </comment>
  </commentList>
</comments>
</file>

<file path=xl/sharedStrings.xml><?xml version="1.0" encoding="utf-8"?>
<sst xmlns="http://schemas.openxmlformats.org/spreadsheetml/2006/main" count="591" uniqueCount="493">
  <si>
    <t xml:space="preserve">Код </t>
  </si>
  <si>
    <t xml:space="preserve"> 1 00 00000 00 0000 000</t>
  </si>
  <si>
    <t xml:space="preserve"> 1 01 00000 00 0000 000</t>
  </si>
  <si>
    <t xml:space="preserve"> 1 01 02000 01 0000 110</t>
  </si>
  <si>
    <t xml:space="preserve"> 1 01 02010 01 0000 110</t>
  </si>
  <si>
    <t xml:space="preserve"> 1 01 02020 01 0000 110</t>
  </si>
  <si>
    <t xml:space="preserve"> 1 01 02030 01 0000 110</t>
  </si>
  <si>
    <t xml:space="preserve"> 1 01 02040 01 0000 110</t>
  </si>
  <si>
    <t xml:space="preserve"> 1 03 00000 00 0000 000</t>
  </si>
  <si>
    <t xml:space="preserve"> 1 03 02000 01 0000 110</t>
  </si>
  <si>
    <t xml:space="preserve"> 1 05 00000 00 0000 000</t>
  </si>
  <si>
    <t xml:space="preserve"> 1 05 02000 02 0000 110</t>
  </si>
  <si>
    <t xml:space="preserve"> 1 05 02010 02 0000 110</t>
  </si>
  <si>
    <t xml:space="preserve"> 1 05 02020 02 0000 110</t>
  </si>
  <si>
    <t xml:space="preserve"> 1 05 03000 01 0000 110</t>
  </si>
  <si>
    <t xml:space="preserve"> 1 05 03010 01 0000 110</t>
  </si>
  <si>
    <t xml:space="preserve"> 1 05 04000 02 0000 110</t>
  </si>
  <si>
    <t xml:space="preserve"> 1 05 04010 02 0000 110</t>
  </si>
  <si>
    <t xml:space="preserve"> 1 06 00000 00 0000 000</t>
  </si>
  <si>
    <t xml:space="preserve"> 1 06 01000 00 0000 110</t>
  </si>
  <si>
    <t xml:space="preserve"> 1 06 01020 04 0000 110</t>
  </si>
  <si>
    <t>1 06 04000 02 0000 110</t>
  </si>
  <si>
    <t>1 06 04011 02 0000 110</t>
  </si>
  <si>
    <t>1 06 04012 02 0000 110</t>
  </si>
  <si>
    <t xml:space="preserve"> 1 06 06000 00 0000 110</t>
  </si>
  <si>
    <t xml:space="preserve"> 1 06 06030 00 0000 110</t>
  </si>
  <si>
    <t xml:space="preserve"> 1 06 06032 04 0000 110</t>
  </si>
  <si>
    <t xml:space="preserve"> 1 06 06040 00 0000 110</t>
  </si>
  <si>
    <t xml:space="preserve"> 1 06 06042 04 0000 110</t>
  </si>
  <si>
    <t xml:space="preserve"> 1 08 00000 00 0000 000</t>
  </si>
  <si>
    <t xml:space="preserve"> 1 08 03000 01 0000 110</t>
  </si>
  <si>
    <t xml:space="preserve"> 1 08 03010 01 0000 110</t>
  </si>
  <si>
    <t xml:space="preserve"> 1 08 07000 01 0000 110</t>
  </si>
  <si>
    <t xml:space="preserve"> 1 08 07010 01 0000 110</t>
  </si>
  <si>
    <t xml:space="preserve"> 1 08 07020 01 0000 110</t>
  </si>
  <si>
    <t xml:space="preserve"> 1 08 07100 01 0000 110</t>
  </si>
  <si>
    <t xml:space="preserve"> 1 08 07140 01 0000 110</t>
  </si>
  <si>
    <t xml:space="preserve"> 1 08 07141 01 0000 110</t>
  </si>
  <si>
    <t>1 08 07150 01 0000 110</t>
  </si>
  <si>
    <t xml:space="preserve"> 1 08 07170 01 0000 110</t>
  </si>
  <si>
    <t xml:space="preserve"> 1 08 07173 01 0000 110</t>
  </si>
  <si>
    <t>1 11 00000 00 0000 000</t>
  </si>
  <si>
    <t xml:space="preserve"> 1 11 03000 00 0000 120</t>
  </si>
  <si>
    <t xml:space="preserve"> 1 11 03040 04 0000 120</t>
  </si>
  <si>
    <t>1 11 05000 00 0000 120</t>
  </si>
  <si>
    <t>1 11 05010 00 0000 120</t>
  </si>
  <si>
    <t>1 11 05012 04 0000 120</t>
  </si>
  <si>
    <t>1 11 05020 00 0000 120</t>
  </si>
  <si>
    <t>1 11 05024 04 0000 120</t>
  </si>
  <si>
    <t>1 11 05030 00 0000 120</t>
  </si>
  <si>
    <t>1 11 05034 04 0000 120</t>
  </si>
  <si>
    <t>1 11 05070 00 0000 120</t>
  </si>
  <si>
    <t>1 11 05074 04 0000 120</t>
  </si>
  <si>
    <t>1 11 07000 00 0000 120</t>
  </si>
  <si>
    <t>1 11 07010 00 0000 120</t>
  </si>
  <si>
    <t>1 11 07014 04 0000 120</t>
  </si>
  <si>
    <t xml:space="preserve"> 1 11 09000 00 0000 120</t>
  </si>
  <si>
    <t xml:space="preserve"> 1 11 09044 04 0000 120</t>
  </si>
  <si>
    <t>1 12 00000 00 0000 000</t>
  </si>
  <si>
    <t>1 12 01000 01 0000 120</t>
  </si>
  <si>
    <t>1 12 01020 01 6000 120</t>
  </si>
  <si>
    <t>1 13 00000 00 0000 000</t>
  </si>
  <si>
    <t>1 13 01000 00 0000 130</t>
  </si>
  <si>
    <t>1 13 01994 04 0000 130</t>
  </si>
  <si>
    <t>1 13 02000 00 0000 130</t>
  </si>
  <si>
    <t>1 13 02064 04 0000 130</t>
  </si>
  <si>
    <t>1 13 02994 04 0000 130</t>
  </si>
  <si>
    <t>1 14 00000 00 0000 000</t>
  </si>
  <si>
    <t xml:space="preserve"> 1 14 01000 00 0000 000</t>
  </si>
  <si>
    <t xml:space="preserve"> 1 14 01040 04 0000 410</t>
  </si>
  <si>
    <t>1 14 02000 00 0000 000</t>
  </si>
  <si>
    <t>1 14 02040 04 0000 410</t>
  </si>
  <si>
    <t>1 14 02043 04 0000 410</t>
  </si>
  <si>
    <t>1 14 06000 00 0000 000</t>
  </si>
  <si>
    <t>1 14 06010 00 0000 430</t>
  </si>
  <si>
    <t>1 14 06012 04 0000 430</t>
  </si>
  <si>
    <t>1 16 00000 00 0000 000</t>
  </si>
  <si>
    <t>1 16 03000 00 0000 140</t>
  </si>
  <si>
    <t>1 16 03010 01 0000 140</t>
  </si>
  <si>
    <t xml:space="preserve"> 1 16 03030 01 0000 140</t>
  </si>
  <si>
    <t xml:space="preserve"> 1 16 06000 01 0000 140</t>
  </si>
  <si>
    <t xml:space="preserve"> 1 16 06000 01 6000 140</t>
  </si>
  <si>
    <t xml:space="preserve"> 1 16 08000 01 0000 140</t>
  </si>
  <si>
    <t xml:space="preserve"> 1 16 08010 01 0000 140</t>
  </si>
  <si>
    <t xml:space="preserve"> 1 16 08020 01 0000 140</t>
  </si>
  <si>
    <t>1 16 25000 01 0000 140</t>
  </si>
  <si>
    <t>1 16 25030 01 0000 140</t>
  </si>
  <si>
    <t>1 16 25050 01 0000 140</t>
  </si>
  <si>
    <t>1 16 25060 01 0000 140</t>
  </si>
  <si>
    <t>1 16 28000 01 0000 140</t>
  </si>
  <si>
    <t>1 16 30000 01 0000 140</t>
  </si>
  <si>
    <t>1 16 30013 01 0000 140</t>
  </si>
  <si>
    <t>1 16 30030 01 0000 140</t>
  </si>
  <si>
    <t xml:space="preserve"> 1 16 37000 00 0000 140</t>
  </si>
  <si>
    <t>1 16 37030 04 0000 140</t>
  </si>
  <si>
    <t>1 16 51020 02 0000 140</t>
  </si>
  <si>
    <t>1 16 90040 04 0000 140</t>
  </si>
  <si>
    <t>2 00 00000 00 0000 000</t>
  </si>
  <si>
    <t>2 02 00000 00 0000 000</t>
  </si>
  <si>
    <t>2 02 25027 04 0000 151</t>
  </si>
  <si>
    <t>2 02  25516 04 0000 151</t>
  </si>
  <si>
    <t>2 02  25519 04 0000 151</t>
  </si>
  <si>
    <t>2 02 25527 04 0000 151</t>
  </si>
  <si>
    <t>2 02 20077 04 0000 151</t>
  </si>
  <si>
    <t>0390002034</t>
  </si>
  <si>
    <t>0390002088</t>
  </si>
  <si>
    <t>0390002016</t>
  </si>
  <si>
    <t>0390002012</t>
  </si>
  <si>
    <t>0390002013</t>
  </si>
  <si>
    <t xml:space="preserve"> 0390002108</t>
  </si>
  <si>
    <t>0390002089</t>
  </si>
  <si>
    <t>0390002075</t>
  </si>
  <si>
    <t>0390002014</t>
  </si>
  <si>
    <t>0390002015</t>
  </si>
  <si>
    <t>0390002017</t>
  </si>
  <si>
    <t>0390002019</t>
  </si>
  <si>
    <t>0390002024</t>
  </si>
  <si>
    <t>0390002025</t>
  </si>
  <si>
    <t>0390002043</t>
  </si>
  <si>
    <t>0390002044</t>
  </si>
  <si>
    <t>0390002046</t>
  </si>
  <si>
    <t>0390002054</t>
  </si>
  <si>
    <t>0390002055</t>
  </si>
  <si>
    <t>0390002056</t>
  </si>
  <si>
    <t>0390002060</t>
  </si>
  <si>
    <t>0390002061</t>
  </si>
  <si>
    <t>0390002062</t>
  </si>
  <si>
    <t>0390002066</t>
  </si>
  <si>
    <t>0390002067</t>
  </si>
  <si>
    <t>0390002070</t>
  </si>
  <si>
    <t>0390002071</t>
  </si>
  <si>
    <t>0390002072</t>
  </si>
  <si>
    <t>0390002079</t>
  </si>
  <si>
    <t>0390002081</t>
  </si>
  <si>
    <t>0390002082</t>
  </si>
  <si>
    <t>0390002086</t>
  </si>
  <si>
    <t>0390002087</t>
  </si>
  <si>
    <t>0390002080</t>
  </si>
  <si>
    <t>0390002160</t>
  </si>
  <si>
    <t>0390002073</t>
  </si>
  <si>
    <t>0390002127</t>
  </si>
  <si>
    <t>0390002059</t>
  </si>
  <si>
    <t>0390002063</t>
  </si>
  <si>
    <t>0390002074</t>
  </si>
  <si>
    <t>0390002083</t>
  </si>
  <si>
    <t>0390002084</t>
  </si>
  <si>
    <t>2 04 04000 04 0000 180</t>
  </si>
  <si>
    <t>2 04 04010 04 0000 180</t>
  </si>
  <si>
    <t>2 19 60000 04 0000 000</t>
  </si>
  <si>
    <t>Примечание</t>
  </si>
  <si>
    <t xml:space="preserve"> 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</si>
  <si>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</si>
  <si>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</si>
  <si>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</si>
  <si>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</si>
  <si>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</si>
  <si>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</si>
  <si>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</si>
  <si>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</si>
  <si>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</si>
  <si>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</si>
  <si>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</si>
  <si>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</si>
  <si>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</si>
  <si>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</si>
  <si>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</si>
  <si>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</si>
  <si>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</si>
  <si>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 городских округов</t>
  </si>
  <si>
    <t>Транспортный налог</t>
  </si>
  <si>
    <t>Транспортный налог с организаций</t>
  </si>
  <si>
    <t>Транспортный налог с физических лиц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</si>
  <si>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</si>
  <si>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</si>
  <si>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</si>
  <si>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</si>
  <si>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 городских округов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</si>
  <si>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</si>
  <si>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</si>
  <si>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</si>
  <si>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</si>
  <si>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Государственная пошлина за выдачу и обмен паспорта гражданина Российской Федерации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</si>
  <si>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</si>
  <si>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Государственная пошлина за выдачу разрешения на установку рекламной конструкции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</si>
  <si>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</si>
  <si>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</si>
  <si>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 xml:space="preserve"> неналоговые доходы</t>
  </si>
  <si>
    <t>Доходы от использования имущества, находящегося в государственной и  муниципальной собственности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</si>
  <si>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</si>
  <si>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городских округов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</si>
  <si>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 и также имущества государственных и муниципальных унитарных предприятий, в т.ч.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</si>
  <si>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</si>
  <si>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</si>
  <si>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</si>
  <si>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</si>
  <si>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</si>
  <si>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</si>
  <si>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</si>
  <si>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городских округов (за исключением земельных участков)</t>
  </si>
  <si>
    <t>Платежи от государственных и муниципальных унитарных предприятий</t>
  </si>
  <si>
    <t xml:space="preserve">Доходы от перечисления части прибыли  государственных и муниципальных унитарных предприятий, остающейся после уплаты налогов и иных обязательных платежей 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</si>
  <si>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</si>
  <si>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Прочие доходы от использования имущества и прав, находящихся в государственной и муниципальной собственности(за исключением имущества бюджетных и автономных учреждений,  и также имущества государственных и муниципальных унитарных предприятий, в т.ч. казенных) 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</si>
  <si>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 (средства, полученные по договорам социального найма жилья и найма жилых помещений)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</si>
  <si>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</si>
  <si>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</si>
  <si>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</si>
  <si>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передвижными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</si>
  <si>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</si>
  <si>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</si>
  <si>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 от оказания платных услуг (работ) 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</si>
  <si>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</si>
  <si>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</si>
  <si>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</si>
  <si>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</si>
  <si>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</si>
  <si>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</t>
  </si>
  <si>
    <t>Доходы от продажи квартир, находящихся в собственности городских округов</t>
  </si>
  <si>
    <t>Доходы от реализации имущества, находящегося в 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 в части реализации основных средств по указанному имуществу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</si>
  <si>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 , в т.ч.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</si>
  <si>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 (за исключением земельных участков  бюджетных и автономных учреждений)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</si>
  <si>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</si>
  <si>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</si>
  <si>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</si>
  <si>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</si>
  <si>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</si>
  <si>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</si>
  <si>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Денежные взыскания (штрафы) за нарушение законодательства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земельного законодательства, лесного законодательства, водного законодательства</t>
  </si>
  <si>
    <t>Денежные взыскания (штрафы) за нарушение земельного законодательства</t>
  </si>
  <si>
    <t>Денежные взыскания(штрафы)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</si>
  <si>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Прочие денежные взыскания (штрафы) за правонарушения в области дорожного движения</t>
  </si>
  <si>
    <t xml:space="preserve">Поступления  сумм в возмещение вреда, причиняемого автомобильным дорогам  транспортными средствами, осуществляющим перевозки тяжеловесных и  (или) крупногабаритных грузов  </t>
  </si>
  <si>
    <t xml:space="preserve">Поступления  сумм в возмещение вреда, причиняемого автомобильным дорогам местного значения  транспортными средствами, осуществляющим перевозки тяжеловесных и  (или) крупногабаритных грузов, зачисляемые в бюджеты городских округов  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</si>
  <si>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</si>
  <si>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</si>
  <si>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>Прочие поступления от денежных взысканий (штрафов) и иных сумм в возмещение ущерба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</si>
  <si>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</si>
  <si>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Безвозмездные поступления</t>
  </si>
  <si>
    <t>Безвозмездные поступления от других бюджетов бюджетной системы РФ</t>
  </si>
  <si>
    <t xml:space="preserve">Дотации бюджетам городских округов на выравнивание бюджетной обеспеченности </t>
  </si>
  <si>
    <t>дотации на выравнивание бюджетной обеспеченности поселений</t>
  </si>
  <si>
    <t>Дотация на поддержку мер по обеспечению сбалансированности бюджета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</si>
  <si>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</si>
  <si>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 Реализация мероприятий  государственной программы  РФ " Доступная среда" на 2011-2020 годы</t>
  </si>
  <si>
    <t>Субсидии бюджетам городских округов на реализацию мероприятий по укреплению единства российской нации и этнокультурному развитию народов России</t>
  </si>
  <si>
    <t>Субсидия бюджетам городских округов на поддержку отрасли культуры    (комплектование книжных фондов муниц.общедоступных библиотек и госуд.центр-х библиотек)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</si>
  <si>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</si>
  <si>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</si>
  <si>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Субсидии бюджетам городских округов на бюджетные инвестиции в объекты капитального строительства собственности муниципальных образований.</t>
  </si>
  <si>
    <t>Прочие субсидии бюджетам городских округов</t>
  </si>
  <si>
    <t xml:space="preserve">  реализация мер в области государственной молодежной политики</t>
  </si>
  <si>
    <t xml:space="preserve">  адресная социальная поддержка участников образовательного процесса </t>
  </si>
  <si>
    <t>развитие единого образовательного пространства, повышение качества образовательных результатов</t>
  </si>
  <si>
    <t xml:space="preserve"> организация круглогодичного отдыха, оздоровления и занятости обучающихся </t>
  </si>
  <si>
    <t>Профилактика безнадзорности и правонарушений несовершеннолетних</t>
  </si>
  <si>
    <t xml:space="preserve">   ежемесячная выплата стимулирующего характера работникам муниципальных библиотек, муниципальных музеев и культурно- досуговых учреждений </t>
  </si>
  <si>
    <t xml:space="preserve">Субвенции бюджетам субъектов РФ и муниципальных образований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</si>
  <si>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</si>
  <si>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</si>
  <si>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</si>
  <si>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ежемесячная денежная выплата отдельным категориям семей в случае рождения третьего ребенка или последующих детей</t>
  </si>
  <si>
    <t>Субвенции бюджетам городских округов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</si>
  <si>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городских округов на оплату жилищно-коммунальных услуг отдельным категориям граждан</t>
  </si>
  <si>
    <t xml:space="preserve">Субвенции бюджетам городских округов на выплату единовременного пособия при всех формах устройства детей, лишенных родительского попечения, в семью  </t>
  </si>
  <si>
    <t>Субвенции бюджетам городских округов на выплаты единовременного пособия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</si>
  <si>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Субвенции бюджетам городских округов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</si>
  <si>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</si>
  <si>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выполнение передаваемых полномочий субъектов РФ, в том числе:</t>
  </si>
  <si>
    <t xml:space="preserve">  субвенция на  создание и функционирования комиссий по делам несовершеннолетних и защите их прав</t>
  </si>
  <si>
    <t xml:space="preserve"> субвенция на ежемесячные денежные выплаты отдельным категориям граждан, воспитывающих детей в возрасте от 1,5 до 7 лет </t>
  </si>
  <si>
    <t xml:space="preserve">  субвенции на организацию и осуществление деятельности по опеке и попечительству</t>
  </si>
  <si>
    <t xml:space="preserve">     - обеспечение мер социальной поддержки ветеранов труда</t>
  </si>
  <si>
    <t xml:space="preserve">     - обеспечение мер социальной поддержки ветеранов ВОВ, проработавших в тылу в период с 22 июня 1941 года по 9 мая 1945 года, но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ВОВ</t>
  </si>
  <si>
    <t xml:space="preserve">  субвенция на меры социальной поддержки отдельных категорий граждан</t>
  </si>
  <si>
    <t xml:space="preserve">  субвенции бюджетам городских округов на выплату ежемесячного пособия на ребенка</t>
  </si>
  <si>
    <t xml:space="preserve">  субвенция на 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</si>
  <si>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 xml:space="preserve">  субвенция на обеспечение деятельности (оказания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</si>
  <si>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 xml:space="preserve">  субвенция на социальную поддержку граждан достигших возраста 70 лет</t>
  </si>
  <si>
    <t xml:space="preserve">  субвенция на государственную социальную помощь малоимущим семьям и малоимущим одиноко проживающим гражданам</t>
  </si>
  <si>
    <t xml:space="preserve">  субвенция на денежные выплаты отдельным категориям граждан</t>
  </si>
  <si>
    <t xml:space="preserve"> субвенция на обеспечение деятельности по содержанию организаций для детей-сирот и детей, оставшихся без попечения родителей</t>
  </si>
  <si>
    <t xml:space="preserve"> субвенция на обеспечение образовательной деятельности образовательных организаций по адаптированным общеобразовательным программам</t>
  </si>
  <si>
    <t xml:space="preserve">  субвенция на 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учреждений</t>
  </si>
  <si>
    <t xml:space="preserve"> субвенция на предоставление бесплатного проезда на городском, пригородном, в сельской местности на внутрирайонном транспорте детям-сиротам и детям, оставшимся без попечения родителей, обучающимся в общеобразовательных организациях</t>
  </si>
  <si>
    <t xml:space="preserve"> субвенция на 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</si>
  <si>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 xml:space="preserve">  субвенция на осуществление функций по хранению, комплектованию, учету и использованию документов архивного фонда Кемеровской области</t>
  </si>
  <si>
    <t xml:space="preserve">  субвенция на меры социальной поддержки многодетных семей</t>
  </si>
  <si>
    <t xml:space="preserve">  субвенции на меры социальной поддержки  отдельных категорий многодетных матерей</t>
  </si>
  <si>
    <t xml:space="preserve">  субвенции на меры социальной поддержки по оплате жилищно-коммунальных услуг отдельных категорий граждан, оказание мер социальной поддержки которых относится к ведению субъекта РФ</t>
  </si>
  <si>
    <t xml:space="preserve">  субвенция на меры социальной поддержки работников муниципальных учреждений социального обслуживания в виде пособий и компенсации</t>
  </si>
  <si>
    <t xml:space="preserve">  субвенция на  создание административных  комиссий 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</si>
  <si>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</t>
  </si>
  <si>
    <t>субвенция на предоставление бесплатного проезда отдельных категорий обучающихся</t>
  </si>
  <si>
    <t xml:space="preserve">  субвенция на  выплату социального пособия и возмещения расходов по гарантированному перечню услуг по погребению</t>
  </si>
  <si>
    <t xml:space="preserve">  субвенция на социальную поддержку и социального обслуживания населения в части содержания органов местного самоуправления</t>
  </si>
  <si>
    <t>субвенция на меры социальной поддержки отдельной категории приемных родителей</t>
  </si>
  <si>
    <t xml:space="preserve">субвенция на дополнительные меры социальной поддержки семей, имеющих детей </t>
  </si>
  <si>
    <t>субвенция на ежемесячную денежную выплату отдельным категориям семей в случае рождения третьего ребенка или последующих детей до достижения ребенком трех лет</t>
  </si>
  <si>
    <t xml:space="preserve">  субвенция на предоставление бесплатного проезда на всех видах городского пассажирского транспорта детям работников, погибших(умерших) в результате несчастных случаев на производстве на угледобывающих и горнорудных предприятиях</t>
  </si>
  <si>
    <t>Иные межбюджетные трансферты</t>
  </si>
  <si>
    <t>Межбюджетные трансферты, передаваемые бюджетам городских округов на реализацию программ местного развития и обеспечения занятости для шахтерских городов и поселков</t>
  </si>
  <si>
    <t>Предоставление негосударственными организациями грантов для получателей средств бюджетов городских округов</t>
  </si>
  <si>
    <t>Прочие безвозмездные поступления</t>
  </si>
  <si>
    <t>Прочие безвозмездные поступления в бюджеты городских округов</t>
  </si>
  <si>
    <t>Возврат остатков субсидий прошлых лет</t>
  </si>
  <si>
    <t>ВСЕГО доходы  бюджета</t>
  </si>
  <si>
    <t>Дотации бюджетам субъектов РФ и муниципальных образований</t>
  </si>
  <si>
    <t>1 05 01000 00 0000 110</t>
  </si>
  <si>
    <t>1 05 01010 01 0000 110</t>
  </si>
  <si>
    <t>1 05 01020 01 0000 110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</si>
  <si>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</si>
  <si>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</si>
  <si>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</si>
  <si>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доп.норматив</t>
  </si>
  <si>
    <t>дотации на выравнивание бюджетной обеспеченности муниципальных районов (городских округов)</t>
  </si>
  <si>
    <t>.048</t>
  </si>
  <si>
    <t>000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</si>
  <si>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</si>
  <si>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субвенция на социальную поддержку работников образовательных организаций и участников образовательного процесса</t>
  </si>
  <si>
    <t>Обеспеченье жильем социальных категорий граждан, установленных законодательством Кемеровской области</t>
  </si>
  <si>
    <t>Предел муниципального долга ( налог.неналог.- доп.норматив%)</t>
  </si>
  <si>
    <t>дефицит 10%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</si>
  <si>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</si>
  <si>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</si>
  <si>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</si>
  <si>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налог.неналог</t>
  </si>
  <si>
    <t>0390002095</t>
  </si>
  <si>
    <t>Плата за размещение отходов производства</t>
  </si>
  <si>
    <t xml:space="preserve">Минимальный налог, зачисляемый в бюджеты субъектов Российской Федерации (за налоговые периоды, истекшие до 1 января 2016 года) </t>
  </si>
  <si>
    <t>1 05 01050 01 0000 110</t>
  </si>
  <si>
    <t>2 02 25497 04 0000 151</t>
  </si>
  <si>
    <t xml:space="preserve">Субсидии бюджетам городских округов на реализацию мероприятий по обеспечению жильем молодых семей </t>
  </si>
  <si>
    <t xml:space="preserve">Плата за размещение твердых коммунальных отходов </t>
  </si>
  <si>
    <t>2 19 00000 00 0000 000</t>
  </si>
  <si>
    <t xml:space="preserve"> 0390002167</t>
  </si>
  <si>
    <t>0390002001</t>
  </si>
  <si>
    <t>1 14 02042 04 0000 410</t>
  </si>
  <si>
    <t>Доходы от реализации иного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</si>
  <si>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0390002027</t>
  </si>
  <si>
    <t>Капитальный ремонт объектов систем водоснабжения и водоотведения (по ул Ленина)</t>
  </si>
  <si>
    <t>1 16 90000 04 0000 140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</si>
  <si>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i/>
        <vertAlign val="superscript"/>
        <sz val="14"/>
        <rFont val="Arial"/>
        <family val="2"/>
        <charset val="204"/>
      </rPr>
      <t>1</t>
    </r>
    <r>
      <rPr>
        <i/>
        <sz val="14"/>
        <rFont val="Arial"/>
        <family val="2"/>
        <charset val="204"/>
      </rPr>
      <t xml:space="preserve"> и 228 Налогового кодекса Российской Федерации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</si>
  <si>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i/>
        <vertAlign val="superscript"/>
        <sz val="14"/>
        <rFont val="Arial"/>
        <family val="2"/>
        <charset val="204"/>
      </rPr>
      <t>1</t>
    </r>
    <r>
      <rPr>
        <i/>
        <sz val="14"/>
        <rFont val="Arial"/>
        <family val="2"/>
        <charset val="204"/>
      </rPr>
      <t>, п. 1 и 2 ст. 120, ст.125, 126, 128, 129, 129</t>
    </r>
    <r>
      <rPr>
        <i/>
        <vertAlign val="superscript"/>
        <sz val="14"/>
        <rFont val="Arial"/>
        <family val="2"/>
        <charset val="204"/>
      </rPr>
      <t>1</t>
    </r>
    <r>
      <rPr>
        <i/>
        <sz val="14"/>
        <rFont val="Arial"/>
        <family val="2"/>
        <charset val="204"/>
      </rPr>
      <t>, 132, 133, 134, 135, 135</t>
    </r>
    <r>
      <rPr>
        <i/>
        <vertAlign val="superscript"/>
        <sz val="14"/>
        <rFont val="Arial"/>
        <family val="2"/>
        <charset val="204"/>
      </rPr>
      <t>1</t>
    </r>
    <r>
      <rPr>
        <i/>
        <sz val="14"/>
        <rFont val="Arial"/>
        <family val="2"/>
        <charset val="204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</si>
  <si>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t>Доходы</t>
  </si>
  <si>
    <t>Итого   доходы</t>
  </si>
  <si>
    <t>дефицит в решении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</si>
  <si>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</si>
  <si>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Безвозмездные поступления от негосударственных организаций в бюджеты городских  округов</t>
  </si>
  <si>
    <t>субвенция на обеспечение государственных гарантий реализации прав граждан на получение общедоступного и бесплатного дошкольного образования в муниципальных  дошкольных образовательных организациях</t>
  </si>
  <si>
    <t xml:space="preserve">  субвенция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общеобразовательных учреждениях</t>
  </si>
  <si>
    <t>прил.</t>
  </si>
  <si>
    <t>Содержание и обустройство сибиреязвенных захоронений и скотомогильников (биометрических ям)</t>
  </si>
  <si>
    <t xml:space="preserve">  2019 год</t>
  </si>
  <si>
    <t xml:space="preserve">  2020 год</t>
  </si>
  <si>
    <t xml:space="preserve">  2021 год</t>
  </si>
  <si>
    <t>(тыс. руб.)</t>
  </si>
  <si>
    <t>Е.Н.Зачиняева</t>
  </si>
  <si>
    <t>Денежные взыскания (штрафы) за нарушения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</si>
  <si>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Строительство и реконструкция котельных и сетей теплоснабжения с применением энергоэффективных технологий, материалов и оборудования в рамках подпрограммы "Энергосбережение и повышение энергоэффективности экономики " гос.программы КО "Жилищно-коммунальный и дорожной комплекс, энергосбережение и повышение энергоэффективности Кузбасса"</t>
  </si>
  <si>
    <t>этнокультурное развитие наций и народностей кемеровской области</t>
  </si>
  <si>
    <t>Денежные взыскания (штрафы) за нарушение законодательства о налогах и сборах</t>
  </si>
  <si>
    <t>Налоги на товары (работы, услуги), реализуемые на территории Российской Федерации</t>
  </si>
  <si>
    <t>Государственная пошлина по делам, рассматриваемым в судах общей юрисдикции, мировыми судьями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</si>
  <si>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т.ч. казенных)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</si>
  <si>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</si>
  <si>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 xml:space="preserve">субвенции соц.поддержка граждан при всех формах устр. детей, лишенных род.попеч., в семью 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</si>
  <si>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</si>
  <si>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выдачей регистрационных знаков, приемом квалификационных экзаменов на получение права на управление транспортными средствами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</si>
  <si>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</t>
  </si>
  <si>
    <t>Денежные взыскания 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</si>
  <si>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Денежные взыскания (штрафы) за нарушение законодательства в области животного мира</t>
  </si>
  <si>
    <t>Денежные взыскания (штрафы) за нарушение законодательства в области окружающей среды</t>
  </si>
  <si>
    <t>Денежные взыскания (штрафы) за административные правонарушения в области дорожного движения</t>
  </si>
  <si>
    <t xml:space="preserve">  субвенция на назначение и выплату пенсий Кемеровской области (меры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</t>
  </si>
  <si>
    <t>Акцизы по подакцизным товарам (продукции), производимым на  территории Российской Федерации</t>
  </si>
  <si>
    <t>1 12 01010 01 0000 120</t>
  </si>
  <si>
    <t>1 12 01030 01 0000 120</t>
  </si>
  <si>
    <t xml:space="preserve"> 1 12 01040 01 0000 120</t>
  </si>
  <si>
    <t xml:space="preserve"> 1 12 01041 01 0000 120</t>
  </si>
  <si>
    <t xml:space="preserve"> 1 12 01042 01 0000 120</t>
  </si>
  <si>
    <t>1 16 21040 04 0000 140</t>
  </si>
  <si>
    <t>1 16 23041 04 0000 140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</si>
  <si>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городских округов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</si>
  <si>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городских округов</t>
  </si>
  <si>
    <t>911, 919</t>
  </si>
  <si>
    <t>измения</t>
  </si>
  <si>
    <t>2 02 35260 04 0000 150</t>
  </si>
  <si>
    <t>2 02 20041 04 0000 150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</si>
  <si>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</si>
  <si>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2 02  25555 04 0000 150</t>
  </si>
  <si>
    <t>2 02 10000 00 0000 150</t>
  </si>
  <si>
    <t>2 02 15001 04 0000 150</t>
  </si>
  <si>
    <t>2 02 15002 04 0000 150</t>
  </si>
  <si>
    <t>2 02 20000 00 0000 150</t>
  </si>
  <si>
    <t>2 02 29999 04 0000 150</t>
  </si>
  <si>
    <t>2 02 30000 00 0000 150</t>
  </si>
  <si>
    <t>2 02 30013 04 0000 150</t>
  </si>
  <si>
    <t>2 02 30022 04 0000 150</t>
  </si>
  <si>
    <t>2 02 30029 04 0000 150</t>
  </si>
  <si>
    <t>2 02 35084 04 0000 150</t>
  </si>
  <si>
    <t>2 02 35120 04 0000 150</t>
  </si>
  <si>
    <t>2 02 35134 04 0000 150</t>
  </si>
  <si>
    <t>2 02 35135 04 0000 150</t>
  </si>
  <si>
    <t>2 02 35137 04 0000 150</t>
  </si>
  <si>
    <t>2 02 35176 04 0000 150</t>
  </si>
  <si>
    <t>2 02 35220 04 0000 150</t>
  </si>
  <si>
    <t>2 02 35250 04 0000 150</t>
  </si>
  <si>
    <t>2 02 35270 04 0000 150</t>
  </si>
  <si>
    <t>2 02 35280 04 0000 150</t>
  </si>
  <si>
    <t>2 02 35380 04 0000 150</t>
  </si>
  <si>
    <t>2 02 35573 04 0000 150</t>
  </si>
  <si>
    <t>2 02 30024 04 0000 150</t>
  </si>
  <si>
    <t>2 02 40000 00 0000 150</t>
  </si>
  <si>
    <t>2 02 45156 04 0000 150</t>
  </si>
  <si>
    <t>2 02 35082 04 0000 150</t>
  </si>
  <si>
    <t>2 07 04000 04 0000 150</t>
  </si>
  <si>
    <t>2 07 00000 00 0000 150</t>
  </si>
  <si>
    <t xml:space="preserve">в том числе собственная база </t>
  </si>
  <si>
    <t>2 02 25081 04 0000 150</t>
  </si>
  <si>
    <t>1 16 43000 01 0000 140</t>
  </si>
  <si>
    <t>1 16 51000 02 0000 140</t>
  </si>
  <si>
    <t>Наименование групп, подгрупп, статей, подстатей, элементов, видов (подвидов), кодов  классификации доходов</t>
  </si>
  <si>
    <t>было на 01.01.2019г</t>
  </si>
  <si>
    <t>изменения январь</t>
  </si>
  <si>
    <t>стало на 01.02.2019г</t>
  </si>
  <si>
    <t xml:space="preserve"> 1 03 02261 01 0000 110</t>
  </si>
  <si>
    <t xml:space="preserve"> 1 03 02251 01 0000 110</t>
  </si>
  <si>
    <t xml:space="preserve"> 1 03 02231 01 0000 110</t>
  </si>
  <si>
    <t xml:space="preserve"> 1 03 02241 01 0000 110</t>
  </si>
  <si>
    <t>изменения март</t>
  </si>
  <si>
    <t>стало на 01.04.2019г</t>
  </si>
  <si>
    <t>2 02 30027 04 0000 150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</si>
  <si>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</si>
  <si>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</si>
  <si>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</si>
  <si>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 xml:space="preserve"> 1 03 02230 01 0000 110</t>
  </si>
  <si>
    <t xml:space="preserve"> 1 03 02240 01 0000 110</t>
  </si>
  <si>
    <t xml:space="preserve"> 1 03 02250 01 0000 110</t>
  </si>
  <si>
    <t xml:space="preserve"> 1 03 02260 01 0000 110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</si>
  <si>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</si>
  <si>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</si>
  <si>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</si>
  <si>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</si>
  <si>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0390002058</t>
  </si>
  <si>
    <t>0390002121</t>
  </si>
  <si>
    <t>Т.С.Орлова</t>
  </si>
  <si>
    <t>2 02 2030204 0000 150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</si>
  <si>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</si>
  <si>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0390002190</t>
  </si>
  <si>
    <t>0390002188</t>
  </si>
  <si>
    <t>Строительство, реконструкция и капитальный ремонт образовательных организаций</t>
  </si>
  <si>
    <t>2 02 45163 040000 150</t>
  </si>
  <si>
    <t>Изменения</t>
  </si>
  <si>
    <t>Субсидии бюджетам субъектов РФ и муниципальных образований  (межбюджетные субсидии)</t>
  </si>
  <si>
    <t>Было на 01.05.2019</t>
  </si>
  <si>
    <t xml:space="preserve">Изменения май 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</si>
  <si>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</si>
  <si>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</si>
  <si>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реализация проектов инициативного бюджетирования "Твой Кузбасс -твоя инициатива"</t>
  </si>
  <si>
    <t>Было на 01.06.2019</t>
  </si>
  <si>
    <t>Изменения июнь</t>
  </si>
  <si>
    <t>развитие физической культуры и спорта</t>
  </si>
  <si>
    <t>2 02 45453 04 0000 150</t>
  </si>
  <si>
    <t>Межбюджетные трансферты, передаваемые бюджетам городских округов на создание виртуальных концертных залов</t>
  </si>
  <si>
    <t>Межбюджетные трансферты, передаваемые бюджетам городских округов на организацию профессионального обучения и дополнительного профессионального образования лиц предпенсионного возраста</t>
  </si>
  <si>
    <t>2 02 452294 04 0000 150</t>
  </si>
  <si>
    <t>Межбюджетные трансферты, передаваемые бюджетам городских округов на создание системы долговременного ухода за гражданами пожилого возраста и инвалидами</t>
  </si>
  <si>
    <t>было на 15.07.2019г</t>
  </si>
  <si>
    <t>было на 09.07.2019г</t>
  </si>
  <si>
    <t>было на 01.08.2019</t>
  </si>
  <si>
    <t>0390002195</t>
  </si>
  <si>
    <t>Субсидия на обеспечение двухразовым бесплатным питанием обучающихся с ограниченными возможностями здоровья</t>
  </si>
  <si>
    <t>было на 01.09.2019</t>
  </si>
  <si>
    <t>0390002199</t>
  </si>
  <si>
    <t>Укрепление материально-технической базы организаций отдыха детей и их оздоровления</t>
  </si>
  <si>
    <t>0390002180</t>
  </si>
  <si>
    <t>было на 01.10.2019</t>
  </si>
  <si>
    <t>стало на 01.12.2019</t>
  </si>
  <si>
    <t>2 02 49999 04 0000 150</t>
  </si>
  <si>
    <t>Прочие межбюджетные трансферты, передаваемые бюджетам городских округов</t>
  </si>
  <si>
    <t>поддержка жилищно-коммунального хозяйства</t>
  </si>
  <si>
    <t>Начальник финансового управления г. Анжеро-Судженска -</t>
  </si>
  <si>
    <t>0390002030</t>
  </si>
  <si>
    <t>1 08 06000 01 0000 110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</si>
  <si>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</si>
  <si>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1 16 25070 01 0000 140</t>
  </si>
  <si>
    <t>Денежные взыскания (штрафы) за нарушение лесного законодательства</t>
  </si>
  <si>
    <t>Доходы от оказания платных услуг (работ) и компенсации затрат государства</t>
  </si>
  <si>
    <t>Приложение 1</t>
  </si>
  <si>
    <t>к решению  Совета народных депутатов Анжеро-Судженского городского округа</t>
  </si>
  <si>
    <t>от _____________________.2019 г. № _______</t>
  </si>
  <si>
    <t xml:space="preserve"> от 20.12.2018 г. № 167</t>
  </si>
  <si>
    <t>Доходы  бюджета муниципального образования  "Анжеро-Судженский городской округ" по группам, подгруппам, статьям, подстатьям, элементам, видам (подвидам) доходов бюджетов Российской Федерации на 2019 год и плановый период 2020 и 2021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</si>
</sst>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93" x14ac:knownFonts="1">
    <font>
      <sz val="11"/>
      <color theme="1"/>
      <name val="Calibri"/>
      <family val="2"/>
      <scheme val="minor"/>
    </font>
    <font>
      <b/>
      <sz val="14"/>
      <name val="Times"/>
      <family val="1"/>
    </font>
    <font>
      <b/>
      <sz val="12"/>
      <name val="Times"/>
      <family val="1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name val="Arial"/>
      <family val="2"/>
      <charset val="204"/>
    </font>
    <font>
      <i/>
      <vertAlign val="superscript"/>
      <sz val="14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 Cyr"/>
      <family val="2"/>
      <charset val="204"/>
    </font>
    <font>
      <b/>
      <sz val="14"/>
      <color rgb="FFFF0000"/>
      <name val="Calibri"/>
      <family val="2"/>
      <scheme val="minor"/>
    </font>
    <font>
      <b/>
      <i/>
      <sz val="14"/>
      <name val="Arial"/>
      <family val="2"/>
      <charset val="204"/>
    </font>
    <font>
      <b/>
      <u val="singleAccounting"/>
      <sz val="14"/>
      <name val="Times"/>
      <family val="1"/>
    </font>
    <font>
      <b/>
      <u val="singleAccounting"/>
      <sz val="14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Times"/>
      <family val="1"/>
    </font>
    <font>
      <b/>
      <sz val="12"/>
      <name val="Arial"/>
      <family val="2"/>
      <charset val="204"/>
    </font>
    <font>
      <b/>
      <sz val="12"/>
      <name val="Arial Cyr"/>
      <family val="2"/>
      <charset val="204"/>
    </font>
    <font>
      <sz val="12"/>
      <name val="Times"/>
      <family val="1"/>
    </font>
    <font>
      <b/>
      <sz val="12"/>
      <color rgb="FF0070C0"/>
      <name val="Calibri"/>
      <family val="2"/>
      <charset val="204"/>
      <scheme val="minor"/>
    </font>
    <font>
      <b/>
      <i/>
      <sz val="12"/>
      <color rgb="FF0070C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2"/>
      <color theme="4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0070C0"/>
      <name val="Arial"/>
      <family val="2"/>
      <charset val="204"/>
    </font>
    <font>
      <b/>
      <sz val="12"/>
      <color theme="3" tint="0.39997558519241921"/>
      <name val="Arial"/>
      <family val="2"/>
      <charset val="204"/>
    </font>
    <font>
      <b/>
      <u/>
      <sz val="12"/>
      <color indexed="8"/>
      <name val="Arial"/>
      <family val="2"/>
      <charset val="204"/>
    </font>
    <font>
      <b/>
      <sz val="14"/>
      <color rgb="FFFF0000"/>
      <name val="Times"/>
      <family val="1"/>
    </font>
    <font>
      <sz val="11"/>
      <color theme="8" tint="-0.499984740745262"/>
      <name val="Calibri"/>
      <family val="2"/>
      <scheme val="minor"/>
    </font>
    <font>
      <b/>
      <sz val="12"/>
      <color theme="8" tint="-0.499984740745262"/>
      <name val="Arial"/>
      <family val="2"/>
      <charset val="204"/>
    </font>
    <font>
      <b/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b/>
      <i/>
      <sz val="14"/>
      <color rgb="FFFF0000"/>
      <name val="Calibri"/>
      <family val="2"/>
      <scheme val="minor"/>
    </font>
    <font>
      <b/>
      <u val="singleAccounting"/>
      <sz val="14"/>
      <color rgb="FFFF0000"/>
      <name val="Arial"/>
      <family val="2"/>
      <charset val="204"/>
    </font>
    <font>
      <b/>
      <u val="singleAccounting"/>
      <sz val="14"/>
      <color rgb="FFFF0000"/>
      <name val="Times"/>
      <family val="1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8"/>
      <color rgb="FF0070C0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Times"/>
      <family val="1"/>
    </font>
    <font>
      <sz val="8"/>
      <color rgb="FFFF0000"/>
      <name val="Times"/>
      <family val="1"/>
    </font>
    <font>
      <b/>
      <sz val="8"/>
      <color rgb="FFFF0000"/>
      <name val="Calibri"/>
      <family val="2"/>
      <scheme val="minor"/>
    </font>
    <font>
      <b/>
      <i/>
      <sz val="14"/>
      <color rgb="FFFF0000"/>
      <name val="Arial"/>
      <family val="2"/>
      <charset val="204"/>
    </font>
    <font>
      <b/>
      <sz val="11"/>
      <color rgb="FFFF0000"/>
      <name val="Calibri"/>
      <family val="2"/>
      <scheme val="minor"/>
    </font>
    <font>
      <b/>
      <sz val="14"/>
      <name val="Arial Cyr"/>
      <charset val="204"/>
    </font>
    <font>
      <sz val="14"/>
      <color theme="3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name val="Calibri"/>
      <family val="2"/>
      <scheme val="minor"/>
    </font>
    <font>
      <b/>
      <sz val="14"/>
      <color theme="8" tint="-0.499984740745262"/>
      <name val="Arial"/>
      <family val="2"/>
      <charset val="204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70C0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70C0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10"/>
      <color rgb="FF0070C0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Calibri"/>
      <family val="2"/>
      <scheme val="minor"/>
    </font>
    <font>
      <b/>
      <sz val="12"/>
      <name val="Arial Cyr"/>
      <charset val="204"/>
    </font>
    <font>
      <b/>
      <sz val="14"/>
      <color theme="6" tint="-0.499984740745262"/>
      <name val="Arial"/>
      <family val="2"/>
      <charset val="204"/>
    </font>
    <font>
      <b/>
      <sz val="14"/>
      <color theme="6" tint="-0.499984740745262"/>
      <name val="Arial Cyr"/>
      <charset val="204"/>
    </font>
    <font>
      <sz val="8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4"/>
      <color theme="6" tint="-0.499984740745262"/>
      <name val="Arial"/>
      <family val="2"/>
      <charset val="204"/>
    </font>
    <font>
      <i/>
      <sz val="14"/>
      <color theme="6" tint="-0.499984740745262"/>
      <name val="Arial"/>
      <family val="2"/>
      <charset val="204"/>
    </font>
    <font>
      <b/>
      <sz val="14"/>
      <color theme="6" tint="-0.499984740745262"/>
      <name val="Times"/>
      <family val="1"/>
    </font>
    <font>
      <b/>
      <u val="singleAccounting"/>
      <sz val="14"/>
      <color theme="6" tint="-0.499984740745262"/>
      <name val="Arial"/>
      <family val="2"/>
      <charset val="204"/>
    </font>
    <font>
      <b/>
      <u val="singleAccounting"/>
      <sz val="14"/>
      <color theme="6" tint="-0.499984740745262"/>
      <name val="Times"/>
      <family val="1"/>
    </font>
    <font>
      <b/>
      <i/>
      <sz val="14"/>
      <color theme="6" tint="-0.499984740745262"/>
      <name val="Arial"/>
      <family val="2"/>
      <charset val="204"/>
    </font>
    <font>
      <b/>
      <sz val="14"/>
      <color theme="4" tint="-0.499984740745262"/>
      <name val="Arial"/>
      <family val="2"/>
      <charset val="204"/>
    </font>
    <font>
      <sz val="8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4"/>
      <color theme="4" tint="-0.499984740745262"/>
      <name val="Arial"/>
      <family val="2"/>
      <charset val="204"/>
    </font>
    <font>
      <i/>
      <sz val="14"/>
      <color theme="4" tint="-0.499984740745262"/>
      <name val="Arial"/>
      <family val="2"/>
      <charset val="204"/>
    </font>
    <font>
      <b/>
      <i/>
      <sz val="14"/>
      <color theme="4" tint="-0.499984740745262"/>
      <name val="Arial"/>
      <family val="2"/>
      <charset val="204"/>
    </font>
    <font>
      <b/>
      <sz val="14"/>
      <color theme="4" tint="-0.499984740745262"/>
      <name val="Times"/>
      <family val="1"/>
    </font>
    <font>
      <b/>
      <sz val="12"/>
      <color theme="4" tint="-0.249977111117893"/>
      <name val="Arial"/>
      <family val="2"/>
      <charset val="204"/>
    </font>
    <font>
      <i/>
      <sz val="14"/>
      <color theme="3" tint="0.39997558519241921"/>
      <name val="Arial"/>
      <family val="2"/>
      <charset val="204"/>
    </font>
    <font>
      <sz val="18"/>
      <color theme="1"/>
      <name val="Calibri"/>
      <family val="2"/>
      <scheme val="minor"/>
    </font>
    <font>
      <b/>
      <sz val="12"/>
      <color theme="0"/>
      <name val="Arial"/>
      <family val="2"/>
      <charset val="204"/>
    </font>
    <font>
      <sz val="14"/>
      <color theme="1"/>
      <name val="Times"/>
      <family val="1"/>
    </font>
    <font>
      <sz val="10"/>
      <color theme="1"/>
      <name val="Times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9">
    <xf numFmtId="0" fontId="0" fillId="0" borderId="0" xfId="0"/>
    <xf numFmtId="0" fontId="0" fillId="0" borderId="0" xfId="0" applyFill="1"/>
    <xf numFmtId="0" fontId="6" fillId="0" borderId="0" xfId="0" applyFon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Alignment="1">
      <alignment vertical="center"/>
    </xf>
    <xf numFmtId="164" fontId="11" fillId="0" borderId="1" xfId="0" applyNumberFormat="1" applyFont="1" applyFill="1" applyBorder="1" applyAlignment="1">
      <alignment horizontal="center" vertical="center"/>
    </xf>
    <xf numFmtId="164" fontId="15" fillId="0" borderId="1" xfId="1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distributed"/>
    </xf>
    <xf numFmtId="43" fontId="1" fillId="0" borderId="0" xfId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3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37" fillId="0" borderId="1" xfId="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64" fontId="37" fillId="0" borderId="1" xfId="0" applyNumberFormat="1" applyFont="1" applyFill="1" applyBorder="1" applyAlignment="1">
      <alignment horizontal="center" vertical="center"/>
    </xf>
    <xf numFmtId="43" fontId="34" fillId="0" borderId="0" xfId="1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Fill="1"/>
    <xf numFmtId="0" fontId="45" fillId="0" borderId="0" xfId="0" applyFont="1"/>
    <xf numFmtId="0" fontId="17" fillId="2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64" fontId="6" fillId="0" borderId="0" xfId="0" applyNumberFormat="1" applyFont="1"/>
    <xf numFmtId="0" fontId="10" fillId="0" borderId="0" xfId="0" applyFont="1"/>
    <xf numFmtId="0" fontId="6" fillId="0" borderId="1" xfId="0" applyFont="1" applyBorder="1" applyAlignment="1">
      <alignment horizontal="center" vertical="center"/>
    </xf>
    <xf numFmtId="0" fontId="57" fillId="0" borderId="0" xfId="0" applyFont="1"/>
    <xf numFmtId="0" fontId="58" fillId="0" borderId="0" xfId="0" applyFont="1"/>
    <xf numFmtId="0" fontId="60" fillId="0" borderId="1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62" fillId="0" borderId="1" xfId="0" applyFont="1" applyBorder="1"/>
    <xf numFmtId="0" fontId="45" fillId="0" borderId="1" xfId="0" applyFont="1" applyBorder="1" applyAlignment="1">
      <alignment horizontal="center"/>
    </xf>
    <xf numFmtId="0" fontId="63" fillId="0" borderId="1" xfId="0" applyFont="1" applyBorder="1" applyAlignment="1">
      <alignment horizontal="center"/>
    </xf>
    <xf numFmtId="0" fontId="67" fillId="0" borderId="1" xfId="0" applyFont="1" applyBorder="1" applyAlignment="1">
      <alignment horizontal="right" wrapText="1"/>
    </xf>
    <xf numFmtId="0" fontId="67" fillId="2" borderId="1" xfId="0" applyFont="1" applyFill="1" applyBorder="1" applyAlignment="1">
      <alignment horizontal="right" wrapText="1"/>
    </xf>
    <xf numFmtId="0" fontId="68" fillId="0" borderId="1" xfId="0" applyFont="1" applyBorder="1"/>
    <xf numFmtId="0" fontId="57" fillId="0" borderId="1" xfId="0" applyFont="1" applyBorder="1"/>
    <xf numFmtId="0" fontId="46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right"/>
    </xf>
    <xf numFmtId="0" fontId="48" fillId="2" borderId="1" xfId="0" applyFont="1" applyFill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72" fillId="0" borderId="1" xfId="0" applyFont="1" applyBorder="1"/>
    <xf numFmtId="0" fontId="70" fillId="0" borderId="1" xfId="0" applyFont="1" applyFill="1" applyBorder="1" applyAlignment="1">
      <alignment horizontal="center" vertic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 vertical="center"/>
    </xf>
    <xf numFmtId="0" fontId="73" fillId="0" borderId="1" xfId="0" applyFont="1" applyBorder="1" applyAlignment="1">
      <alignment vertical="center"/>
    </xf>
    <xf numFmtId="164" fontId="70" fillId="0" borderId="1" xfId="1" applyNumberFormat="1" applyFont="1" applyFill="1" applyBorder="1" applyAlignment="1">
      <alignment horizontal="center" vertical="center"/>
    </xf>
    <xf numFmtId="164" fontId="70" fillId="0" borderId="1" xfId="0" applyNumberFormat="1" applyFont="1" applyFill="1" applyBorder="1" applyAlignment="1">
      <alignment horizontal="center" vertical="center"/>
    </xf>
    <xf numFmtId="0" fontId="63" fillId="0" borderId="1" xfId="0" applyFont="1" applyBorder="1"/>
    <xf numFmtId="0" fontId="12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/>
    </xf>
    <xf numFmtId="164" fontId="12" fillId="3" borderId="1" xfId="1" applyNumberFormat="1" applyFont="1" applyFill="1" applyBorder="1" applyAlignment="1">
      <alignment horizontal="center" vertical="center"/>
    </xf>
    <xf numFmtId="164" fontId="75" fillId="3" borderId="1" xfId="1" applyNumberFormat="1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vertical="center" wrapText="1"/>
    </xf>
    <xf numFmtId="164" fontId="38" fillId="3" borderId="1" xfId="1" applyNumberFormat="1" applyFont="1" applyFill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 vertical="center"/>
    </xf>
    <xf numFmtId="164" fontId="74" fillId="3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164" fontId="11" fillId="3" borderId="1" xfId="1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164" fontId="37" fillId="3" borderId="1" xfId="1" applyNumberFormat="1" applyFont="1" applyFill="1" applyBorder="1" applyAlignment="1">
      <alignment horizontal="center" vertical="center"/>
    </xf>
    <xf numFmtId="164" fontId="15" fillId="3" borderId="1" xfId="1" applyNumberFormat="1" applyFont="1" applyFill="1" applyBorder="1" applyAlignment="1">
      <alignment horizontal="center" vertical="center"/>
    </xf>
    <xf numFmtId="164" fontId="70" fillId="3" borderId="1" xfId="1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0" fontId="73" fillId="3" borderId="1" xfId="0" applyFont="1" applyFill="1" applyBorder="1"/>
    <xf numFmtId="0" fontId="6" fillId="3" borderId="1" xfId="0" applyFont="1" applyFill="1" applyBorder="1"/>
    <xf numFmtId="0" fontId="38" fillId="3" borderId="1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justify" vertical="center" wrapText="1"/>
    </xf>
    <xf numFmtId="0" fontId="6" fillId="3" borderId="0" xfId="0" applyFont="1" applyFill="1"/>
    <xf numFmtId="0" fontId="0" fillId="3" borderId="0" xfId="0" applyFill="1"/>
    <xf numFmtId="0" fontId="12" fillId="3" borderId="1" xfId="0" applyFont="1" applyFill="1" applyBorder="1" applyAlignment="1">
      <alignment horizontal="left" vertical="center" wrapText="1"/>
    </xf>
    <xf numFmtId="0" fontId="39" fillId="3" borderId="1" xfId="0" applyFont="1" applyFill="1" applyBorder="1" applyAlignment="1">
      <alignment horizontal="center" vertical="center"/>
    </xf>
    <xf numFmtId="0" fontId="73" fillId="0" borderId="0" xfId="0" applyFont="1" applyFill="1"/>
    <xf numFmtId="0" fontId="0" fillId="3" borderId="1" xfId="0" applyFill="1" applyBorder="1"/>
    <xf numFmtId="0" fontId="81" fillId="0" borderId="1" xfId="0" applyFont="1" applyBorder="1"/>
    <xf numFmtId="0" fontId="80" fillId="0" borderId="1" xfId="0" applyFont="1" applyFill="1" applyBorder="1" applyAlignment="1">
      <alignment horizontal="center" vertical="center"/>
    </xf>
    <xf numFmtId="0" fontId="81" fillId="0" borderId="1" xfId="0" applyFont="1" applyBorder="1" applyAlignment="1">
      <alignment horizontal="center"/>
    </xf>
    <xf numFmtId="0" fontId="82" fillId="0" borderId="1" xfId="0" applyFont="1" applyBorder="1" applyAlignment="1">
      <alignment horizontal="center" vertical="center"/>
    </xf>
    <xf numFmtId="0" fontId="82" fillId="0" borderId="1" xfId="0" applyFont="1" applyBorder="1" applyAlignment="1">
      <alignment vertical="center"/>
    </xf>
    <xf numFmtId="164" fontId="80" fillId="3" borderId="1" xfId="1" applyNumberFormat="1" applyFont="1" applyFill="1" applyBorder="1" applyAlignment="1">
      <alignment horizontal="center" vertical="center"/>
    </xf>
    <xf numFmtId="164" fontId="83" fillId="3" borderId="1" xfId="1" applyNumberFormat="1" applyFont="1" applyFill="1" applyBorder="1" applyAlignment="1">
      <alignment horizontal="center" vertical="center"/>
    </xf>
    <xf numFmtId="164" fontId="84" fillId="3" borderId="1" xfId="1" applyNumberFormat="1" applyFont="1" applyFill="1" applyBorder="1" applyAlignment="1">
      <alignment horizontal="center" vertical="center"/>
    </xf>
    <xf numFmtId="164" fontId="80" fillId="0" borderId="1" xfId="0" applyNumberFormat="1" applyFont="1" applyFill="1" applyBorder="1" applyAlignment="1">
      <alignment horizontal="center" vertical="center"/>
    </xf>
    <xf numFmtId="0" fontId="82" fillId="3" borderId="1" xfId="0" applyFont="1" applyFill="1" applyBorder="1"/>
    <xf numFmtId="164" fontId="80" fillId="0" borderId="1" xfId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0" fontId="16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wrapText="1"/>
    </xf>
    <xf numFmtId="0" fontId="0" fillId="0" borderId="0" xfId="0" applyFill="1" applyAlignment="1"/>
    <xf numFmtId="0" fontId="24" fillId="0" borderId="1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43" fontId="23" fillId="0" borderId="1" xfId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64" fontId="74" fillId="0" borderId="1" xfId="1" applyNumberFormat="1" applyFont="1" applyFill="1" applyBorder="1" applyAlignment="1">
      <alignment horizontal="center" vertical="center"/>
    </xf>
    <xf numFmtId="164" fontId="83" fillId="0" borderId="1" xfId="1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justify" vertical="center" wrapText="1"/>
    </xf>
    <xf numFmtId="2" fontId="0" fillId="0" borderId="0" xfId="0" applyNumberFormat="1" applyFill="1" applyAlignment="1">
      <alignment horizontal="right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64" fillId="0" borderId="0" xfId="0" applyFont="1" applyBorder="1" applyAlignment="1">
      <alignment horizontal="left" vertical="center"/>
    </xf>
    <xf numFmtId="0" fontId="66" fillId="0" borderId="0" xfId="0" applyFont="1" applyBorder="1" applyAlignment="1">
      <alignment horizontal="left" vertical="center"/>
    </xf>
    <xf numFmtId="0" fontId="44" fillId="0" borderId="10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5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/>
    </xf>
    <xf numFmtId="0" fontId="30" fillId="3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/>
    </xf>
    <xf numFmtId="0" fontId="31" fillId="3" borderId="1" xfId="0" applyFont="1" applyFill="1" applyBorder="1" applyAlignment="1">
      <alignment horizontal="left" vertical="center"/>
    </xf>
    <xf numFmtId="0" fontId="26" fillId="0" borderId="4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164" fontId="34" fillId="3" borderId="1" xfId="1" applyNumberFormat="1" applyFont="1" applyFill="1" applyBorder="1" applyAlignment="1">
      <alignment horizontal="center" vertical="center"/>
    </xf>
    <xf numFmtId="164" fontId="1" fillId="3" borderId="1" xfId="1" applyNumberFormat="1" applyFont="1" applyFill="1" applyBorder="1" applyAlignment="1">
      <alignment horizontal="center" vertical="center"/>
    </xf>
    <xf numFmtId="164" fontId="76" fillId="3" borderId="1" xfId="1" applyNumberFormat="1" applyFont="1" applyFill="1" applyBorder="1" applyAlignment="1">
      <alignment horizontal="center" vertical="center"/>
    </xf>
    <xf numFmtId="164" fontId="86" fillId="3" borderId="1" xfId="1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right" vertical="center"/>
    </xf>
    <xf numFmtId="43" fontId="37" fillId="3" borderId="3" xfId="1" applyFont="1" applyFill="1" applyBorder="1" applyAlignment="1">
      <alignment horizontal="left" vertical="center"/>
    </xf>
    <xf numFmtId="0" fontId="17" fillId="3" borderId="0" xfId="0" applyFont="1" applyFill="1" applyAlignment="1">
      <alignment horizontal="center" vertical="center"/>
    </xf>
    <xf numFmtId="43" fontId="15" fillId="3" borderId="3" xfId="1" applyFont="1" applyFill="1" applyBorder="1" applyAlignment="1">
      <alignment horizontal="center" vertical="center"/>
    </xf>
    <xf numFmtId="43" fontId="70" fillId="3" borderId="3" xfId="1" applyFont="1" applyFill="1" applyBorder="1" applyAlignment="1">
      <alignment horizontal="center" vertical="center"/>
    </xf>
    <xf numFmtId="0" fontId="73" fillId="3" borderId="0" xfId="0" applyFont="1" applyFill="1"/>
    <xf numFmtId="43" fontId="56" fillId="3" borderId="3" xfId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right" vertical="center"/>
    </xf>
    <xf numFmtId="43" fontId="37" fillId="3" borderId="1" xfId="1" applyFont="1" applyFill="1" applyBorder="1" applyAlignment="1">
      <alignment horizontal="left" vertical="center"/>
    </xf>
    <xf numFmtId="43" fontId="15" fillId="3" borderId="1" xfId="1" applyFont="1" applyFill="1" applyBorder="1" applyAlignment="1">
      <alignment horizontal="center" vertical="center"/>
    </xf>
    <xf numFmtId="43" fontId="70" fillId="3" borderId="1" xfId="1" applyFont="1" applyFill="1" applyBorder="1" applyAlignment="1">
      <alignment horizontal="center" vertical="center"/>
    </xf>
    <xf numFmtId="43" fontId="56" fillId="3" borderId="1" xfId="1" applyFont="1" applyFill="1" applyBorder="1" applyAlignment="1">
      <alignment horizontal="center" vertical="center"/>
    </xf>
    <xf numFmtId="43" fontId="18" fillId="3" borderId="1" xfId="1" applyFont="1" applyFill="1" applyBorder="1" applyAlignment="1">
      <alignment horizontal="right"/>
    </xf>
    <xf numFmtId="43" fontId="37" fillId="3" borderId="1" xfId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right" vertical="center"/>
    </xf>
    <xf numFmtId="43" fontId="37" fillId="3" borderId="2" xfId="1" applyFont="1" applyFill="1" applyBorder="1" applyAlignment="1">
      <alignment vertical="center"/>
    </xf>
    <xf numFmtId="0" fontId="4" fillId="3" borderId="0" xfId="0" applyFont="1" applyFill="1" applyBorder="1"/>
    <xf numFmtId="0" fontId="4" fillId="3" borderId="0" xfId="0" applyFont="1" applyFill="1"/>
    <xf numFmtId="43" fontId="15" fillId="3" borderId="2" xfId="1" applyFont="1" applyFill="1" applyBorder="1" applyAlignment="1">
      <alignment horizontal="center" vertical="center"/>
    </xf>
    <xf numFmtId="43" fontId="70" fillId="3" borderId="2" xfId="1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right" vertical="center"/>
    </xf>
    <xf numFmtId="43" fontId="40" fillId="3" borderId="6" xfId="1" applyFont="1" applyFill="1" applyBorder="1" applyAlignment="1">
      <alignment vertical="center"/>
    </xf>
    <xf numFmtId="43" fontId="40" fillId="3" borderId="7" xfId="1" applyFont="1" applyFill="1" applyBorder="1" applyAlignment="1">
      <alignment vertical="center"/>
    </xf>
    <xf numFmtId="43" fontId="20" fillId="3" borderId="6" xfId="1" applyFont="1" applyFill="1" applyBorder="1" applyAlignment="1">
      <alignment horizontal="center" vertical="center"/>
    </xf>
    <xf numFmtId="43" fontId="20" fillId="3" borderId="7" xfId="1" applyFont="1" applyFill="1" applyBorder="1" applyAlignment="1">
      <alignment horizontal="center" vertical="center"/>
    </xf>
    <xf numFmtId="165" fontId="20" fillId="3" borderId="6" xfId="1" applyNumberFormat="1" applyFont="1" applyFill="1" applyBorder="1" applyAlignment="1">
      <alignment horizontal="center"/>
    </xf>
    <xf numFmtId="43" fontId="20" fillId="3" borderId="6" xfId="1" applyFont="1" applyFill="1" applyBorder="1" applyAlignment="1">
      <alignment horizontal="center"/>
    </xf>
    <xf numFmtId="165" fontId="77" fillId="3" borderId="6" xfId="1" applyNumberFormat="1" applyFont="1" applyFill="1" applyBorder="1" applyAlignment="1">
      <alignment horizontal="center" vertical="center"/>
    </xf>
    <xf numFmtId="43" fontId="77" fillId="3" borderId="6" xfId="1" applyFont="1" applyFill="1" applyBorder="1" applyAlignment="1">
      <alignment horizontal="center" vertical="center"/>
    </xf>
    <xf numFmtId="165" fontId="20" fillId="3" borderId="6" xfId="1" applyNumberFormat="1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right" vertical="center"/>
    </xf>
    <xf numFmtId="43" fontId="41" fillId="3" borderId="9" xfId="1" applyFont="1" applyFill="1" applyBorder="1" applyAlignment="1">
      <alignment horizontal="center" vertical="center"/>
    </xf>
    <xf numFmtId="43" fontId="19" fillId="3" borderId="9" xfId="1" applyFont="1" applyFill="1" applyBorder="1" applyAlignment="1">
      <alignment horizontal="center" vertical="center"/>
    </xf>
    <xf numFmtId="43" fontId="78" fillId="3" borderId="9" xfId="1" applyFont="1" applyFill="1" applyBorder="1" applyAlignment="1">
      <alignment horizontal="center" vertical="center"/>
    </xf>
    <xf numFmtId="0" fontId="49" fillId="3" borderId="3" xfId="0" applyFont="1" applyFill="1" applyBorder="1" applyAlignment="1">
      <alignment horizontal="right" vertical="center"/>
    </xf>
    <xf numFmtId="43" fontId="49" fillId="3" borderId="3" xfId="1" applyFont="1" applyFill="1" applyBorder="1" applyAlignment="1">
      <alignment horizontal="center" vertical="center"/>
    </xf>
    <xf numFmtId="0" fontId="50" fillId="3" borderId="0" xfId="0" applyFont="1" applyFill="1" applyBorder="1"/>
    <xf numFmtId="0" fontId="50" fillId="3" borderId="0" xfId="0" applyFont="1" applyFill="1"/>
    <xf numFmtId="43" fontId="79" fillId="3" borderId="3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wrapText="1"/>
    </xf>
    <xf numFmtId="0" fontId="9" fillId="0" borderId="1" xfId="0" applyNumberFormat="1" applyFont="1" applyFill="1" applyBorder="1" applyAlignment="1">
      <alignment wrapText="1"/>
    </xf>
    <xf numFmtId="0" fontId="3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5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0" fontId="43" fillId="0" borderId="1" xfId="0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/>
    </xf>
    <xf numFmtId="164" fontId="75" fillId="0" borderId="1" xfId="1" applyNumberFormat="1" applyFont="1" applyFill="1" applyBorder="1" applyAlignment="1">
      <alignment horizontal="center" vertical="center"/>
    </xf>
    <xf numFmtId="164" fontId="84" fillId="0" borderId="1" xfId="1" applyNumberFormat="1" applyFont="1" applyFill="1" applyBorder="1" applyAlignment="1">
      <alignment horizontal="center" vertical="center"/>
    </xf>
    <xf numFmtId="164" fontId="38" fillId="0" borderId="1" xfId="1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 wrapText="1"/>
    </xf>
    <xf numFmtId="0" fontId="9" fillId="0" borderId="1" xfId="0" quotePrefix="1" applyFont="1" applyFill="1" applyBorder="1" applyAlignment="1">
      <alignment vertical="center" wrapText="1"/>
    </xf>
    <xf numFmtId="43" fontId="1" fillId="3" borderId="1" xfId="1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2" fontId="3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3" fillId="0" borderId="0" xfId="0" applyFont="1" applyFill="1"/>
    <xf numFmtId="164" fontId="11" fillId="0" borderId="1" xfId="1" applyNumberFormat="1" applyFont="1" applyFill="1" applyBorder="1" applyAlignment="1">
      <alignment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vertical="center" wrapText="1"/>
    </xf>
    <xf numFmtId="164" fontId="74" fillId="0" borderId="1" xfId="1" applyNumberFormat="1" applyFont="1" applyFill="1" applyBorder="1" applyAlignment="1">
      <alignment horizontal="center" vertical="center" wrapText="1"/>
    </xf>
    <xf numFmtId="164" fontId="83" fillId="0" borderId="1" xfId="1" applyNumberFormat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vertical="center"/>
    </xf>
    <xf numFmtId="164" fontId="11" fillId="0" borderId="1" xfId="1" applyNumberFormat="1" applyFont="1" applyFill="1" applyBorder="1" applyAlignment="1">
      <alignment horizontal="right" vertical="center"/>
    </xf>
    <xf numFmtId="164" fontId="9" fillId="0" borderId="1" xfId="1" applyNumberFormat="1" applyFont="1" applyFill="1" applyBorder="1" applyAlignment="1">
      <alignment vertical="center"/>
    </xf>
    <xf numFmtId="164" fontId="9" fillId="0" borderId="1" xfId="1" applyNumberFormat="1" applyFont="1" applyFill="1" applyBorder="1" applyAlignment="1">
      <alignment horizontal="right" vertical="center"/>
    </xf>
    <xf numFmtId="164" fontId="74" fillId="0" borderId="1" xfId="1" applyNumberFormat="1" applyFont="1" applyFill="1" applyBorder="1" applyAlignment="1">
      <alignment vertical="center"/>
    </xf>
    <xf numFmtId="164" fontId="83" fillId="0" borderId="1" xfId="1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justify" vertical="center" wrapText="1"/>
    </xf>
    <xf numFmtId="0" fontId="27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28" fillId="0" borderId="1" xfId="0" applyFont="1" applyFill="1" applyBorder="1" applyAlignment="1">
      <alignment horizontal="left" vertical="center"/>
    </xf>
    <xf numFmtId="164" fontId="38" fillId="0" borderId="1" xfId="1" applyNumberFormat="1" applyFont="1" applyFill="1" applyBorder="1" applyAlignment="1">
      <alignment vertical="center"/>
    </xf>
    <xf numFmtId="164" fontId="12" fillId="0" borderId="1" xfId="1" applyNumberFormat="1" applyFont="1" applyFill="1" applyBorder="1" applyAlignment="1">
      <alignment vertical="center"/>
    </xf>
    <xf numFmtId="164" fontId="75" fillId="0" borderId="1" xfId="1" applyNumberFormat="1" applyFont="1" applyFill="1" applyBorder="1" applyAlignment="1">
      <alignment vertical="center"/>
    </xf>
    <xf numFmtId="164" fontId="84" fillId="0" borderId="1" xfId="1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justify" vertical="center" wrapText="1"/>
    </xf>
    <xf numFmtId="164" fontId="52" fillId="0" borderId="1" xfId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justify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center" wrapText="1"/>
    </xf>
    <xf numFmtId="43" fontId="11" fillId="0" borderId="1" xfId="1" applyFont="1" applyFill="1" applyBorder="1" applyAlignment="1">
      <alignment vertical="center"/>
    </xf>
    <xf numFmtId="2" fontId="17" fillId="0" borderId="1" xfId="0" applyNumberFormat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vertical="center"/>
    </xf>
    <xf numFmtId="43" fontId="74" fillId="0" borderId="1" xfId="1" applyFont="1" applyFill="1" applyBorder="1" applyAlignment="1">
      <alignment vertical="center"/>
    </xf>
    <xf numFmtId="43" fontId="83" fillId="0" borderId="1" xfId="1" applyFont="1" applyFill="1" applyBorder="1" applyAlignment="1">
      <alignment vertical="center"/>
    </xf>
    <xf numFmtId="0" fontId="30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9" fillId="0" borderId="1" xfId="0" applyNumberFormat="1" applyFont="1" applyFill="1" applyBorder="1" applyAlignment="1">
      <alignment horizontal="left" vertical="center" wrapText="1"/>
    </xf>
    <xf numFmtId="49" fontId="26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1" fillId="0" borderId="1" xfId="0" applyNumberFormat="1" applyFont="1" applyFill="1" applyBorder="1" applyAlignment="1">
      <alignment vertical="center" wrapText="1"/>
    </xf>
    <xf numFmtId="43" fontId="20" fillId="3" borderId="6" xfId="1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left" vertical="center"/>
    </xf>
    <xf numFmtId="0" fontId="12" fillId="3" borderId="1" xfId="0" applyNumberFormat="1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0" fontId="9" fillId="3" borderId="1" xfId="0" applyFont="1" applyFill="1" applyBorder="1" applyAlignment="1">
      <alignment wrapText="1"/>
    </xf>
    <xf numFmtId="164" fontId="37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164" fontId="74" fillId="3" borderId="1" xfId="0" applyNumberFormat="1" applyFont="1" applyFill="1" applyBorder="1" applyAlignment="1">
      <alignment horizontal="center" vertical="center"/>
    </xf>
    <xf numFmtId="164" fontId="83" fillId="3" borderId="1" xfId="0" applyNumberFormat="1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wrapText="1"/>
    </xf>
    <xf numFmtId="49" fontId="42" fillId="3" borderId="1" xfId="0" applyNumberFormat="1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wrapText="1"/>
    </xf>
    <xf numFmtId="164" fontId="70" fillId="3" borderId="1" xfId="0" applyNumberFormat="1" applyFont="1" applyFill="1" applyBorder="1" applyAlignment="1">
      <alignment horizontal="center" vertical="center"/>
    </xf>
    <xf numFmtId="164" fontId="80" fillId="3" borderId="1" xfId="0" applyNumberFormat="1" applyFont="1" applyFill="1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left" vertical="center"/>
    </xf>
    <xf numFmtId="0" fontId="32" fillId="3" borderId="1" xfId="0" applyFont="1" applyFill="1" applyBorder="1" applyAlignment="1">
      <alignment horizontal="left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74" fillId="3" borderId="1" xfId="0" applyNumberFormat="1" applyFont="1" applyFill="1" applyBorder="1" applyAlignment="1">
      <alignment horizontal="center" vertical="center" wrapText="1"/>
    </xf>
    <xf numFmtId="164" fontId="83" fillId="3" borderId="1" xfId="0" applyNumberFormat="1" applyFont="1" applyFill="1" applyBorder="1" applyAlignment="1">
      <alignment horizontal="center" vertical="center" wrapText="1"/>
    </xf>
    <xf numFmtId="49" fontId="87" fillId="3" borderId="1" xfId="0" applyNumberFormat="1" applyFont="1" applyFill="1" applyBorder="1" applyAlignment="1">
      <alignment horizontal="center" vertical="center" wrapText="1"/>
    </xf>
    <xf numFmtId="164" fontId="84" fillId="3" borderId="1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164" fontId="85" fillId="3" borderId="1" xfId="0" applyNumberFormat="1" applyFont="1" applyFill="1" applyBorder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/>
    </xf>
    <xf numFmtId="164" fontId="88" fillId="3" borderId="1" xfId="1" applyNumberFormat="1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wrapText="1"/>
    </xf>
    <xf numFmtId="0" fontId="35" fillId="3" borderId="0" xfId="0" applyFont="1" applyFill="1"/>
    <xf numFmtId="0" fontId="9" fillId="3" borderId="1" xfId="0" applyNumberFormat="1" applyFont="1" applyFill="1" applyBorder="1" applyAlignment="1">
      <alignment wrapText="1"/>
    </xf>
    <xf numFmtId="0" fontId="9" fillId="3" borderId="1" xfId="0" quotePrefix="1" applyFont="1" applyFill="1" applyBorder="1" applyAlignment="1">
      <alignment wrapText="1"/>
    </xf>
    <xf numFmtId="0" fontId="9" fillId="3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justify" wrapText="1"/>
    </xf>
    <xf numFmtId="0" fontId="23" fillId="4" borderId="1" xfId="0" applyFont="1" applyFill="1" applyBorder="1" applyAlignment="1">
      <alignment horizontal="left" vertical="center"/>
    </xf>
    <xf numFmtId="49" fontId="2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164" fontId="9" fillId="4" borderId="1" xfId="1" applyNumberFormat="1" applyFont="1" applyFill="1" applyBorder="1" applyAlignment="1">
      <alignment horizontal="center" vertical="center"/>
    </xf>
    <xf numFmtId="0" fontId="55" fillId="4" borderId="1" xfId="0" applyFont="1" applyFill="1" applyBorder="1" applyAlignment="1">
      <alignment horizontal="center" vertical="center"/>
    </xf>
    <xf numFmtId="0" fontId="6" fillId="4" borderId="0" xfId="0" applyFont="1" applyFill="1"/>
    <xf numFmtId="0" fontId="9" fillId="4" borderId="1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43" fontId="89" fillId="4" borderId="0" xfId="0" applyNumberFormat="1" applyFont="1" applyFill="1"/>
    <xf numFmtId="49" fontId="90" fillId="0" borderId="1" xfId="0" applyNumberFormat="1" applyFont="1" applyFill="1" applyBorder="1" applyAlignment="1">
      <alignment horizontal="center" vertical="center" wrapText="1"/>
    </xf>
    <xf numFmtId="49" fontId="90" fillId="3" borderId="1" xfId="0" applyNumberFormat="1" applyFont="1" applyFill="1" applyBorder="1" applyAlignment="1">
      <alignment horizontal="center" vertical="center" wrapText="1"/>
    </xf>
    <xf numFmtId="49" fontId="90" fillId="4" borderId="1" xfId="0" applyNumberFormat="1" applyFont="1" applyFill="1" applyBorder="1" applyAlignment="1">
      <alignment horizontal="center" vertical="center" wrapText="1"/>
    </xf>
    <xf numFmtId="165" fontId="15" fillId="0" borderId="1" xfId="1" applyNumberFormat="1" applyFont="1" applyFill="1" applyBorder="1" applyAlignment="1">
      <alignment horizontal="center" vertical="center"/>
    </xf>
    <xf numFmtId="0" fontId="69" fillId="0" borderId="0" xfId="0" applyFont="1" applyAlignment="1">
      <alignment horizont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65" fillId="0" borderId="10" xfId="0" applyFont="1" applyBorder="1" applyAlignment="1">
      <alignment horizontal="right" wrapText="1"/>
    </xf>
    <xf numFmtId="0" fontId="15" fillId="0" borderId="1" xfId="0" applyFont="1" applyFill="1" applyBorder="1" applyAlignment="1">
      <alignment horizontal="center"/>
    </xf>
    <xf numFmtId="0" fontId="70" fillId="0" borderId="1" xfId="0" applyFont="1" applyBorder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91" fillId="0" borderId="0" xfId="0" applyFont="1" applyFill="1" applyAlignment="1">
      <alignment horizontal="right" vertical="center"/>
    </xf>
    <xf numFmtId="0" fontId="92" fillId="0" borderId="0" xfId="0" applyFont="1" applyFill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51" fillId="0" borderId="1" xfId="0" applyFont="1" applyBorder="1" applyAlignment="1">
      <alignment horizontal="center"/>
    </xf>
    <xf numFmtId="0" fontId="51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1" fillId="0" borderId="1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0FB158"/>
      <color rgb="FFD8CFE3"/>
      <color rgb="FF69FFFF"/>
      <color rgb="FFB6B1F9"/>
      <color rgb="FFCBDE8E"/>
      <color rgb="FFD4CAE0"/>
      <color rgb="FFBBD46A"/>
      <color rgb="FFFF6699"/>
      <color rgb="FFFF93B7"/>
      <color rgb="FFF8A9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FB158"/>
    <pageSetUpPr fitToPage="1"/>
  </sheetPr>
  <dimension ref="A1:BW259"/>
  <sheetViews>
    <sheetView tabSelected="1" view="pageBreakPreview" topLeftCell="B227" zoomScale="68" zoomScaleNormal="71" zoomScaleSheetLayoutView="68" workbookViewId="0">
      <selection activeCell="C235" sqref="C235"/>
    </sheetView>
  </sheetViews>
  <sheetFormatPr defaultRowHeight="18.75" x14ac:dyDescent="0.25"/>
  <cols>
    <col min="1" max="1" width="5" style="144" hidden="1" customWidth="1"/>
    <col min="2" max="2" width="29.85546875" style="133" customWidth="1"/>
    <col min="3" max="3" width="92" style="123" customWidth="1"/>
    <col min="4" max="4" width="22.5703125" style="22" hidden="1" customWidth="1"/>
    <col min="5" max="5" width="22" style="22" hidden="1" customWidth="1"/>
    <col min="6" max="6" width="21.28515625" style="22" hidden="1" customWidth="1"/>
    <col min="7" max="7" width="3.7109375" style="38" hidden="1" customWidth="1"/>
    <col min="8" max="8" width="5.85546875" style="10" hidden="1" customWidth="1"/>
    <col min="9" max="9" width="6.42578125" style="10" hidden="1" customWidth="1"/>
    <col min="10" max="10" width="19.140625" style="23" hidden="1" customWidth="1"/>
    <col min="11" max="11" width="17.140625" style="24" hidden="1" customWidth="1"/>
    <col min="12" max="12" width="21.7109375" style="24" hidden="1" customWidth="1"/>
    <col min="13" max="13" width="20.28515625" style="16" hidden="1" customWidth="1"/>
    <col min="14" max="14" width="20.140625" style="16" hidden="1" customWidth="1"/>
    <col min="15" max="15" width="19.42578125" style="16" hidden="1" customWidth="1"/>
    <col min="16" max="16" width="18.42578125" style="2" hidden="1" customWidth="1"/>
    <col min="17" max="17" width="16.28515625" style="2" hidden="1" customWidth="1"/>
    <col min="18" max="18" width="16.140625" style="2" hidden="1" customWidth="1"/>
    <col min="19" max="19" width="19.5703125" hidden="1" customWidth="1"/>
    <col min="20" max="20" width="22.7109375" hidden="1" customWidth="1"/>
    <col min="21" max="21" width="21.42578125" hidden="1" customWidth="1"/>
    <col min="22" max="22" width="17.7109375" style="2" hidden="1" customWidth="1"/>
    <col min="23" max="23" width="17.28515625" hidden="1" customWidth="1"/>
    <col min="24" max="24" width="18.140625" hidden="1" customWidth="1"/>
    <col min="25" max="25" width="18.42578125" hidden="1" customWidth="1"/>
    <col min="26" max="26" width="16.7109375" hidden="1" customWidth="1"/>
    <col min="27" max="27" width="17.140625" hidden="1" customWidth="1"/>
    <col min="28" max="28" width="15.42578125" hidden="1" customWidth="1"/>
    <col min="29" max="29" width="14" hidden="1" customWidth="1"/>
    <col min="30" max="30" width="15.7109375" hidden="1" customWidth="1"/>
    <col min="31" max="31" width="19.85546875" hidden="1" customWidth="1"/>
    <col min="32" max="32" width="19.28515625" hidden="1" customWidth="1"/>
    <col min="33" max="33" width="19.7109375" hidden="1" customWidth="1"/>
    <col min="34" max="34" width="20.5703125" hidden="1" customWidth="1"/>
    <col min="35" max="35" width="19.42578125" hidden="1" customWidth="1"/>
    <col min="36" max="36" width="18.85546875" hidden="1" customWidth="1"/>
    <col min="37" max="37" width="19.7109375" hidden="1" customWidth="1"/>
    <col min="38" max="38" width="23.28515625" hidden="1" customWidth="1"/>
    <col min="39" max="39" width="19.28515625" hidden="1" customWidth="1"/>
    <col min="40" max="40" width="19" hidden="1" customWidth="1"/>
    <col min="41" max="41" width="18.42578125" hidden="1" customWidth="1"/>
    <col min="42" max="42" width="16.140625" hidden="1" customWidth="1"/>
    <col min="43" max="43" width="19" hidden="1" customWidth="1"/>
    <col min="44" max="44" width="18.5703125" hidden="1" customWidth="1"/>
    <col min="45" max="45" width="21.7109375" hidden="1" customWidth="1"/>
    <col min="46" max="46" width="17.42578125" hidden="1" customWidth="1"/>
    <col min="47" max="47" width="15.5703125" hidden="1" customWidth="1"/>
    <col min="48" max="48" width="12.7109375" hidden="1" customWidth="1"/>
    <col min="49" max="49" width="20.140625" style="1" hidden="1" customWidth="1"/>
    <col min="50" max="50" width="19.85546875" style="1" hidden="1" customWidth="1"/>
    <col min="51" max="51" width="19.28515625" style="1" hidden="1" customWidth="1"/>
    <col min="52" max="52" width="17.7109375" hidden="1" customWidth="1"/>
    <col min="53" max="53" width="17.140625" hidden="1" customWidth="1"/>
    <col min="54" max="54" width="16.42578125" hidden="1" customWidth="1"/>
    <col min="55" max="55" width="21" hidden="1" customWidth="1"/>
    <col min="56" max="56" width="19.140625" hidden="1" customWidth="1"/>
    <col min="57" max="57" width="19.85546875" hidden="1" customWidth="1"/>
    <col min="58" max="58" width="16.140625" hidden="1" customWidth="1"/>
    <col min="59" max="59" width="16.42578125" hidden="1" customWidth="1"/>
    <col min="60" max="60" width="16.5703125" hidden="1" customWidth="1"/>
    <col min="61" max="61" width="19.140625" hidden="1" customWidth="1"/>
    <col min="62" max="62" width="19.7109375" hidden="1" customWidth="1"/>
    <col min="63" max="63" width="20.140625" hidden="1" customWidth="1"/>
    <col min="64" max="64" width="15.5703125" hidden="1" customWidth="1"/>
    <col min="65" max="65" width="17.140625" hidden="1" customWidth="1"/>
    <col min="66" max="66" width="14.7109375" hidden="1" customWidth="1"/>
    <col min="67" max="67" width="22.42578125" hidden="1" customWidth="1"/>
    <col min="68" max="68" width="21.140625" hidden="1" customWidth="1"/>
    <col min="69" max="69" width="21.42578125" hidden="1" customWidth="1"/>
    <col min="70" max="70" width="17.42578125" hidden="1" customWidth="1"/>
    <col min="71" max="71" width="18.140625" hidden="1" customWidth="1"/>
    <col min="72" max="72" width="16.7109375" hidden="1" customWidth="1"/>
    <col min="73" max="73" width="22" customWidth="1"/>
    <col min="74" max="74" width="21.42578125" customWidth="1"/>
    <col min="75" max="75" width="21.7109375" customWidth="1"/>
  </cols>
  <sheetData>
    <row r="1" spans="1:75" x14ac:dyDescent="0.25">
      <c r="B1" s="325" t="s">
        <v>488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  <c r="AX1" s="325"/>
      <c r="AY1" s="325"/>
      <c r="AZ1" s="325"/>
      <c r="BA1" s="325"/>
      <c r="BB1" s="325"/>
      <c r="BC1" s="325"/>
      <c r="BD1" s="325"/>
      <c r="BE1" s="325"/>
      <c r="BF1" s="325"/>
      <c r="BG1" s="325"/>
      <c r="BH1" s="325"/>
      <c r="BI1" s="325"/>
      <c r="BJ1" s="325"/>
      <c r="BK1" s="325"/>
      <c r="BL1" s="325"/>
      <c r="BM1" s="325"/>
      <c r="BN1" s="325"/>
      <c r="BO1" s="325"/>
      <c r="BP1" s="325"/>
      <c r="BQ1" s="325"/>
      <c r="BR1" s="325"/>
      <c r="BS1" s="325"/>
      <c r="BT1" s="325"/>
      <c r="BU1" s="325"/>
      <c r="BV1" s="325"/>
      <c r="BW1" s="325"/>
    </row>
    <row r="2" spans="1:75" x14ac:dyDescent="0.25">
      <c r="B2" s="325" t="s">
        <v>489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  <c r="AX2" s="325"/>
      <c r="AY2" s="325"/>
      <c r="AZ2" s="325"/>
      <c r="BA2" s="325"/>
      <c r="BB2" s="325"/>
      <c r="BC2" s="325"/>
      <c r="BD2" s="325"/>
      <c r="BE2" s="325"/>
      <c r="BF2" s="325"/>
      <c r="BG2" s="325"/>
      <c r="BH2" s="325"/>
      <c r="BI2" s="325"/>
      <c r="BJ2" s="325"/>
      <c r="BK2" s="325"/>
      <c r="BL2" s="325"/>
      <c r="BM2" s="325"/>
      <c r="BN2" s="325"/>
      <c r="BO2" s="325"/>
      <c r="BP2" s="325"/>
      <c r="BQ2" s="325"/>
      <c r="BR2" s="325"/>
      <c r="BS2" s="325"/>
      <c r="BT2" s="325"/>
      <c r="BU2" s="325"/>
      <c r="BV2" s="325"/>
      <c r="BW2" s="325"/>
    </row>
    <row r="3" spans="1:75" x14ac:dyDescent="0.25">
      <c r="B3" s="325" t="s">
        <v>490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5"/>
      <c r="BU3" s="325"/>
      <c r="BV3" s="325"/>
      <c r="BW3" s="325"/>
    </row>
    <row r="4" spans="1:75" ht="15.75" x14ac:dyDescent="0.25"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  <c r="BB4" s="324"/>
      <c r="BC4" s="324"/>
      <c r="BD4" s="324"/>
      <c r="BE4" s="324"/>
      <c r="BF4" s="324"/>
      <c r="BG4" s="324"/>
      <c r="BH4" s="324"/>
      <c r="BI4" s="324"/>
      <c r="BJ4" s="324"/>
      <c r="BK4" s="324"/>
      <c r="BL4" s="324"/>
      <c r="BM4" s="324"/>
      <c r="BN4" s="324"/>
      <c r="BO4" s="324"/>
      <c r="BP4" s="324"/>
      <c r="BQ4" s="324"/>
    </row>
    <row r="5" spans="1:75" ht="15.75" x14ac:dyDescent="0.25">
      <c r="B5" s="326" t="s">
        <v>488</v>
      </c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  <c r="AK5" s="326"/>
      <c r="AL5" s="326"/>
      <c r="AM5" s="326"/>
      <c r="AN5" s="326"/>
      <c r="AO5" s="326"/>
      <c r="AP5" s="326"/>
      <c r="AQ5" s="326"/>
      <c r="AR5" s="326"/>
      <c r="AS5" s="326"/>
      <c r="AT5" s="326"/>
      <c r="AU5" s="326"/>
      <c r="AV5" s="326"/>
      <c r="AW5" s="326"/>
      <c r="AX5" s="326"/>
      <c r="AY5" s="326"/>
      <c r="AZ5" s="326"/>
      <c r="BA5" s="326"/>
      <c r="BB5" s="326"/>
      <c r="BC5" s="326"/>
      <c r="BD5" s="326"/>
      <c r="BE5" s="326"/>
      <c r="BF5" s="326"/>
      <c r="BG5" s="326"/>
      <c r="BH5" s="326"/>
      <c r="BI5" s="326"/>
      <c r="BJ5" s="326"/>
      <c r="BK5" s="326"/>
      <c r="BL5" s="326"/>
      <c r="BM5" s="326"/>
      <c r="BN5" s="326"/>
      <c r="BO5" s="326"/>
      <c r="BP5" s="326"/>
      <c r="BQ5" s="326"/>
      <c r="BR5" s="326"/>
      <c r="BS5" s="326"/>
      <c r="BT5" s="326"/>
      <c r="BU5" s="326"/>
      <c r="BV5" s="326"/>
      <c r="BW5" s="326"/>
    </row>
    <row r="6" spans="1:75" ht="15.75" x14ac:dyDescent="0.25">
      <c r="B6" s="326" t="s">
        <v>489</v>
      </c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  <c r="AK6" s="326"/>
      <c r="AL6" s="326"/>
      <c r="AM6" s="326"/>
      <c r="AN6" s="326"/>
      <c r="AO6" s="326"/>
      <c r="AP6" s="326"/>
      <c r="AQ6" s="326"/>
      <c r="AR6" s="326"/>
      <c r="AS6" s="326"/>
      <c r="AT6" s="326"/>
      <c r="AU6" s="326"/>
      <c r="AV6" s="326"/>
      <c r="AW6" s="326"/>
      <c r="AX6" s="326"/>
      <c r="AY6" s="326"/>
      <c r="AZ6" s="326"/>
      <c r="BA6" s="326"/>
      <c r="BB6" s="326"/>
      <c r="BC6" s="326"/>
      <c r="BD6" s="326"/>
      <c r="BE6" s="326"/>
      <c r="BF6" s="326"/>
      <c r="BG6" s="326"/>
      <c r="BH6" s="326"/>
      <c r="BI6" s="326"/>
      <c r="BJ6" s="326"/>
      <c r="BK6" s="326"/>
      <c r="BL6" s="326"/>
      <c r="BM6" s="326"/>
      <c r="BN6" s="326"/>
      <c r="BO6" s="326"/>
      <c r="BP6" s="326"/>
      <c r="BQ6" s="326"/>
      <c r="BR6" s="326"/>
      <c r="BS6" s="326"/>
      <c r="BT6" s="326"/>
      <c r="BU6" s="326"/>
      <c r="BV6" s="326"/>
      <c r="BW6" s="326"/>
    </row>
    <row r="7" spans="1:75" ht="15.75" x14ac:dyDescent="0.25">
      <c r="B7" s="326" t="s">
        <v>491</v>
      </c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  <c r="Q7" s="326"/>
      <c r="R7" s="326"/>
      <c r="S7" s="326"/>
      <c r="T7" s="326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  <c r="AK7" s="326"/>
      <c r="AL7" s="326"/>
      <c r="AM7" s="326"/>
      <c r="AN7" s="326"/>
      <c r="AO7" s="326"/>
      <c r="AP7" s="326"/>
      <c r="AQ7" s="326"/>
      <c r="AR7" s="326"/>
      <c r="AS7" s="326"/>
      <c r="AT7" s="326"/>
      <c r="AU7" s="326"/>
      <c r="AV7" s="326"/>
      <c r="AW7" s="326"/>
      <c r="AX7" s="326"/>
      <c r="AY7" s="326"/>
      <c r="AZ7" s="326"/>
      <c r="BA7" s="326"/>
      <c r="BB7" s="326"/>
      <c r="BC7" s="326"/>
      <c r="BD7" s="326"/>
      <c r="BE7" s="326"/>
      <c r="BF7" s="326"/>
      <c r="BG7" s="326"/>
      <c r="BH7" s="326"/>
      <c r="BI7" s="326"/>
      <c r="BJ7" s="326"/>
      <c r="BK7" s="326"/>
      <c r="BL7" s="326"/>
      <c r="BM7" s="326"/>
      <c r="BN7" s="326"/>
      <c r="BO7" s="326"/>
      <c r="BP7" s="326"/>
      <c r="BQ7" s="326"/>
      <c r="BR7" s="326"/>
      <c r="BS7" s="326"/>
      <c r="BT7" s="326"/>
      <c r="BU7" s="326"/>
      <c r="BV7" s="326"/>
      <c r="BW7" s="326"/>
    </row>
    <row r="8" spans="1:75" ht="15.75" x14ac:dyDescent="0.25">
      <c r="B8" s="324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24"/>
      <c r="AM8" s="324"/>
      <c r="AN8" s="324"/>
      <c r="AO8" s="324"/>
      <c r="AP8" s="324"/>
      <c r="AQ8" s="324"/>
      <c r="AR8" s="324"/>
      <c r="AS8" s="324"/>
      <c r="AT8" s="324"/>
      <c r="AU8" s="324"/>
      <c r="AV8" s="324"/>
      <c r="AW8" s="324"/>
      <c r="AX8" s="324"/>
      <c r="AY8" s="324"/>
      <c r="AZ8" s="324"/>
      <c r="BA8" s="324"/>
      <c r="BB8" s="324"/>
      <c r="BC8" s="324"/>
      <c r="BD8" s="324"/>
      <c r="BE8" s="324"/>
      <c r="BF8" s="324"/>
      <c r="BG8" s="324"/>
      <c r="BH8" s="324"/>
      <c r="BI8" s="324"/>
      <c r="BJ8" s="324"/>
      <c r="BK8" s="324"/>
      <c r="BL8" s="324"/>
      <c r="BM8" s="324"/>
      <c r="BN8" s="324"/>
      <c r="BO8" s="324"/>
      <c r="BP8" s="324"/>
      <c r="BQ8" s="324"/>
    </row>
    <row r="9" spans="1:75" ht="15.75" customHeight="1" x14ac:dyDescent="0.25">
      <c r="B9" s="317" t="s">
        <v>492</v>
      </c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17"/>
      <c r="AF9" s="317"/>
      <c r="AG9" s="317"/>
      <c r="AH9" s="317"/>
      <c r="AI9" s="317"/>
      <c r="AJ9" s="317"/>
      <c r="AK9" s="317"/>
      <c r="AL9" s="317"/>
      <c r="AM9" s="317"/>
      <c r="AN9" s="317"/>
      <c r="AO9" s="317"/>
      <c r="AP9" s="317"/>
      <c r="AQ9" s="317"/>
      <c r="AR9" s="317"/>
      <c r="AS9" s="317"/>
      <c r="AT9" s="317"/>
      <c r="AU9" s="317"/>
      <c r="AV9" s="317"/>
      <c r="AW9" s="317"/>
      <c r="AX9" s="317"/>
      <c r="AY9" s="317"/>
      <c r="AZ9" s="317"/>
      <c r="BA9" s="317"/>
      <c r="BB9" s="317"/>
      <c r="BC9" s="317"/>
      <c r="BD9" s="317"/>
      <c r="BE9" s="317"/>
      <c r="BF9" s="317"/>
      <c r="BG9" s="317"/>
      <c r="BH9" s="317"/>
      <c r="BI9" s="317"/>
      <c r="BJ9" s="317"/>
      <c r="BK9" s="317"/>
      <c r="BL9" s="317"/>
      <c r="BM9" s="317"/>
      <c r="BN9" s="317"/>
      <c r="BO9" s="317"/>
      <c r="BP9" s="317"/>
      <c r="BQ9" s="317"/>
      <c r="BR9" s="317"/>
      <c r="BS9" s="317"/>
      <c r="BT9" s="317"/>
      <c r="BU9" s="317"/>
      <c r="BV9" s="317"/>
      <c r="BW9" s="317"/>
    </row>
    <row r="10" spans="1:75" ht="18.75" customHeight="1" x14ac:dyDescent="0.25">
      <c r="B10" s="317"/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7"/>
      <c r="AL10" s="317"/>
      <c r="AM10" s="317"/>
      <c r="AN10" s="317"/>
      <c r="AO10" s="317"/>
      <c r="AP10" s="317"/>
      <c r="AQ10" s="317"/>
      <c r="AR10" s="317"/>
      <c r="AS10" s="317"/>
      <c r="AT10" s="317"/>
      <c r="AU10" s="317"/>
      <c r="AV10" s="317"/>
      <c r="AW10" s="317"/>
      <c r="AX10" s="317"/>
      <c r="AY10" s="317"/>
      <c r="AZ10" s="317"/>
      <c r="BA10" s="317"/>
      <c r="BB10" s="317"/>
      <c r="BC10" s="317"/>
      <c r="BD10" s="317"/>
      <c r="BE10" s="317"/>
      <c r="BF10" s="317"/>
      <c r="BG10" s="317"/>
      <c r="BH10" s="317"/>
      <c r="BI10" s="317"/>
      <c r="BJ10" s="317"/>
      <c r="BK10" s="317"/>
      <c r="BL10" s="317"/>
      <c r="BM10" s="317"/>
      <c r="BN10" s="317"/>
      <c r="BO10" s="317"/>
      <c r="BP10" s="317"/>
      <c r="BQ10" s="317"/>
      <c r="BR10" s="317"/>
      <c r="BS10" s="317"/>
      <c r="BT10" s="317"/>
      <c r="BU10" s="317"/>
      <c r="BV10" s="317"/>
      <c r="BW10" s="317"/>
    </row>
    <row r="11" spans="1:75" ht="18.75" customHeight="1" x14ac:dyDescent="0.25">
      <c r="B11" s="317"/>
      <c r="C11" s="317"/>
      <c r="D11" s="317"/>
      <c r="E11" s="317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317"/>
      <c r="U11" s="317"/>
      <c r="V11" s="317"/>
      <c r="W11" s="317"/>
      <c r="X11" s="317"/>
      <c r="Y11" s="317"/>
      <c r="Z11" s="317"/>
      <c r="AA11" s="317"/>
      <c r="AB11" s="317"/>
      <c r="AC11" s="317"/>
      <c r="AD11" s="317"/>
      <c r="AE11" s="317"/>
      <c r="AF11" s="317"/>
      <c r="AG11" s="317"/>
      <c r="AH11" s="317"/>
      <c r="AI11" s="317"/>
      <c r="AJ11" s="317"/>
      <c r="AK11" s="317"/>
      <c r="AL11" s="317"/>
      <c r="AM11" s="317"/>
      <c r="AN11" s="317"/>
      <c r="AO11" s="317"/>
      <c r="AP11" s="317"/>
      <c r="AQ11" s="317"/>
      <c r="AR11" s="317"/>
      <c r="AS11" s="317"/>
      <c r="AT11" s="317"/>
      <c r="AU11" s="317"/>
      <c r="AV11" s="317"/>
      <c r="AW11" s="317"/>
      <c r="AX11" s="317"/>
      <c r="AY11" s="317"/>
      <c r="AZ11" s="317"/>
      <c r="BA11" s="317"/>
      <c r="BB11" s="317"/>
      <c r="BC11" s="317"/>
      <c r="BD11" s="317"/>
      <c r="BE11" s="317"/>
      <c r="BF11" s="317"/>
      <c r="BG11" s="317"/>
      <c r="BH11" s="317"/>
      <c r="BI11" s="317"/>
      <c r="BJ11" s="317"/>
      <c r="BK11" s="317"/>
      <c r="BL11" s="317"/>
      <c r="BM11" s="317"/>
      <c r="BN11" s="317"/>
      <c r="BO11" s="317"/>
      <c r="BP11" s="317"/>
      <c r="BQ11" s="317"/>
      <c r="BR11" s="317"/>
      <c r="BS11" s="317"/>
      <c r="BT11" s="317"/>
      <c r="BU11" s="317"/>
      <c r="BV11" s="317"/>
      <c r="BW11" s="317"/>
    </row>
    <row r="12" spans="1:75" s="43" customFormat="1" ht="18.75" customHeight="1" x14ac:dyDescent="0.2">
      <c r="A12" s="145"/>
      <c r="B12" s="321" t="s">
        <v>355</v>
      </c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/>
      <c r="AC12" s="321"/>
      <c r="AD12" s="321"/>
      <c r="AE12" s="321"/>
      <c r="AF12" s="321"/>
      <c r="AG12" s="321"/>
      <c r="AH12" s="321"/>
      <c r="AI12" s="321"/>
      <c r="AJ12" s="321"/>
      <c r="AK12" s="321"/>
      <c r="AL12" s="321"/>
      <c r="AM12" s="321"/>
      <c r="AN12" s="321"/>
      <c r="AO12" s="321"/>
      <c r="AP12" s="321"/>
      <c r="AQ12" s="321"/>
      <c r="AR12" s="321"/>
      <c r="AS12" s="321"/>
      <c r="AT12" s="321"/>
      <c r="AU12" s="321"/>
      <c r="AV12" s="321"/>
      <c r="AW12" s="321"/>
      <c r="AX12" s="321"/>
      <c r="AY12" s="321"/>
      <c r="AZ12" s="321"/>
      <c r="BA12" s="321"/>
      <c r="BB12" s="321"/>
      <c r="BC12" s="321"/>
      <c r="BD12" s="321"/>
      <c r="BE12" s="321"/>
      <c r="BF12" s="321"/>
      <c r="BG12" s="321"/>
      <c r="BH12" s="321"/>
      <c r="BI12" s="321"/>
      <c r="BJ12" s="321"/>
      <c r="BK12" s="321"/>
      <c r="BL12" s="321"/>
      <c r="BM12" s="321"/>
      <c r="BN12" s="321"/>
      <c r="BO12" s="321"/>
      <c r="BP12" s="321"/>
      <c r="BQ12" s="321"/>
      <c r="BR12" s="321"/>
      <c r="BS12" s="321"/>
      <c r="BT12" s="321"/>
      <c r="BU12" s="321"/>
      <c r="BV12" s="321"/>
      <c r="BW12" s="321"/>
    </row>
    <row r="13" spans="1:75" s="42" customFormat="1" ht="18.75" customHeight="1" x14ac:dyDescent="0.25">
      <c r="A13" s="146"/>
      <c r="B13" s="334" t="s">
        <v>0</v>
      </c>
      <c r="C13" s="333" t="s">
        <v>421</v>
      </c>
      <c r="D13" s="51"/>
      <c r="E13" s="51"/>
      <c r="F13" s="51"/>
      <c r="G13" s="52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3"/>
      <c r="W13" s="54"/>
      <c r="X13" s="54"/>
      <c r="Y13" s="323" t="s">
        <v>454</v>
      </c>
      <c r="Z13" s="323"/>
      <c r="AA13" s="323"/>
      <c r="AB13" s="323" t="s">
        <v>455</v>
      </c>
      <c r="AC13" s="323"/>
      <c r="AD13" s="323"/>
      <c r="AE13" s="323" t="s">
        <v>459</v>
      </c>
      <c r="AF13" s="323"/>
      <c r="AG13" s="323"/>
      <c r="AH13" s="323" t="s">
        <v>460</v>
      </c>
      <c r="AI13" s="323"/>
      <c r="AJ13" s="323"/>
      <c r="AK13" s="328" t="s">
        <v>467</v>
      </c>
      <c r="AL13" s="328"/>
      <c r="AM13" s="328"/>
      <c r="AN13" s="328" t="s">
        <v>452</v>
      </c>
      <c r="AO13" s="328"/>
      <c r="AP13" s="328"/>
      <c r="AQ13" s="329" t="s">
        <v>468</v>
      </c>
      <c r="AR13" s="329"/>
      <c r="AS13" s="329"/>
      <c r="AT13" s="329" t="s">
        <v>452</v>
      </c>
      <c r="AU13" s="329"/>
      <c r="AV13" s="329"/>
      <c r="AW13" s="322" t="s">
        <v>469</v>
      </c>
      <c r="AX13" s="322"/>
      <c r="AY13" s="322"/>
      <c r="AZ13" s="322" t="s">
        <v>452</v>
      </c>
      <c r="BA13" s="322"/>
      <c r="BB13" s="322"/>
      <c r="BC13" s="322" t="s">
        <v>472</v>
      </c>
      <c r="BD13" s="322"/>
      <c r="BE13" s="322"/>
      <c r="BF13" s="322" t="s">
        <v>452</v>
      </c>
      <c r="BG13" s="322"/>
      <c r="BH13" s="322"/>
      <c r="BI13" s="322" t="s">
        <v>476</v>
      </c>
      <c r="BJ13" s="322"/>
      <c r="BK13" s="322"/>
      <c r="BL13" s="322" t="s">
        <v>452</v>
      </c>
      <c r="BM13" s="322"/>
      <c r="BN13" s="322"/>
      <c r="BO13" s="322" t="s">
        <v>477</v>
      </c>
      <c r="BP13" s="322"/>
      <c r="BQ13" s="322"/>
      <c r="BR13" s="322" t="s">
        <v>452</v>
      </c>
      <c r="BS13" s="322"/>
      <c r="BT13" s="322"/>
      <c r="BU13" s="318" t="s">
        <v>352</v>
      </c>
      <c r="BV13" s="318" t="s">
        <v>353</v>
      </c>
      <c r="BW13" s="318" t="s">
        <v>354</v>
      </c>
    </row>
    <row r="14" spans="1:75" s="36" customFormat="1" ht="28.15" customHeight="1" x14ac:dyDescent="0.25">
      <c r="A14" s="147"/>
      <c r="B14" s="334"/>
      <c r="C14" s="333"/>
      <c r="D14" s="55"/>
      <c r="E14" s="55"/>
      <c r="F14" s="56" t="s">
        <v>355</v>
      </c>
      <c r="G14" s="57"/>
      <c r="H14" s="58"/>
      <c r="I14" s="58"/>
      <c r="J14" s="330" t="s">
        <v>385</v>
      </c>
      <c r="K14" s="330"/>
      <c r="L14" s="330"/>
      <c r="M14" s="332" t="s">
        <v>422</v>
      </c>
      <c r="N14" s="332"/>
      <c r="O14" s="332"/>
      <c r="P14" s="332" t="s">
        <v>423</v>
      </c>
      <c r="Q14" s="332"/>
      <c r="R14" s="332"/>
      <c r="S14" s="331" t="s">
        <v>424</v>
      </c>
      <c r="T14" s="331"/>
      <c r="U14" s="331"/>
      <c r="V14" s="332" t="s">
        <v>429</v>
      </c>
      <c r="W14" s="332"/>
      <c r="X14" s="332"/>
      <c r="Y14" s="338" t="s">
        <v>430</v>
      </c>
      <c r="Z14" s="338"/>
      <c r="AA14" s="338"/>
      <c r="AB14" s="63"/>
      <c r="AC14" s="63"/>
      <c r="AD14" s="63"/>
      <c r="AE14" s="63"/>
      <c r="AF14" s="63"/>
      <c r="AG14" s="63"/>
      <c r="AH14" s="63"/>
      <c r="AI14" s="63"/>
      <c r="AJ14" s="63"/>
      <c r="AK14" s="101"/>
      <c r="AL14" s="101"/>
      <c r="AM14" s="101"/>
      <c r="AN14" s="101"/>
      <c r="AO14" s="101"/>
      <c r="AP14" s="101"/>
      <c r="AQ14" s="70"/>
      <c r="AR14" s="70"/>
      <c r="AS14" s="70"/>
      <c r="AT14" s="70"/>
      <c r="AU14" s="70"/>
      <c r="AV14" s="70"/>
      <c r="AW14" s="318" t="s">
        <v>352</v>
      </c>
      <c r="AX14" s="318" t="s">
        <v>353</v>
      </c>
      <c r="AY14" s="318" t="s">
        <v>354</v>
      </c>
      <c r="AZ14" s="318" t="s">
        <v>352</v>
      </c>
      <c r="BA14" s="318" t="s">
        <v>353</v>
      </c>
      <c r="BB14" s="318" t="s">
        <v>354</v>
      </c>
      <c r="BC14" s="318" t="s">
        <v>352</v>
      </c>
      <c r="BD14" s="318" t="s">
        <v>353</v>
      </c>
      <c r="BE14" s="318" t="s">
        <v>354</v>
      </c>
      <c r="BF14" s="318" t="s">
        <v>352</v>
      </c>
      <c r="BG14" s="318" t="s">
        <v>353</v>
      </c>
      <c r="BH14" s="318" t="s">
        <v>354</v>
      </c>
      <c r="BI14" s="318" t="s">
        <v>352</v>
      </c>
      <c r="BJ14" s="318" t="s">
        <v>353</v>
      </c>
      <c r="BK14" s="318" t="s">
        <v>354</v>
      </c>
      <c r="BL14" s="318" t="s">
        <v>352</v>
      </c>
      <c r="BM14" s="318" t="s">
        <v>353</v>
      </c>
      <c r="BN14" s="318" t="s">
        <v>354</v>
      </c>
      <c r="BO14" s="318" t="s">
        <v>352</v>
      </c>
      <c r="BP14" s="318" t="s">
        <v>353</v>
      </c>
      <c r="BQ14" s="318" t="s">
        <v>354</v>
      </c>
      <c r="BR14" s="318" t="s">
        <v>352</v>
      </c>
      <c r="BS14" s="318" t="s">
        <v>353</v>
      </c>
      <c r="BT14" s="318" t="s">
        <v>354</v>
      </c>
      <c r="BU14" s="319"/>
      <c r="BV14" s="319"/>
      <c r="BW14" s="319"/>
    </row>
    <row r="15" spans="1:75" ht="24.75" customHeight="1" x14ac:dyDescent="0.25">
      <c r="A15" s="148"/>
      <c r="B15" s="334"/>
      <c r="C15" s="333"/>
      <c r="D15" s="25" t="s">
        <v>352</v>
      </c>
      <c r="E15" s="25" t="s">
        <v>353</v>
      </c>
      <c r="F15" s="25" t="s">
        <v>354</v>
      </c>
      <c r="G15" s="37"/>
      <c r="H15" s="19"/>
      <c r="I15" s="19"/>
      <c r="J15" s="25" t="s">
        <v>352</v>
      </c>
      <c r="K15" s="25" t="s">
        <v>353</v>
      </c>
      <c r="L15" s="25" t="s">
        <v>354</v>
      </c>
      <c r="M15" s="18" t="s">
        <v>352</v>
      </c>
      <c r="N15" s="12" t="s">
        <v>353</v>
      </c>
      <c r="O15" s="12" t="s">
        <v>354</v>
      </c>
      <c r="P15" s="18" t="s">
        <v>352</v>
      </c>
      <c r="Q15" s="12" t="s">
        <v>353</v>
      </c>
      <c r="R15" s="12" t="s">
        <v>354</v>
      </c>
      <c r="S15" s="18" t="s">
        <v>352</v>
      </c>
      <c r="T15" s="12" t="s">
        <v>353</v>
      </c>
      <c r="U15" s="12" t="s">
        <v>354</v>
      </c>
      <c r="V15" s="12" t="s">
        <v>352</v>
      </c>
      <c r="W15" s="12" t="s">
        <v>353</v>
      </c>
      <c r="X15" s="12" t="s">
        <v>354</v>
      </c>
      <c r="Y15" s="64" t="s">
        <v>352</v>
      </c>
      <c r="Z15" s="64" t="s">
        <v>353</v>
      </c>
      <c r="AA15" s="64" t="s">
        <v>354</v>
      </c>
      <c r="AB15" s="64" t="s">
        <v>352</v>
      </c>
      <c r="AC15" s="64" t="s">
        <v>353</v>
      </c>
      <c r="AD15" s="64" t="s">
        <v>354</v>
      </c>
      <c r="AE15" s="64" t="s">
        <v>352</v>
      </c>
      <c r="AF15" s="64" t="s">
        <v>353</v>
      </c>
      <c r="AG15" s="64" t="s">
        <v>354</v>
      </c>
      <c r="AH15" s="64" t="s">
        <v>352</v>
      </c>
      <c r="AI15" s="64" t="s">
        <v>353</v>
      </c>
      <c r="AJ15" s="64" t="s">
        <v>354</v>
      </c>
      <c r="AK15" s="102" t="s">
        <v>352</v>
      </c>
      <c r="AL15" s="102" t="s">
        <v>353</v>
      </c>
      <c r="AM15" s="102" t="s">
        <v>354</v>
      </c>
      <c r="AN15" s="102" t="s">
        <v>352</v>
      </c>
      <c r="AO15" s="102" t="s">
        <v>353</v>
      </c>
      <c r="AP15" s="102" t="s">
        <v>354</v>
      </c>
      <c r="AQ15" s="12" t="s">
        <v>352</v>
      </c>
      <c r="AR15" s="12" t="s">
        <v>353</v>
      </c>
      <c r="AS15" s="12" t="s">
        <v>354</v>
      </c>
      <c r="AT15" s="12" t="s">
        <v>352</v>
      </c>
      <c r="AU15" s="12" t="s">
        <v>353</v>
      </c>
      <c r="AV15" s="12" t="s">
        <v>354</v>
      </c>
      <c r="AW15" s="320"/>
      <c r="AX15" s="320"/>
      <c r="AY15" s="320"/>
      <c r="AZ15" s="320"/>
      <c r="BA15" s="320"/>
      <c r="BB15" s="320"/>
      <c r="BC15" s="320"/>
      <c r="BD15" s="320"/>
      <c r="BE15" s="320"/>
      <c r="BF15" s="320"/>
      <c r="BG15" s="320"/>
      <c r="BH15" s="320"/>
      <c r="BI15" s="320"/>
      <c r="BJ15" s="320"/>
      <c r="BK15" s="320"/>
      <c r="BL15" s="320"/>
      <c r="BM15" s="320"/>
      <c r="BN15" s="320"/>
      <c r="BO15" s="320"/>
      <c r="BP15" s="320"/>
      <c r="BQ15" s="320"/>
      <c r="BR15" s="320"/>
      <c r="BS15" s="320"/>
      <c r="BT15" s="320"/>
      <c r="BU15" s="320"/>
      <c r="BV15" s="320"/>
      <c r="BW15" s="320"/>
    </row>
    <row r="16" spans="1:75" s="36" customFormat="1" ht="12" customHeight="1" x14ac:dyDescent="0.2">
      <c r="A16" s="149"/>
      <c r="B16" s="44">
        <v>1</v>
      </c>
      <c r="C16" s="44">
        <v>2</v>
      </c>
      <c r="D16" s="45">
        <v>3</v>
      </c>
      <c r="E16" s="45">
        <v>4</v>
      </c>
      <c r="F16" s="45">
        <v>5</v>
      </c>
      <c r="G16" s="46"/>
      <c r="H16" s="47"/>
      <c r="I16" s="47"/>
      <c r="J16" s="48"/>
      <c r="K16" s="48"/>
      <c r="L16" s="48"/>
      <c r="M16" s="49">
        <v>3</v>
      </c>
      <c r="N16" s="49">
        <v>4</v>
      </c>
      <c r="O16" s="49">
        <v>5</v>
      </c>
      <c r="P16" s="50">
        <v>6</v>
      </c>
      <c r="Q16" s="50">
        <v>7</v>
      </c>
      <c r="R16" s="50">
        <v>8</v>
      </c>
      <c r="S16" s="49">
        <v>3</v>
      </c>
      <c r="T16" s="49">
        <v>4</v>
      </c>
      <c r="U16" s="49">
        <v>5</v>
      </c>
      <c r="V16" s="50">
        <v>6</v>
      </c>
      <c r="W16" s="50">
        <v>7</v>
      </c>
      <c r="X16" s="50">
        <v>8</v>
      </c>
      <c r="Y16" s="65">
        <v>3</v>
      </c>
      <c r="Z16" s="65">
        <v>4</v>
      </c>
      <c r="AA16" s="65">
        <v>5</v>
      </c>
      <c r="AB16" s="65">
        <v>6</v>
      </c>
      <c r="AC16" s="65">
        <v>7</v>
      </c>
      <c r="AD16" s="65">
        <v>8</v>
      </c>
      <c r="AE16" s="65">
        <v>3</v>
      </c>
      <c r="AF16" s="65">
        <v>4</v>
      </c>
      <c r="AG16" s="65">
        <v>5</v>
      </c>
      <c r="AH16" s="65">
        <v>6</v>
      </c>
      <c r="AI16" s="65">
        <v>7</v>
      </c>
      <c r="AJ16" s="65">
        <v>8</v>
      </c>
      <c r="AK16" s="103">
        <v>9</v>
      </c>
      <c r="AL16" s="103">
        <v>10</v>
      </c>
      <c r="AM16" s="103">
        <v>11</v>
      </c>
      <c r="AN16" s="103">
        <v>6</v>
      </c>
      <c r="AO16" s="103">
        <v>7</v>
      </c>
      <c r="AP16" s="103">
        <v>8</v>
      </c>
      <c r="AQ16" s="50">
        <v>3</v>
      </c>
      <c r="AR16" s="50">
        <v>4</v>
      </c>
      <c r="AS16" s="50">
        <v>5</v>
      </c>
      <c r="AT16" s="50">
        <v>6</v>
      </c>
      <c r="AU16" s="50">
        <v>7</v>
      </c>
      <c r="AV16" s="50">
        <v>8</v>
      </c>
      <c r="AW16" s="113">
        <v>3</v>
      </c>
      <c r="AX16" s="113">
        <v>4</v>
      </c>
      <c r="AY16" s="113">
        <v>5</v>
      </c>
      <c r="AZ16" s="113">
        <v>6</v>
      </c>
      <c r="BA16" s="113">
        <v>7</v>
      </c>
      <c r="BB16" s="113">
        <v>8</v>
      </c>
      <c r="BC16" s="113">
        <v>9</v>
      </c>
      <c r="BD16" s="113">
        <v>10</v>
      </c>
      <c r="BE16" s="113">
        <v>11</v>
      </c>
      <c r="BF16" s="113">
        <v>6</v>
      </c>
      <c r="BG16" s="113">
        <v>7</v>
      </c>
      <c r="BH16" s="113">
        <v>8</v>
      </c>
      <c r="BI16" s="113">
        <v>3</v>
      </c>
      <c r="BJ16" s="113">
        <v>4</v>
      </c>
      <c r="BK16" s="113">
        <v>5</v>
      </c>
      <c r="BL16" s="113">
        <v>6</v>
      </c>
      <c r="BM16" s="113">
        <v>7</v>
      </c>
      <c r="BN16" s="113">
        <v>8</v>
      </c>
      <c r="BO16" s="113">
        <v>3</v>
      </c>
      <c r="BP16" s="113">
        <v>4</v>
      </c>
      <c r="BQ16" s="113">
        <v>5</v>
      </c>
      <c r="BR16" s="113">
        <v>6</v>
      </c>
      <c r="BS16" s="113">
        <v>7</v>
      </c>
      <c r="BT16" s="113">
        <v>8</v>
      </c>
      <c r="BU16" s="113">
        <v>3</v>
      </c>
      <c r="BV16" s="113">
        <v>4</v>
      </c>
      <c r="BW16" s="113">
        <v>5</v>
      </c>
    </row>
    <row r="17" spans="1:75" s="3" customFormat="1" ht="24" customHeight="1" x14ac:dyDescent="0.3">
      <c r="A17" s="150"/>
      <c r="B17" s="124" t="s">
        <v>1</v>
      </c>
      <c r="C17" s="118" t="s">
        <v>343</v>
      </c>
      <c r="D17" s="6"/>
      <c r="E17" s="6"/>
      <c r="F17" s="6"/>
      <c r="G17" s="37"/>
      <c r="H17" s="19"/>
      <c r="I17" s="19"/>
      <c r="J17" s="26"/>
      <c r="K17" s="26"/>
      <c r="L17" s="26"/>
      <c r="M17" s="17"/>
      <c r="N17" s="17"/>
      <c r="O17" s="17"/>
      <c r="P17" s="34"/>
      <c r="Q17" s="34"/>
      <c r="R17" s="34"/>
      <c r="S17" s="17"/>
      <c r="T17" s="17"/>
      <c r="U17" s="17"/>
      <c r="V17" s="335" t="s">
        <v>429</v>
      </c>
      <c r="W17" s="336"/>
      <c r="X17" s="337"/>
      <c r="Y17" s="66"/>
      <c r="Z17" s="66"/>
      <c r="AA17" s="66"/>
      <c r="AB17" s="67"/>
      <c r="AC17" s="67"/>
      <c r="AD17" s="67"/>
      <c r="AE17" s="66"/>
      <c r="AF17" s="66"/>
      <c r="AG17" s="66"/>
      <c r="AH17" s="67"/>
      <c r="AI17" s="67"/>
      <c r="AJ17" s="67"/>
      <c r="AK17" s="104"/>
      <c r="AL17" s="104"/>
      <c r="AM17" s="104"/>
      <c r="AN17" s="105"/>
      <c r="AO17" s="105"/>
      <c r="AP17" s="105"/>
      <c r="AQ17" s="41"/>
      <c r="AR17" s="41"/>
      <c r="AS17" s="41"/>
      <c r="AT17" s="34"/>
      <c r="AU17" s="34"/>
      <c r="AV17" s="34"/>
      <c r="AW17" s="115"/>
      <c r="AX17" s="115"/>
      <c r="AY17" s="115"/>
      <c r="AZ17" s="114"/>
      <c r="BA17" s="114"/>
      <c r="BB17" s="114"/>
      <c r="BC17" s="115"/>
      <c r="BD17" s="115"/>
      <c r="BE17" s="115"/>
      <c r="BF17" s="114"/>
      <c r="BG17" s="114"/>
      <c r="BH17" s="114"/>
      <c r="BI17" s="115"/>
      <c r="BJ17" s="115"/>
      <c r="BK17" s="115"/>
      <c r="BL17" s="114"/>
      <c r="BM17" s="114"/>
      <c r="BN17" s="114"/>
      <c r="BO17" s="115"/>
      <c r="BP17" s="115"/>
      <c r="BQ17" s="115"/>
      <c r="BR17" s="114"/>
      <c r="BS17" s="114"/>
      <c r="BT17" s="114"/>
      <c r="BU17" s="115"/>
      <c r="BV17" s="115"/>
      <c r="BW17" s="115"/>
    </row>
    <row r="18" spans="1:75" s="1" customFormat="1" ht="22.5" customHeight="1" x14ac:dyDescent="0.25">
      <c r="A18" s="153"/>
      <c r="B18" s="59" t="s">
        <v>2</v>
      </c>
      <c r="C18" s="119" t="s">
        <v>151</v>
      </c>
      <c r="D18" s="27">
        <f>D19</f>
        <v>351781</v>
      </c>
      <c r="E18" s="27">
        <f>E19</f>
        <v>361311</v>
      </c>
      <c r="F18" s="27">
        <f>F19</f>
        <v>374131</v>
      </c>
      <c r="G18" s="28"/>
      <c r="H18" s="28"/>
      <c r="I18" s="28"/>
      <c r="J18" s="27">
        <f t="shared" ref="J18:Y18" si="0">J19</f>
        <v>519</v>
      </c>
      <c r="K18" s="27">
        <f t="shared" si="0"/>
        <v>530</v>
      </c>
      <c r="L18" s="27">
        <f t="shared" si="0"/>
        <v>547</v>
      </c>
      <c r="M18" s="7">
        <f t="shared" si="0"/>
        <v>352300</v>
      </c>
      <c r="N18" s="7">
        <f t="shared" si="0"/>
        <v>361841</v>
      </c>
      <c r="O18" s="7">
        <f t="shared" si="0"/>
        <v>374678</v>
      </c>
      <c r="P18" s="7">
        <f t="shared" si="0"/>
        <v>0</v>
      </c>
      <c r="Q18" s="7">
        <f t="shared" si="0"/>
        <v>0</v>
      </c>
      <c r="R18" s="7">
        <f t="shared" si="0"/>
        <v>0</v>
      </c>
      <c r="S18" s="7">
        <f t="shared" si="0"/>
        <v>352300</v>
      </c>
      <c r="T18" s="7">
        <f t="shared" si="0"/>
        <v>361841</v>
      </c>
      <c r="U18" s="7">
        <f t="shared" si="0"/>
        <v>374678</v>
      </c>
      <c r="V18" s="7">
        <f t="shared" si="0"/>
        <v>0</v>
      </c>
      <c r="W18" s="7">
        <f t="shared" si="0"/>
        <v>0</v>
      </c>
      <c r="X18" s="7">
        <f t="shared" si="0"/>
        <v>0</v>
      </c>
      <c r="Y18" s="68">
        <f t="shared" si="0"/>
        <v>352300</v>
      </c>
      <c r="Z18" s="68">
        <f>Z19</f>
        <v>361841</v>
      </c>
      <c r="AA18" s="68">
        <f>AA19</f>
        <v>374678</v>
      </c>
      <c r="AB18" s="68">
        <f t="shared" ref="AB18:AE18" si="1">AB19</f>
        <v>0</v>
      </c>
      <c r="AC18" s="68">
        <f t="shared" si="1"/>
        <v>0</v>
      </c>
      <c r="AD18" s="68">
        <f t="shared" si="1"/>
        <v>0</v>
      </c>
      <c r="AE18" s="68">
        <f t="shared" si="1"/>
        <v>352300</v>
      </c>
      <c r="AF18" s="68">
        <f>AF19</f>
        <v>361841</v>
      </c>
      <c r="AG18" s="68">
        <f>AG19</f>
        <v>374678</v>
      </c>
      <c r="AH18" s="68">
        <f t="shared" ref="AH18:AK18" si="2">AH19</f>
        <v>0</v>
      </c>
      <c r="AI18" s="68">
        <f t="shared" si="2"/>
        <v>0</v>
      </c>
      <c r="AJ18" s="68">
        <f t="shared" si="2"/>
        <v>0</v>
      </c>
      <c r="AK18" s="111">
        <f t="shared" si="2"/>
        <v>352300</v>
      </c>
      <c r="AL18" s="111">
        <f>AL19</f>
        <v>361841</v>
      </c>
      <c r="AM18" s="111">
        <f>AM19</f>
        <v>374678</v>
      </c>
      <c r="AN18" s="111">
        <f t="shared" ref="AN18:AQ18" si="3">AN19</f>
        <v>0</v>
      </c>
      <c r="AO18" s="111">
        <f t="shared" si="3"/>
        <v>0</v>
      </c>
      <c r="AP18" s="111">
        <f t="shared" si="3"/>
        <v>0</v>
      </c>
      <c r="AQ18" s="7">
        <f t="shared" si="3"/>
        <v>352300</v>
      </c>
      <c r="AR18" s="7">
        <f>AR19</f>
        <v>361841</v>
      </c>
      <c r="AS18" s="7">
        <f>AS19</f>
        <v>374678</v>
      </c>
      <c r="AT18" s="7">
        <f t="shared" ref="AT18:AW18" si="4">AT19</f>
        <v>0</v>
      </c>
      <c r="AU18" s="7">
        <f t="shared" si="4"/>
        <v>0</v>
      </c>
      <c r="AV18" s="7">
        <f t="shared" si="4"/>
        <v>0</v>
      </c>
      <c r="AW18" s="7">
        <f t="shared" si="4"/>
        <v>352300</v>
      </c>
      <c r="AX18" s="7">
        <f>AX19</f>
        <v>361841</v>
      </c>
      <c r="AY18" s="7">
        <f>AY19</f>
        <v>374678</v>
      </c>
      <c r="AZ18" s="7">
        <f t="shared" ref="AZ18:BC18" si="5">AZ19</f>
        <v>28491</v>
      </c>
      <c r="BA18" s="7">
        <f t="shared" si="5"/>
        <v>0</v>
      </c>
      <c r="BB18" s="7">
        <f t="shared" si="5"/>
        <v>0</v>
      </c>
      <c r="BC18" s="7">
        <f t="shared" si="5"/>
        <v>380791</v>
      </c>
      <c r="BD18" s="7">
        <f>BD19</f>
        <v>361841</v>
      </c>
      <c r="BE18" s="7">
        <f>BE19</f>
        <v>374678</v>
      </c>
      <c r="BF18" s="7">
        <f t="shared" ref="BF18:BI18" si="6">BF19</f>
        <v>0</v>
      </c>
      <c r="BG18" s="7">
        <f t="shared" si="6"/>
        <v>0</v>
      </c>
      <c r="BH18" s="7">
        <f t="shared" si="6"/>
        <v>0</v>
      </c>
      <c r="BI18" s="7">
        <f t="shared" si="6"/>
        <v>380791</v>
      </c>
      <c r="BJ18" s="7">
        <f>BJ19</f>
        <v>361841</v>
      </c>
      <c r="BK18" s="7">
        <f>BK19</f>
        <v>374678</v>
      </c>
      <c r="BL18" s="7">
        <f t="shared" ref="BL18:BO18" si="7">BL19</f>
        <v>0</v>
      </c>
      <c r="BM18" s="7">
        <f t="shared" si="7"/>
        <v>0</v>
      </c>
      <c r="BN18" s="7">
        <f t="shared" si="7"/>
        <v>0</v>
      </c>
      <c r="BO18" s="7">
        <f t="shared" si="7"/>
        <v>380791</v>
      </c>
      <c r="BP18" s="7">
        <f>BP19</f>
        <v>361841</v>
      </c>
      <c r="BQ18" s="7">
        <f>BQ19</f>
        <v>374678</v>
      </c>
      <c r="BR18" s="7">
        <f t="shared" ref="BR18:BU18" si="8">BR19</f>
        <v>30129</v>
      </c>
      <c r="BS18" s="7">
        <f t="shared" si="8"/>
        <v>0</v>
      </c>
      <c r="BT18" s="7">
        <f t="shared" si="8"/>
        <v>0</v>
      </c>
      <c r="BU18" s="7">
        <f t="shared" si="8"/>
        <v>410920</v>
      </c>
      <c r="BV18" s="7">
        <f>BV19</f>
        <v>361841</v>
      </c>
      <c r="BW18" s="7">
        <f>BW19</f>
        <v>374678</v>
      </c>
    </row>
    <row r="19" spans="1:75" s="1" customFormat="1" ht="18.75" customHeight="1" x14ac:dyDescent="0.25">
      <c r="A19" s="153">
        <v>182</v>
      </c>
      <c r="B19" s="125" t="s">
        <v>3</v>
      </c>
      <c r="C19" s="206" t="s">
        <v>152</v>
      </c>
      <c r="D19" s="134">
        <f>SUM(D20:D23)</f>
        <v>351781</v>
      </c>
      <c r="E19" s="134">
        <f>SUM(E20:E23)</f>
        <v>361311</v>
      </c>
      <c r="F19" s="134">
        <f>SUM(F20:F23)</f>
        <v>374131</v>
      </c>
      <c r="G19" s="224"/>
      <c r="H19" s="224"/>
      <c r="I19" s="224"/>
      <c r="J19" s="134">
        <f t="shared" ref="J19:AA19" si="9">SUM(J20:J23)</f>
        <v>519</v>
      </c>
      <c r="K19" s="134">
        <f t="shared" si="9"/>
        <v>530</v>
      </c>
      <c r="L19" s="134">
        <f t="shared" si="9"/>
        <v>547</v>
      </c>
      <c r="M19" s="116">
        <f t="shared" si="9"/>
        <v>352300</v>
      </c>
      <c r="N19" s="116">
        <f t="shared" si="9"/>
        <v>361841</v>
      </c>
      <c r="O19" s="116">
        <f t="shared" si="9"/>
        <v>374678</v>
      </c>
      <c r="P19" s="116">
        <f t="shared" si="9"/>
        <v>0</v>
      </c>
      <c r="Q19" s="116">
        <f t="shared" si="9"/>
        <v>0</v>
      </c>
      <c r="R19" s="116">
        <f t="shared" si="9"/>
        <v>0</v>
      </c>
      <c r="S19" s="116">
        <f t="shared" si="9"/>
        <v>352300</v>
      </c>
      <c r="T19" s="116">
        <f t="shared" si="9"/>
        <v>361841</v>
      </c>
      <c r="U19" s="116">
        <f t="shared" si="9"/>
        <v>374678</v>
      </c>
      <c r="V19" s="116">
        <f t="shared" si="9"/>
        <v>0</v>
      </c>
      <c r="W19" s="116">
        <f t="shared" si="9"/>
        <v>0</v>
      </c>
      <c r="X19" s="116">
        <f t="shared" si="9"/>
        <v>0</v>
      </c>
      <c r="Y19" s="139">
        <f t="shared" si="9"/>
        <v>352300</v>
      </c>
      <c r="Z19" s="139">
        <f t="shared" si="9"/>
        <v>361841</v>
      </c>
      <c r="AA19" s="139">
        <f t="shared" si="9"/>
        <v>374678</v>
      </c>
      <c r="AB19" s="139">
        <f t="shared" ref="AB19:AG19" si="10">SUM(AB20:AB23)</f>
        <v>0</v>
      </c>
      <c r="AC19" s="139">
        <f t="shared" si="10"/>
        <v>0</v>
      </c>
      <c r="AD19" s="139">
        <f t="shared" si="10"/>
        <v>0</v>
      </c>
      <c r="AE19" s="139">
        <f t="shared" si="10"/>
        <v>352300</v>
      </c>
      <c r="AF19" s="139">
        <f t="shared" si="10"/>
        <v>361841</v>
      </c>
      <c r="AG19" s="139">
        <f t="shared" si="10"/>
        <v>374678</v>
      </c>
      <c r="AH19" s="139">
        <f t="shared" ref="AH19:AM19" si="11">SUM(AH20:AH23)</f>
        <v>0</v>
      </c>
      <c r="AI19" s="139">
        <f t="shared" si="11"/>
        <v>0</v>
      </c>
      <c r="AJ19" s="139">
        <f t="shared" si="11"/>
        <v>0</v>
      </c>
      <c r="AK19" s="140">
        <f t="shared" si="11"/>
        <v>352300</v>
      </c>
      <c r="AL19" s="140">
        <f t="shared" si="11"/>
        <v>361841</v>
      </c>
      <c r="AM19" s="140">
        <f t="shared" si="11"/>
        <v>374678</v>
      </c>
      <c r="AN19" s="140">
        <f t="shared" ref="AN19:AS19" si="12">SUM(AN20:AN23)</f>
        <v>0</v>
      </c>
      <c r="AO19" s="140">
        <f t="shared" si="12"/>
        <v>0</v>
      </c>
      <c r="AP19" s="140">
        <f t="shared" si="12"/>
        <v>0</v>
      </c>
      <c r="AQ19" s="116">
        <f t="shared" si="12"/>
        <v>352300</v>
      </c>
      <c r="AR19" s="116">
        <f t="shared" si="12"/>
        <v>361841</v>
      </c>
      <c r="AS19" s="116">
        <f t="shared" si="12"/>
        <v>374678</v>
      </c>
      <c r="AT19" s="116">
        <f t="shared" ref="AT19:AY19" si="13">SUM(AT20:AT23)</f>
        <v>0</v>
      </c>
      <c r="AU19" s="116">
        <f t="shared" si="13"/>
        <v>0</v>
      </c>
      <c r="AV19" s="116">
        <f t="shared" si="13"/>
        <v>0</v>
      </c>
      <c r="AW19" s="116">
        <f t="shared" si="13"/>
        <v>352300</v>
      </c>
      <c r="AX19" s="116">
        <f t="shared" si="13"/>
        <v>361841</v>
      </c>
      <c r="AY19" s="116">
        <f t="shared" si="13"/>
        <v>374678</v>
      </c>
      <c r="AZ19" s="116">
        <f t="shared" ref="AZ19:BE19" si="14">SUM(AZ20:AZ23)</f>
        <v>28491</v>
      </c>
      <c r="BA19" s="116">
        <f t="shared" si="14"/>
        <v>0</v>
      </c>
      <c r="BB19" s="116">
        <f t="shared" si="14"/>
        <v>0</v>
      </c>
      <c r="BC19" s="116">
        <f t="shared" si="14"/>
        <v>380791</v>
      </c>
      <c r="BD19" s="116">
        <f t="shared" si="14"/>
        <v>361841</v>
      </c>
      <c r="BE19" s="116">
        <f t="shared" si="14"/>
        <v>374678</v>
      </c>
      <c r="BF19" s="116">
        <f t="shared" ref="BF19:BK19" si="15">SUM(BF20:BF23)</f>
        <v>0</v>
      </c>
      <c r="BG19" s="116">
        <f t="shared" si="15"/>
        <v>0</v>
      </c>
      <c r="BH19" s="116">
        <f t="shared" si="15"/>
        <v>0</v>
      </c>
      <c r="BI19" s="116">
        <f t="shared" si="15"/>
        <v>380791</v>
      </c>
      <c r="BJ19" s="116">
        <f t="shared" si="15"/>
        <v>361841</v>
      </c>
      <c r="BK19" s="116">
        <f t="shared" si="15"/>
        <v>374678</v>
      </c>
      <c r="BL19" s="116">
        <f t="shared" ref="BL19:BQ19" si="16">SUM(BL20:BL23)</f>
        <v>0</v>
      </c>
      <c r="BM19" s="116">
        <f t="shared" si="16"/>
        <v>0</v>
      </c>
      <c r="BN19" s="116">
        <f t="shared" si="16"/>
        <v>0</v>
      </c>
      <c r="BO19" s="116">
        <f t="shared" si="16"/>
        <v>380791</v>
      </c>
      <c r="BP19" s="116">
        <f t="shared" si="16"/>
        <v>361841</v>
      </c>
      <c r="BQ19" s="116">
        <f t="shared" si="16"/>
        <v>374678</v>
      </c>
      <c r="BR19" s="116">
        <f>SUM(BR20:BR23)</f>
        <v>30129</v>
      </c>
      <c r="BS19" s="116">
        <f t="shared" ref="BS19:BW19" si="17">SUM(BS20:BS23)</f>
        <v>0</v>
      </c>
      <c r="BT19" s="116">
        <f t="shared" si="17"/>
        <v>0</v>
      </c>
      <c r="BU19" s="116">
        <f t="shared" si="17"/>
        <v>410920</v>
      </c>
      <c r="BV19" s="116">
        <f t="shared" si="17"/>
        <v>361841</v>
      </c>
      <c r="BW19" s="116">
        <f t="shared" si="17"/>
        <v>374678</v>
      </c>
    </row>
    <row r="20" spans="1:75" s="1" customFormat="1" ht="96.75" customHeight="1" x14ac:dyDescent="0.25">
      <c r="A20" s="153">
        <v>182</v>
      </c>
      <c r="B20" s="60" t="s">
        <v>4</v>
      </c>
      <c r="C20" s="225" t="s">
        <v>341</v>
      </c>
      <c r="D20" s="134">
        <v>346983</v>
      </c>
      <c r="E20" s="134">
        <v>356383</v>
      </c>
      <c r="F20" s="134">
        <v>369028</v>
      </c>
      <c r="G20" s="28"/>
      <c r="H20" s="28"/>
      <c r="I20" s="28"/>
      <c r="J20" s="134"/>
      <c r="K20" s="134"/>
      <c r="L20" s="134"/>
      <c r="M20" s="216">
        <f t="shared" ref="M20:O23" si="18">D20+J20</f>
        <v>346983</v>
      </c>
      <c r="N20" s="216">
        <f t="shared" si="18"/>
        <v>356383</v>
      </c>
      <c r="O20" s="216">
        <f t="shared" si="18"/>
        <v>369028</v>
      </c>
      <c r="P20" s="116"/>
      <c r="Q20" s="116"/>
      <c r="R20" s="116"/>
      <c r="S20" s="216">
        <f t="shared" ref="S20:U23" si="19">M20+P20</f>
        <v>346983</v>
      </c>
      <c r="T20" s="216">
        <f t="shared" si="19"/>
        <v>356383</v>
      </c>
      <c r="U20" s="216">
        <f t="shared" si="19"/>
        <v>369028</v>
      </c>
      <c r="V20" s="116"/>
      <c r="W20" s="116"/>
      <c r="X20" s="116"/>
      <c r="Y20" s="217">
        <f t="shared" ref="Y20:AA23" si="20">S20+V20</f>
        <v>346983</v>
      </c>
      <c r="Z20" s="217">
        <f t="shared" si="20"/>
        <v>356383</v>
      </c>
      <c r="AA20" s="217">
        <f t="shared" si="20"/>
        <v>369028</v>
      </c>
      <c r="AB20" s="139"/>
      <c r="AC20" s="139"/>
      <c r="AD20" s="139"/>
      <c r="AE20" s="217">
        <f t="shared" ref="AE20:AE23" si="21">Y20+AB20</f>
        <v>346983</v>
      </c>
      <c r="AF20" s="217">
        <f t="shared" ref="AF20:AF23" si="22">Z20+AC20</f>
        <v>356383</v>
      </c>
      <c r="AG20" s="217">
        <f t="shared" ref="AG20:AG23" si="23">AA20+AD20</f>
        <v>369028</v>
      </c>
      <c r="AH20" s="139"/>
      <c r="AI20" s="139"/>
      <c r="AJ20" s="139"/>
      <c r="AK20" s="218">
        <f t="shared" ref="AK20:AK23" si="24">AE20+AH20</f>
        <v>346983</v>
      </c>
      <c r="AL20" s="218">
        <f t="shared" ref="AL20:AL23" si="25">AF20+AI20</f>
        <v>356383</v>
      </c>
      <c r="AM20" s="218">
        <f t="shared" ref="AM20:AM23" si="26">AG20+AJ20</f>
        <v>369028</v>
      </c>
      <c r="AN20" s="140"/>
      <c r="AO20" s="140"/>
      <c r="AP20" s="140"/>
      <c r="AQ20" s="216">
        <f t="shared" ref="AQ20:AQ23" si="27">AK20+AN20</f>
        <v>346983</v>
      </c>
      <c r="AR20" s="216">
        <f t="shared" ref="AR20:AR23" si="28">AL20+AO20</f>
        <v>356383</v>
      </c>
      <c r="AS20" s="216">
        <f t="shared" ref="AS20:AS23" si="29">AM20+AP20</f>
        <v>369028</v>
      </c>
      <c r="AT20" s="116"/>
      <c r="AU20" s="116"/>
      <c r="AV20" s="116"/>
      <c r="AW20" s="216">
        <f t="shared" ref="AW20:AW23" si="30">AQ20+AT20</f>
        <v>346983</v>
      </c>
      <c r="AX20" s="216">
        <f t="shared" ref="AX20:AX23" si="31">AR20+AU20</f>
        <v>356383</v>
      </c>
      <c r="AY20" s="216">
        <f t="shared" ref="AY20:AY23" si="32">AS20+AV20</f>
        <v>369028</v>
      </c>
      <c r="AZ20" s="116">
        <v>28491</v>
      </c>
      <c r="BA20" s="116"/>
      <c r="BB20" s="116"/>
      <c r="BC20" s="216">
        <f t="shared" ref="BC20:BC23" si="33">AW20+AZ20</f>
        <v>375474</v>
      </c>
      <c r="BD20" s="216">
        <f t="shared" ref="BD20:BD23" si="34">AX20+BA20</f>
        <v>356383</v>
      </c>
      <c r="BE20" s="216">
        <f t="shared" ref="BE20:BE23" si="35">AY20+BB20</f>
        <v>369028</v>
      </c>
      <c r="BF20" s="116"/>
      <c r="BG20" s="116"/>
      <c r="BH20" s="116"/>
      <c r="BI20" s="216">
        <f t="shared" ref="BI20:BI23" si="36">BC20+BF20</f>
        <v>375474</v>
      </c>
      <c r="BJ20" s="216">
        <f t="shared" ref="BJ20:BJ23" si="37">BD20+BG20</f>
        <v>356383</v>
      </c>
      <c r="BK20" s="216">
        <f t="shared" ref="BK20:BK23" si="38">BE20+BH20</f>
        <v>369028</v>
      </c>
      <c r="BL20" s="116"/>
      <c r="BM20" s="116"/>
      <c r="BN20" s="116"/>
      <c r="BO20" s="216">
        <f t="shared" ref="BO20:BO23" si="39">BI20+BL20</f>
        <v>375474</v>
      </c>
      <c r="BP20" s="216">
        <f t="shared" ref="BP20:BP23" si="40">BJ20+BM20</f>
        <v>356383</v>
      </c>
      <c r="BQ20" s="216">
        <f t="shared" ref="BQ20:BQ23" si="41">BK20+BN20</f>
        <v>369028</v>
      </c>
      <c r="BR20" s="116">
        <v>30435</v>
      </c>
      <c r="BS20" s="116"/>
      <c r="BT20" s="116"/>
      <c r="BU20" s="216">
        <f t="shared" ref="BU20:BU23" si="42">BO20+BR20</f>
        <v>405909</v>
      </c>
      <c r="BV20" s="216">
        <f t="shared" ref="BV20:BV23" si="43">BP20+BS20</f>
        <v>356383</v>
      </c>
      <c r="BW20" s="216">
        <f t="shared" ref="BW20:BW23" si="44">BQ20+BT20</f>
        <v>369028</v>
      </c>
    </row>
    <row r="21" spans="1:75" s="1" customFormat="1" ht="131.25" customHeight="1" x14ac:dyDescent="0.25">
      <c r="A21" s="153">
        <v>182</v>
      </c>
      <c r="B21" s="60" t="s">
        <v>5</v>
      </c>
      <c r="C21" s="211" t="s">
        <v>153</v>
      </c>
      <c r="D21" s="134">
        <v>1451</v>
      </c>
      <c r="E21" s="134">
        <v>1490</v>
      </c>
      <c r="F21" s="134">
        <v>1543</v>
      </c>
      <c r="G21" s="28"/>
      <c r="H21" s="28"/>
      <c r="I21" s="28"/>
      <c r="J21" s="134"/>
      <c r="K21" s="134"/>
      <c r="L21" s="134"/>
      <c r="M21" s="216">
        <f t="shared" si="18"/>
        <v>1451</v>
      </c>
      <c r="N21" s="216">
        <f t="shared" si="18"/>
        <v>1490</v>
      </c>
      <c r="O21" s="216">
        <f t="shared" si="18"/>
        <v>1543</v>
      </c>
      <c r="P21" s="116"/>
      <c r="Q21" s="116"/>
      <c r="R21" s="116"/>
      <c r="S21" s="216">
        <f t="shared" si="19"/>
        <v>1451</v>
      </c>
      <c r="T21" s="216">
        <f t="shared" si="19"/>
        <v>1490</v>
      </c>
      <c r="U21" s="216">
        <f t="shared" si="19"/>
        <v>1543</v>
      </c>
      <c r="V21" s="116"/>
      <c r="W21" s="116"/>
      <c r="X21" s="116"/>
      <c r="Y21" s="217">
        <f t="shared" si="20"/>
        <v>1451</v>
      </c>
      <c r="Z21" s="217">
        <f t="shared" si="20"/>
        <v>1490</v>
      </c>
      <c r="AA21" s="217">
        <f t="shared" si="20"/>
        <v>1543</v>
      </c>
      <c r="AB21" s="139"/>
      <c r="AC21" s="139"/>
      <c r="AD21" s="139"/>
      <c r="AE21" s="217">
        <f t="shared" si="21"/>
        <v>1451</v>
      </c>
      <c r="AF21" s="217">
        <f t="shared" si="22"/>
        <v>1490</v>
      </c>
      <c r="AG21" s="217">
        <f t="shared" si="23"/>
        <v>1543</v>
      </c>
      <c r="AH21" s="139"/>
      <c r="AI21" s="139"/>
      <c r="AJ21" s="139"/>
      <c r="AK21" s="218">
        <f t="shared" si="24"/>
        <v>1451</v>
      </c>
      <c r="AL21" s="218">
        <f t="shared" si="25"/>
        <v>1490</v>
      </c>
      <c r="AM21" s="218">
        <f t="shared" si="26"/>
        <v>1543</v>
      </c>
      <c r="AN21" s="140"/>
      <c r="AO21" s="140"/>
      <c r="AP21" s="140"/>
      <c r="AQ21" s="216">
        <f t="shared" si="27"/>
        <v>1451</v>
      </c>
      <c r="AR21" s="216">
        <f t="shared" si="28"/>
        <v>1490</v>
      </c>
      <c r="AS21" s="216">
        <f t="shared" si="29"/>
        <v>1543</v>
      </c>
      <c r="AT21" s="116"/>
      <c r="AU21" s="116"/>
      <c r="AV21" s="116"/>
      <c r="AW21" s="216">
        <f t="shared" si="30"/>
        <v>1451</v>
      </c>
      <c r="AX21" s="216">
        <f t="shared" si="31"/>
        <v>1490</v>
      </c>
      <c r="AY21" s="216">
        <f t="shared" si="32"/>
        <v>1543</v>
      </c>
      <c r="AZ21" s="116"/>
      <c r="BA21" s="116"/>
      <c r="BB21" s="116"/>
      <c r="BC21" s="216">
        <f t="shared" si="33"/>
        <v>1451</v>
      </c>
      <c r="BD21" s="216">
        <f t="shared" si="34"/>
        <v>1490</v>
      </c>
      <c r="BE21" s="216">
        <f t="shared" si="35"/>
        <v>1543</v>
      </c>
      <c r="BF21" s="116"/>
      <c r="BG21" s="116"/>
      <c r="BH21" s="116"/>
      <c r="BI21" s="216">
        <f t="shared" si="36"/>
        <v>1451</v>
      </c>
      <c r="BJ21" s="216">
        <f t="shared" si="37"/>
        <v>1490</v>
      </c>
      <c r="BK21" s="216">
        <f t="shared" si="38"/>
        <v>1543</v>
      </c>
      <c r="BL21" s="116"/>
      <c r="BM21" s="116"/>
      <c r="BN21" s="116"/>
      <c r="BO21" s="216">
        <f t="shared" si="39"/>
        <v>1451</v>
      </c>
      <c r="BP21" s="216">
        <f t="shared" si="40"/>
        <v>1490</v>
      </c>
      <c r="BQ21" s="216">
        <f t="shared" si="41"/>
        <v>1543</v>
      </c>
      <c r="BR21" s="116">
        <v>59</v>
      </c>
      <c r="BS21" s="116"/>
      <c r="BT21" s="116"/>
      <c r="BU21" s="216">
        <f t="shared" si="42"/>
        <v>1510</v>
      </c>
      <c r="BV21" s="216">
        <f t="shared" si="43"/>
        <v>1490</v>
      </c>
      <c r="BW21" s="216">
        <f t="shared" si="44"/>
        <v>1543</v>
      </c>
    </row>
    <row r="22" spans="1:75" s="4" customFormat="1" ht="56.25" customHeight="1" x14ac:dyDescent="0.25">
      <c r="A22" s="153">
        <v>182</v>
      </c>
      <c r="B22" s="60" t="s">
        <v>6</v>
      </c>
      <c r="C22" s="211" t="s">
        <v>154</v>
      </c>
      <c r="D22" s="134">
        <v>3347</v>
      </c>
      <c r="E22" s="134">
        <v>3438</v>
      </c>
      <c r="F22" s="134">
        <v>3560</v>
      </c>
      <c r="G22" s="28"/>
      <c r="H22" s="28"/>
      <c r="I22" s="28"/>
      <c r="J22" s="134"/>
      <c r="K22" s="134"/>
      <c r="L22" s="134"/>
      <c r="M22" s="216">
        <f t="shared" si="18"/>
        <v>3347</v>
      </c>
      <c r="N22" s="216">
        <f t="shared" si="18"/>
        <v>3438</v>
      </c>
      <c r="O22" s="216">
        <f t="shared" si="18"/>
        <v>3560</v>
      </c>
      <c r="P22" s="116"/>
      <c r="Q22" s="116"/>
      <c r="R22" s="116"/>
      <c r="S22" s="216">
        <f t="shared" si="19"/>
        <v>3347</v>
      </c>
      <c r="T22" s="216">
        <f t="shared" si="19"/>
        <v>3438</v>
      </c>
      <c r="U22" s="216">
        <f t="shared" si="19"/>
        <v>3560</v>
      </c>
      <c r="V22" s="116"/>
      <c r="W22" s="116"/>
      <c r="X22" s="116"/>
      <c r="Y22" s="217">
        <f t="shared" si="20"/>
        <v>3347</v>
      </c>
      <c r="Z22" s="217">
        <f t="shared" si="20"/>
        <v>3438</v>
      </c>
      <c r="AA22" s="217">
        <f t="shared" si="20"/>
        <v>3560</v>
      </c>
      <c r="AB22" s="139"/>
      <c r="AC22" s="139"/>
      <c r="AD22" s="139"/>
      <c r="AE22" s="217">
        <f t="shared" si="21"/>
        <v>3347</v>
      </c>
      <c r="AF22" s="217">
        <f t="shared" si="22"/>
        <v>3438</v>
      </c>
      <c r="AG22" s="217">
        <f t="shared" si="23"/>
        <v>3560</v>
      </c>
      <c r="AH22" s="139"/>
      <c r="AI22" s="139"/>
      <c r="AJ22" s="139"/>
      <c r="AK22" s="218">
        <f t="shared" si="24"/>
        <v>3347</v>
      </c>
      <c r="AL22" s="218">
        <f t="shared" si="25"/>
        <v>3438</v>
      </c>
      <c r="AM22" s="218">
        <f t="shared" si="26"/>
        <v>3560</v>
      </c>
      <c r="AN22" s="140"/>
      <c r="AO22" s="140"/>
      <c r="AP22" s="140"/>
      <c r="AQ22" s="216">
        <f t="shared" si="27"/>
        <v>3347</v>
      </c>
      <c r="AR22" s="216">
        <f t="shared" si="28"/>
        <v>3438</v>
      </c>
      <c r="AS22" s="216">
        <f t="shared" si="29"/>
        <v>3560</v>
      </c>
      <c r="AT22" s="116"/>
      <c r="AU22" s="116"/>
      <c r="AV22" s="116"/>
      <c r="AW22" s="216">
        <f t="shared" si="30"/>
        <v>3347</v>
      </c>
      <c r="AX22" s="216">
        <f t="shared" si="31"/>
        <v>3438</v>
      </c>
      <c r="AY22" s="216">
        <f t="shared" si="32"/>
        <v>3560</v>
      </c>
      <c r="AZ22" s="116"/>
      <c r="BA22" s="116"/>
      <c r="BB22" s="116"/>
      <c r="BC22" s="216">
        <f t="shared" si="33"/>
        <v>3347</v>
      </c>
      <c r="BD22" s="216">
        <f t="shared" si="34"/>
        <v>3438</v>
      </c>
      <c r="BE22" s="216">
        <f t="shared" si="35"/>
        <v>3560</v>
      </c>
      <c r="BF22" s="116"/>
      <c r="BG22" s="116"/>
      <c r="BH22" s="116"/>
      <c r="BI22" s="216">
        <f t="shared" si="36"/>
        <v>3347</v>
      </c>
      <c r="BJ22" s="216">
        <f t="shared" si="37"/>
        <v>3438</v>
      </c>
      <c r="BK22" s="216">
        <f t="shared" si="38"/>
        <v>3560</v>
      </c>
      <c r="BL22" s="116"/>
      <c r="BM22" s="116"/>
      <c r="BN22" s="116"/>
      <c r="BO22" s="216">
        <f t="shared" si="39"/>
        <v>3347</v>
      </c>
      <c r="BP22" s="216">
        <f t="shared" si="40"/>
        <v>3438</v>
      </c>
      <c r="BQ22" s="216">
        <f t="shared" si="41"/>
        <v>3560</v>
      </c>
      <c r="BR22" s="116">
        <v>-919</v>
      </c>
      <c r="BS22" s="116"/>
      <c r="BT22" s="116"/>
      <c r="BU22" s="216">
        <f t="shared" si="42"/>
        <v>2428</v>
      </c>
      <c r="BV22" s="216">
        <f t="shared" si="43"/>
        <v>3438</v>
      </c>
      <c r="BW22" s="216">
        <f t="shared" si="44"/>
        <v>3560</v>
      </c>
    </row>
    <row r="23" spans="1:75" s="4" customFormat="1" ht="112.5" customHeight="1" x14ac:dyDescent="0.25">
      <c r="A23" s="153">
        <v>182</v>
      </c>
      <c r="B23" s="60" t="s">
        <v>7</v>
      </c>
      <c r="C23" s="211" t="s">
        <v>155</v>
      </c>
      <c r="D23" s="134"/>
      <c r="E23" s="134">
        <v>0</v>
      </c>
      <c r="F23" s="134">
        <v>0</v>
      </c>
      <c r="G23" s="28"/>
      <c r="H23" s="28"/>
      <c r="I23" s="28"/>
      <c r="J23" s="134">
        <v>519</v>
      </c>
      <c r="K23" s="134">
        <v>530</v>
      </c>
      <c r="L23" s="134">
        <v>547</v>
      </c>
      <c r="M23" s="216">
        <f t="shared" si="18"/>
        <v>519</v>
      </c>
      <c r="N23" s="216">
        <f t="shared" si="18"/>
        <v>530</v>
      </c>
      <c r="O23" s="216">
        <f t="shared" si="18"/>
        <v>547</v>
      </c>
      <c r="P23" s="116"/>
      <c r="Q23" s="116"/>
      <c r="R23" s="116"/>
      <c r="S23" s="216">
        <f t="shared" si="19"/>
        <v>519</v>
      </c>
      <c r="T23" s="216">
        <f t="shared" si="19"/>
        <v>530</v>
      </c>
      <c r="U23" s="216">
        <f t="shared" si="19"/>
        <v>547</v>
      </c>
      <c r="V23" s="116"/>
      <c r="W23" s="116"/>
      <c r="X23" s="116"/>
      <c r="Y23" s="217">
        <f t="shared" si="20"/>
        <v>519</v>
      </c>
      <c r="Z23" s="217">
        <f t="shared" si="20"/>
        <v>530</v>
      </c>
      <c r="AA23" s="217">
        <f t="shared" si="20"/>
        <v>547</v>
      </c>
      <c r="AB23" s="139"/>
      <c r="AC23" s="139"/>
      <c r="AD23" s="139"/>
      <c r="AE23" s="217">
        <f t="shared" si="21"/>
        <v>519</v>
      </c>
      <c r="AF23" s="217">
        <f t="shared" si="22"/>
        <v>530</v>
      </c>
      <c r="AG23" s="217">
        <f t="shared" si="23"/>
        <v>547</v>
      </c>
      <c r="AH23" s="139"/>
      <c r="AI23" s="139"/>
      <c r="AJ23" s="139"/>
      <c r="AK23" s="218">
        <f t="shared" si="24"/>
        <v>519</v>
      </c>
      <c r="AL23" s="218">
        <f t="shared" si="25"/>
        <v>530</v>
      </c>
      <c r="AM23" s="218">
        <f t="shared" si="26"/>
        <v>547</v>
      </c>
      <c r="AN23" s="140"/>
      <c r="AO23" s="140"/>
      <c r="AP23" s="140"/>
      <c r="AQ23" s="216">
        <f t="shared" si="27"/>
        <v>519</v>
      </c>
      <c r="AR23" s="216">
        <f t="shared" si="28"/>
        <v>530</v>
      </c>
      <c r="AS23" s="216">
        <f t="shared" si="29"/>
        <v>547</v>
      </c>
      <c r="AT23" s="116"/>
      <c r="AU23" s="116"/>
      <c r="AV23" s="116"/>
      <c r="AW23" s="216">
        <f t="shared" si="30"/>
        <v>519</v>
      </c>
      <c r="AX23" s="216">
        <f t="shared" si="31"/>
        <v>530</v>
      </c>
      <c r="AY23" s="216">
        <f t="shared" si="32"/>
        <v>547</v>
      </c>
      <c r="AZ23" s="116"/>
      <c r="BA23" s="116"/>
      <c r="BB23" s="116"/>
      <c r="BC23" s="216">
        <f t="shared" si="33"/>
        <v>519</v>
      </c>
      <c r="BD23" s="216">
        <f t="shared" si="34"/>
        <v>530</v>
      </c>
      <c r="BE23" s="216">
        <f t="shared" si="35"/>
        <v>547</v>
      </c>
      <c r="BF23" s="116"/>
      <c r="BG23" s="116"/>
      <c r="BH23" s="116"/>
      <c r="BI23" s="216">
        <f t="shared" si="36"/>
        <v>519</v>
      </c>
      <c r="BJ23" s="216">
        <f t="shared" si="37"/>
        <v>530</v>
      </c>
      <c r="BK23" s="216">
        <f t="shared" si="38"/>
        <v>547</v>
      </c>
      <c r="BL23" s="116"/>
      <c r="BM23" s="116"/>
      <c r="BN23" s="116"/>
      <c r="BO23" s="216">
        <f t="shared" si="39"/>
        <v>519</v>
      </c>
      <c r="BP23" s="216">
        <f t="shared" si="40"/>
        <v>530</v>
      </c>
      <c r="BQ23" s="216">
        <f t="shared" si="41"/>
        <v>547</v>
      </c>
      <c r="BR23" s="116">
        <v>554</v>
      </c>
      <c r="BS23" s="116"/>
      <c r="BT23" s="116"/>
      <c r="BU23" s="216">
        <f t="shared" si="42"/>
        <v>1073</v>
      </c>
      <c r="BV23" s="216">
        <f t="shared" si="43"/>
        <v>530</v>
      </c>
      <c r="BW23" s="216">
        <f t="shared" si="44"/>
        <v>547</v>
      </c>
    </row>
    <row r="24" spans="1:75" s="226" customFormat="1" ht="44.45" customHeight="1" x14ac:dyDescent="0.35">
      <c r="A24" s="153">
        <v>100</v>
      </c>
      <c r="B24" s="213" t="s">
        <v>8</v>
      </c>
      <c r="C24" s="120" t="s">
        <v>361</v>
      </c>
      <c r="D24" s="27">
        <f>D25</f>
        <v>16641</v>
      </c>
      <c r="E24" s="27">
        <f>E25</f>
        <v>17273</v>
      </c>
      <c r="F24" s="27">
        <f>F25</f>
        <v>17964</v>
      </c>
      <c r="G24" s="28"/>
      <c r="H24" s="28"/>
      <c r="I24" s="28"/>
      <c r="J24" s="27">
        <f t="shared" ref="J24:Y24" si="45">J25</f>
        <v>0</v>
      </c>
      <c r="K24" s="27">
        <f t="shared" si="45"/>
        <v>0</v>
      </c>
      <c r="L24" s="27">
        <f t="shared" si="45"/>
        <v>0</v>
      </c>
      <c r="M24" s="7">
        <f t="shared" si="45"/>
        <v>16641</v>
      </c>
      <c r="N24" s="7">
        <f t="shared" si="45"/>
        <v>17273</v>
      </c>
      <c r="O24" s="7">
        <f t="shared" si="45"/>
        <v>17964</v>
      </c>
      <c r="P24" s="7">
        <f t="shared" si="45"/>
        <v>0</v>
      </c>
      <c r="Q24" s="7">
        <f t="shared" si="45"/>
        <v>0</v>
      </c>
      <c r="R24" s="7">
        <f t="shared" si="45"/>
        <v>0</v>
      </c>
      <c r="S24" s="7">
        <f t="shared" si="45"/>
        <v>16641</v>
      </c>
      <c r="T24" s="7">
        <f t="shared" si="45"/>
        <v>17273</v>
      </c>
      <c r="U24" s="7">
        <f t="shared" si="45"/>
        <v>17964</v>
      </c>
      <c r="V24" s="7">
        <f t="shared" si="45"/>
        <v>-974</v>
      </c>
      <c r="W24" s="7">
        <f t="shared" si="45"/>
        <v>-254</v>
      </c>
      <c r="X24" s="7">
        <f t="shared" si="45"/>
        <v>1765</v>
      </c>
      <c r="Y24" s="68">
        <f t="shared" si="45"/>
        <v>15667</v>
      </c>
      <c r="Z24" s="68">
        <f>Z25</f>
        <v>17019</v>
      </c>
      <c r="AA24" s="68">
        <f>AA25</f>
        <v>19729</v>
      </c>
      <c r="AB24" s="68">
        <f t="shared" ref="AB24:AE24" si="46">AB25</f>
        <v>0</v>
      </c>
      <c r="AC24" s="68">
        <f t="shared" si="46"/>
        <v>0</v>
      </c>
      <c r="AD24" s="68">
        <f t="shared" si="46"/>
        <v>0</v>
      </c>
      <c r="AE24" s="68">
        <f t="shared" si="46"/>
        <v>15667</v>
      </c>
      <c r="AF24" s="68">
        <f>AF25</f>
        <v>17019</v>
      </c>
      <c r="AG24" s="68">
        <f>AG25</f>
        <v>19729</v>
      </c>
      <c r="AH24" s="68">
        <f t="shared" ref="AH24:AK24" si="47">AH25</f>
        <v>0</v>
      </c>
      <c r="AI24" s="68">
        <f t="shared" si="47"/>
        <v>0</v>
      </c>
      <c r="AJ24" s="68">
        <f t="shared" si="47"/>
        <v>0</v>
      </c>
      <c r="AK24" s="111">
        <f t="shared" si="47"/>
        <v>15667</v>
      </c>
      <c r="AL24" s="111">
        <f>AL25</f>
        <v>17019</v>
      </c>
      <c r="AM24" s="111">
        <f>AM25</f>
        <v>19729</v>
      </c>
      <c r="AN24" s="111">
        <f t="shared" ref="AN24:AQ24" si="48">AN25</f>
        <v>0</v>
      </c>
      <c r="AO24" s="111">
        <f t="shared" si="48"/>
        <v>0</v>
      </c>
      <c r="AP24" s="111">
        <f t="shared" si="48"/>
        <v>0</v>
      </c>
      <c r="AQ24" s="7">
        <f t="shared" si="48"/>
        <v>15667</v>
      </c>
      <c r="AR24" s="7">
        <f>AR25</f>
        <v>17019</v>
      </c>
      <c r="AS24" s="7">
        <f>AS25</f>
        <v>19729</v>
      </c>
      <c r="AT24" s="7">
        <f t="shared" ref="AT24:AW24" si="49">AT25</f>
        <v>0</v>
      </c>
      <c r="AU24" s="7">
        <f t="shared" si="49"/>
        <v>0</v>
      </c>
      <c r="AV24" s="7">
        <f t="shared" si="49"/>
        <v>0</v>
      </c>
      <c r="AW24" s="7">
        <f t="shared" si="49"/>
        <v>15667</v>
      </c>
      <c r="AX24" s="7">
        <f>AX25</f>
        <v>17019</v>
      </c>
      <c r="AY24" s="7">
        <f>AY25</f>
        <v>19729</v>
      </c>
      <c r="AZ24" s="7">
        <f t="shared" ref="AZ24:BC24" si="50">AZ25</f>
        <v>0</v>
      </c>
      <c r="BA24" s="7">
        <f t="shared" si="50"/>
        <v>0</v>
      </c>
      <c r="BB24" s="7">
        <f t="shared" si="50"/>
        <v>0</v>
      </c>
      <c r="BC24" s="7">
        <f t="shared" si="50"/>
        <v>15667</v>
      </c>
      <c r="BD24" s="7">
        <f>BD25</f>
        <v>17019</v>
      </c>
      <c r="BE24" s="7">
        <f>BE25</f>
        <v>19729</v>
      </c>
      <c r="BF24" s="7">
        <f t="shared" ref="BF24:BI24" si="51">BF25</f>
        <v>0</v>
      </c>
      <c r="BG24" s="7">
        <f t="shared" si="51"/>
        <v>0</v>
      </c>
      <c r="BH24" s="7">
        <f t="shared" si="51"/>
        <v>0</v>
      </c>
      <c r="BI24" s="7">
        <f t="shared" si="51"/>
        <v>15667</v>
      </c>
      <c r="BJ24" s="7">
        <f>BJ25</f>
        <v>17019</v>
      </c>
      <c r="BK24" s="7">
        <f>BK25</f>
        <v>19729</v>
      </c>
      <c r="BL24" s="7">
        <f t="shared" ref="BL24:BO24" si="52">BL25</f>
        <v>0</v>
      </c>
      <c r="BM24" s="7">
        <f t="shared" si="52"/>
        <v>0</v>
      </c>
      <c r="BN24" s="7">
        <f t="shared" si="52"/>
        <v>0</v>
      </c>
      <c r="BO24" s="7">
        <f t="shared" si="52"/>
        <v>15667</v>
      </c>
      <c r="BP24" s="7">
        <f>BP25</f>
        <v>17019</v>
      </c>
      <c r="BQ24" s="7">
        <f>BQ25</f>
        <v>19729</v>
      </c>
      <c r="BR24" s="7">
        <f t="shared" ref="BR24:BU24" si="53">BR25</f>
        <v>1532</v>
      </c>
      <c r="BS24" s="7">
        <f t="shared" si="53"/>
        <v>0</v>
      </c>
      <c r="BT24" s="7">
        <f t="shared" si="53"/>
        <v>0</v>
      </c>
      <c r="BU24" s="7">
        <f t="shared" si="53"/>
        <v>17199</v>
      </c>
      <c r="BV24" s="7">
        <f>BV25</f>
        <v>17019</v>
      </c>
      <c r="BW24" s="7">
        <f>BW25</f>
        <v>19729</v>
      </c>
    </row>
    <row r="25" spans="1:75" s="4" customFormat="1" ht="49.15" customHeight="1" x14ac:dyDescent="0.25">
      <c r="A25" s="153">
        <v>100</v>
      </c>
      <c r="B25" s="60" t="s">
        <v>9</v>
      </c>
      <c r="C25" s="13" t="s">
        <v>374</v>
      </c>
      <c r="D25" s="227">
        <f>SUM(D26:D32)</f>
        <v>16641</v>
      </c>
      <c r="E25" s="227">
        <f>SUM(E26:E32)</f>
        <v>17273</v>
      </c>
      <c r="F25" s="227">
        <f>SUM(F26:F32)</f>
        <v>17964</v>
      </c>
      <c r="G25" s="28"/>
      <c r="H25" s="28"/>
      <c r="I25" s="28"/>
      <c r="J25" s="227">
        <f t="shared" ref="J25:O25" si="54">SUM(J26:J32)</f>
        <v>0</v>
      </c>
      <c r="K25" s="227">
        <f t="shared" si="54"/>
        <v>0</v>
      </c>
      <c r="L25" s="227">
        <f t="shared" si="54"/>
        <v>0</v>
      </c>
      <c r="M25" s="228">
        <f t="shared" si="54"/>
        <v>16641</v>
      </c>
      <c r="N25" s="228">
        <f t="shared" si="54"/>
        <v>17273</v>
      </c>
      <c r="O25" s="228">
        <f t="shared" si="54"/>
        <v>17964</v>
      </c>
      <c r="P25" s="229">
        <f>SUM(P26:P32)</f>
        <v>0</v>
      </c>
      <c r="Q25" s="229">
        <f>SUM(Q26:Q32)</f>
        <v>0</v>
      </c>
      <c r="R25" s="229">
        <f>SUM(R26:R32)</f>
        <v>0</v>
      </c>
      <c r="S25" s="228">
        <f t="shared" ref="S25:AA25" si="55">S26+S28+S30+S32</f>
        <v>16641</v>
      </c>
      <c r="T25" s="228">
        <f t="shared" si="55"/>
        <v>17273</v>
      </c>
      <c r="U25" s="228">
        <f t="shared" si="55"/>
        <v>17964</v>
      </c>
      <c r="V25" s="228">
        <f t="shared" si="55"/>
        <v>-974</v>
      </c>
      <c r="W25" s="228">
        <f t="shared" si="55"/>
        <v>-254</v>
      </c>
      <c r="X25" s="228">
        <f t="shared" si="55"/>
        <v>1765</v>
      </c>
      <c r="Y25" s="230">
        <f t="shared" si="55"/>
        <v>15667</v>
      </c>
      <c r="Z25" s="230">
        <f t="shared" si="55"/>
        <v>17019</v>
      </c>
      <c r="AA25" s="230">
        <f t="shared" si="55"/>
        <v>19729</v>
      </c>
      <c r="AB25" s="230">
        <f t="shared" ref="AB25:AG25" si="56">AB26+AB28+AB30+AB32</f>
        <v>0</v>
      </c>
      <c r="AC25" s="230">
        <f t="shared" si="56"/>
        <v>0</v>
      </c>
      <c r="AD25" s="230">
        <f t="shared" si="56"/>
        <v>0</v>
      </c>
      <c r="AE25" s="230">
        <f t="shared" si="56"/>
        <v>15667</v>
      </c>
      <c r="AF25" s="230">
        <f t="shared" si="56"/>
        <v>17019</v>
      </c>
      <c r="AG25" s="230">
        <f t="shared" si="56"/>
        <v>19729</v>
      </c>
      <c r="AH25" s="230">
        <f t="shared" ref="AH25:AM25" si="57">AH26+AH28+AH30+AH32</f>
        <v>0</v>
      </c>
      <c r="AI25" s="230">
        <f t="shared" si="57"/>
        <v>0</v>
      </c>
      <c r="AJ25" s="230">
        <f t="shared" si="57"/>
        <v>0</v>
      </c>
      <c r="AK25" s="231">
        <f t="shared" si="57"/>
        <v>15667</v>
      </c>
      <c r="AL25" s="231">
        <f t="shared" si="57"/>
        <v>17019</v>
      </c>
      <c r="AM25" s="231">
        <f t="shared" si="57"/>
        <v>19729</v>
      </c>
      <c r="AN25" s="231">
        <f t="shared" ref="AN25:AS25" si="58">AN26+AN28+AN30+AN32</f>
        <v>0</v>
      </c>
      <c r="AO25" s="231">
        <f t="shared" si="58"/>
        <v>0</v>
      </c>
      <c r="AP25" s="231">
        <f t="shared" si="58"/>
        <v>0</v>
      </c>
      <c r="AQ25" s="228">
        <f t="shared" si="58"/>
        <v>15667</v>
      </c>
      <c r="AR25" s="228">
        <f t="shared" si="58"/>
        <v>17019</v>
      </c>
      <c r="AS25" s="228">
        <f t="shared" si="58"/>
        <v>19729</v>
      </c>
      <c r="AT25" s="228">
        <f t="shared" ref="AT25:AY25" si="59">AT26+AT28+AT30+AT32</f>
        <v>0</v>
      </c>
      <c r="AU25" s="228">
        <f t="shared" si="59"/>
        <v>0</v>
      </c>
      <c r="AV25" s="228">
        <f t="shared" si="59"/>
        <v>0</v>
      </c>
      <c r="AW25" s="228">
        <f t="shared" si="59"/>
        <v>15667</v>
      </c>
      <c r="AX25" s="228">
        <f t="shared" si="59"/>
        <v>17019</v>
      </c>
      <c r="AY25" s="228">
        <f t="shared" si="59"/>
        <v>19729</v>
      </c>
      <c r="AZ25" s="228">
        <f t="shared" ref="AZ25:BE25" si="60">AZ26+AZ28+AZ30+AZ32</f>
        <v>0</v>
      </c>
      <c r="BA25" s="228">
        <f t="shared" si="60"/>
        <v>0</v>
      </c>
      <c r="BB25" s="228">
        <f t="shared" si="60"/>
        <v>0</v>
      </c>
      <c r="BC25" s="228">
        <f t="shared" si="60"/>
        <v>15667</v>
      </c>
      <c r="BD25" s="228">
        <f t="shared" si="60"/>
        <v>17019</v>
      </c>
      <c r="BE25" s="228">
        <f t="shared" si="60"/>
        <v>19729</v>
      </c>
      <c r="BF25" s="228">
        <f t="shared" ref="BF25:BK25" si="61">BF26+BF28+BF30+BF32</f>
        <v>0</v>
      </c>
      <c r="BG25" s="228">
        <f t="shared" si="61"/>
        <v>0</v>
      </c>
      <c r="BH25" s="228">
        <f t="shared" si="61"/>
        <v>0</v>
      </c>
      <c r="BI25" s="228">
        <f t="shared" si="61"/>
        <v>15667</v>
      </c>
      <c r="BJ25" s="228">
        <f t="shared" si="61"/>
        <v>17019</v>
      </c>
      <c r="BK25" s="228">
        <f t="shared" si="61"/>
        <v>19729</v>
      </c>
      <c r="BL25" s="228">
        <f t="shared" ref="BL25:BQ25" si="62">BL26+BL28+BL30+BL32</f>
        <v>0</v>
      </c>
      <c r="BM25" s="228">
        <f t="shared" si="62"/>
        <v>0</v>
      </c>
      <c r="BN25" s="228">
        <f t="shared" si="62"/>
        <v>0</v>
      </c>
      <c r="BO25" s="228">
        <f t="shared" si="62"/>
        <v>15667</v>
      </c>
      <c r="BP25" s="228">
        <f t="shared" si="62"/>
        <v>17019</v>
      </c>
      <c r="BQ25" s="228">
        <f t="shared" si="62"/>
        <v>19729</v>
      </c>
      <c r="BR25" s="228">
        <f t="shared" ref="BR25:BW25" si="63">BR26+BR28+BR30+BR32</f>
        <v>1532</v>
      </c>
      <c r="BS25" s="228">
        <f t="shared" si="63"/>
        <v>0</v>
      </c>
      <c r="BT25" s="228">
        <f t="shared" si="63"/>
        <v>0</v>
      </c>
      <c r="BU25" s="228">
        <f t="shared" si="63"/>
        <v>17199</v>
      </c>
      <c r="BV25" s="228">
        <f t="shared" si="63"/>
        <v>17019</v>
      </c>
      <c r="BW25" s="228">
        <f t="shared" si="63"/>
        <v>19729</v>
      </c>
    </row>
    <row r="26" spans="1:75" s="4" customFormat="1" ht="93.75" customHeight="1" x14ac:dyDescent="0.25">
      <c r="A26" s="153">
        <v>100</v>
      </c>
      <c r="B26" s="60" t="s">
        <v>435</v>
      </c>
      <c r="C26" s="211" t="s">
        <v>156</v>
      </c>
      <c r="D26" s="134">
        <v>6603</v>
      </c>
      <c r="E26" s="134">
        <v>6854</v>
      </c>
      <c r="F26" s="134">
        <v>7128</v>
      </c>
      <c r="G26" s="28"/>
      <c r="H26" s="28"/>
      <c r="I26" s="28"/>
      <c r="J26" s="134"/>
      <c r="K26" s="134"/>
      <c r="L26" s="134"/>
      <c r="M26" s="216">
        <f>D26+J26</f>
        <v>6603</v>
      </c>
      <c r="N26" s="216">
        <f>E26+K26</f>
        <v>6854</v>
      </c>
      <c r="O26" s="216">
        <f>F26+L26</f>
        <v>7128</v>
      </c>
      <c r="P26" s="116"/>
      <c r="Q26" s="116"/>
      <c r="R26" s="116"/>
      <c r="S26" s="216">
        <f t="shared" ref="S26:U30" si="64">M26+P26</f>
        <v>6603</v>
      </c>
      <c r="T26" s="216">
        <f t="shared" si="64"/>
        <v>6854</v>
      </c>
      <c r="U26" s="216">
        <f t="shared" si="64"/>
        <v>7128</v>
      </c>
      <c r="V26" s="116">
        <f t="shared" ref="V26:BW26" si="65">V27</f>
        <v>-726</v>
      </c>
      <c r="W26" s="116">
        <f t="shared" si="65"/>
        <v>-687</v>
      </c>
      <c r="X26" s="116">
        <f t="shared" si="65"/>
        <v>7</v>
      </c>
      <c r="Y26" s="217">
        <f t="shared" si="65"/>
        <v>5877</v>
      </c>
      <c r="Z26" s="217">
        <f t="shared" si="65"/>
        <v>6167</v>
      </c>
      <c r="AA26" s="217">
        <f t="shared" si="65"/>
        <v>7135</v>
      </c>
      <c r="AB26" s="139">
        <f t="shared" si="65"/>
        <v>0</v>
      </c>
      <c r="AC26" s="139">
        <f t="shared" si="65"/>
        <v>0</v>
      </c>
      <c r="AD26" s="139">
        <f t="shared" si="65"/>
        <v>0</v>
      </c>
      <c r="AE26" s="217">
        <f t="shared" si="65"/>
        <v>5877</v>
      </c>
      <c r="AF26" s="217">
        <f t="shared" si="65"/>
        <v>6167</v>
      </c>
      <c r="AG26" s="217">
        <f t="shared" si="65"/>
        <v>7135</v>
      </c>
      <c r="AH26" s="139">
        <f t="shared" si="65"/>
        <v>0</v>
      </c>
      <c r="AI26" s="139">
        <f t="shared" si="65"/>
        <v>0</v>
      </c>
      <c r="AJ26" s="139">
        <f t="shared" si="65"/>
        <v>0</v>
      </c>
      <c r="AK26" s="218">
        <f t="shared" si="65"/>
        <v>5877</v>
      </c>
      <c r="AL26" s="218">
        <f t="shared" si="65"/>
        <v>6167</v>
      </c>
      <c r="AM26" s="218">
        <f t="shared" si="65"/>
        <v>7135</v>
      </c>
      <c r="AN26" s="140">
        <f t="shared" si="65"/>
        <v>0</v>
      </c>
      <c r="AO26" s="140">
        <f t="shared" si="65"/>
        <v>0</v>
      </c>
      <c r="AP26" s="140">
        <f t="shared" si="65"/>
        <v>0</v>
      </c>
      <c r="AQ26" s="216">
        <f t="shared" si="65"/>
        <v>5877</v>
      </c>
      <c r="AR26" s="216">
        <f t="shared" si="65"/>
        <v>6167</v>
      </c>
      <c r="AS26" s="216">
        <f t="shared" si="65"/>
        <v>7135</v>
      </c>
      <c r="AT26" s="116">
        <f t="shared" si="65"/>
        <v>0</v>
      </c>
      <c r="AU26" s="116">
        <f t="shared" si="65"/>
        <v>0</v>
      </c>
      <c r="AV26" s="116">
        <f t="shared" si="65"/>
        <v>0</v>
      </c>
      <c r="AW26" s="216">
        <f t="shared" si="65"/>
        <v>5877</v>
      </c>
      <c r="AX26" s="216">
        <f t="shared" si="65"/>
        <v>6167</v>
      </c>
      <c r="AY26" s="216">
        <f t="shared" si="65"/>
        <v>7135</v>
      </c>
      <c r="AZ26" s="116">
        <f t="shared" si="65"/>
        <v>0</v>
      </c>
      <c r="BA26" s="116">
        <f t="shared" si="65"/>
        <v>0</v>
      </c>
      <c r="BB26" s="116">
        <f t="shared" si="65"/>
        <v>0</v>
      </c>
      <c r="BC26" s="216">
        <f t="shared" si="65"/>
        <v>5877</v>
      </c>
      <c r="BD26" s="216">
        <f t="shared" si="65"/>
        <v>6167</v>
      </c>
      <c r="BE26" s="216">
        <f t="shared" si="65"/>
        <v>7135</v>
      </c>
      <c r="BF26" s="116">
        <f t="shared" si="65"/>
        <v>0</v>
      </c>
      <c r="BG26" s="116">
        <f t="shared" si="65"/>
        <v>0</v>
      </c>
      <c r="BH26" s="116">
        <f t="shared" si="65"/>
        <v>0</v>
      </c>
      <c r="BI26" s="216">
        <f t="shared" si="65"/>
        <v>5877</v>
      </c>
      <c r="BJ26" s="216">
        <f t="shared" si="65"/>
        <v>6167</v>
      </c>
      <c r="BK26" s="216">
        <f t="shared" si="65"/>
        <v>7135</v>
      </c>
      <c r="BL26" s="116">
        <f t="shared" si="65"/>
        <v>0</v>
      </c>
      <c r="BM26" s="116">
        <f t="shared" si="65"/>
        <v>0</v>
      </c>
      <c r="BN26" s="116">
        <f t="shared" si="65"/>
        <v>0</v>
      </c>
      <c r="BO26" s="216">
        <f t="shared" si="65"/>
        <v>5877</v>
      </c>
      <c r="BP26" s="216">
        <f t="shared" si="65"/>
        <v>6167</v>
      </c>
      <c r="BQ26" s="216">
        <f t="shared" si="65"/>
        <v>7135</v>
      </c>
      <c r="BR26" s="116">
        <f t="shared" si="65"/>
        <v>1940</v>
      </c>
      <c r="BS26" s="116">
        <f t="shared" si="65"/>
        <v>0</v>
      </c>
      <c r="BT26" s="116">
        <f t="shared" si="65"/>
        <v>0</v>
      </c>
      <c r="BU26" s="216">
        <f t="shared" si="65"/>
        <v>7817</v>
      </c>
      <c r="BV26" s="216">
        <f t="shared" si="65"/>
        <v>6167</v>
      </c>
      <c r="BW26" s="216">
        <f t="shared" si="65"/>
        <v>7135</v>
      </c>
    </row>
    <row r="27" spans="1:75" s="4" customFormat="1" ht="141.6" customHeight="1" x14ac:dyDescent="0.25">
      <c r="A27" s="153">
        <v>100</v>
      </c>
      <c r="B27" s="60" t="s">
        <v>427</v>
      </c>
      <c r="C27" s="211" t="s">
        <v>439</v>
      </c>
      <c r="D27" s="134"/>
      <c r="E27" s="134"/>
      <c r="F27" s="134"/>
      <c r="G27" s="28"/>
      <c r="H27" s="28"/>
      <c r="I27" s="28"/>
      <c r="J27" s="134"/>
      <c r="K27" s="134"/>
      <c r="L27" s="134"/>
      <c r="M27" s="216"/>
      <c r="N27" s="216"/>
      <c r="O27" s="216"/>
      <c r="P27" s="116"/>
      <c r="Q27" s="116"/>
      <c r="R27" s="116"/>
      <c r="S27" s="216">
        <v>6603</v>
      </c>
      <c r="T27" s="216">
        <v>6854</v>
      </c>
      <c r="U27" s="216">
        <v>7128</v>
      </c>
      <c r="V27" s="116">
        <v>-726</v>
      </c>
      <c r="W27" s="116">
        <v>-687</v>
      </c>
      <c r="X27" s="116">
        <v>7</v>
      </c>
      <c r="Y27" s="217">
        <f t="shared" ref="Y27:Y33" si="66">S27+V27</f>
        <v>5877</v>
      </c>
      <c r="Z27" s="217">
        <f t="shared" ref="Z27:Z33" si="67">T27+W27</f>
        <v>6167</v>
      </c>
      <c r="AA27" s="217">
        <f t="shared" ref="AA27:AA33" si="68">U27+X27</f>
        <v>7135</v>
      </c>
      <c r="AB27" s="139"/>
      <c r="AC27" s="139"/>
      <c r="AD27" s="139"/>
      <c r="AE27" s="217">
        <f t="shared" ref="AE27" si="69">Y27+AB27</f>
        <v>5877</v>
      </c>
      <c r="AF27" s="217">
        <f t="shared" ref="AF27" si="70">Z27+AC27</f>
        <v>6167</v>
      </c>
      <c r="AG27" s="217">
        <f t="shared" ref="AG27" si="71">AA27+AD27</f>
        <v>7135</v>
      </c>
      <c r="AH27" s="139"/>
      <c r="AI27" s="139"/>
      <c r="AJ27" s="139"/>
      <c r="AK27" s="218">
        <f t="shared" ref="AK27" si="72">AE27+AH27</f>
        <v>5877</v>
      </c>
      <c r="AL27" s="218">
        <f t="shared" ref="AL27" si="73">AF27+AI27</f>
        <v>6167</v>
      </c>
      <c r="AM27" s="218">
        <f t="shared" ref="AM27" si="74">AG27+AJ27</f>
        <v>7135</v>
      </c>
      <c r="AN27" s="140"/>
      <c r="AO27" s="140"/>
      <c r="AP27" s="140"/>
      <c r="AQ27" s="216">
        <f t="shared" ref="AQ27" si="75">AK27+AN27</f>
        <v>5877</v>
      </c>
      <c r="AR27" s="216">
        <f t="shared" ref="AR27" si="76">AL27+AO27</f>
        <v>6167</v>
      </c>
      <c r="AS27" s="216">
        <f t="shared" ref="AS27" si="77">AM27+AP27</f>
        <v>7135</v>
      </c>
      <c r="AT27" s="116"/>
      <c r="AU27" s="116"/>
      <c r="AV27" s="116"/>
      <c r="AW27" s="216">
        <f t="shared" ref="AW27" si="78">AQ27+AT27</f>
        <v>5877</v>
      </c>
      <c r="AX27" s="216">
        <f t="shared" ref="AX27" si="79">AR27+AU27</f>
        <v>6167</v>
      </c>
      <c r="AY27" s="216">
        <f t="shared" ref="AY27" si="80">AS27+AV27</f>
        <v>7135</v>
      </c>
      <c r="AZ27" s="116"/>
      <c r="BA27" s="116"/>
      <c r="BB27" s="116"/>
      <c r="BC27" s="216">
        <f t="shared" ref="BC27" si="81">AW27+AZ27</f>
        <v>5877</v>
      </c>
      <c r="BD27" s="216">
        <f t="shared" ref="BD27" si="82">AX27+BA27</f>
        <v>6167</v>
      </c>
      <c r="BE27" s="216">
        <f t="shared" ref="BE27" si="83">AY27+BB27</f>
        <v>7135</v>
      </c>
      <c r="BF27" s="116"/>
      <c r="BG27" s="116"/>
      <c r="BH27" s="116"/>
      <c r="BI27" s="216">
        <f t="shared" ref="BI27" si="84">BC27+BF27</f>
        <v>5877</v>
      </c>
      <c r="BJ27" s="216">
        <f t="shared" ref="BJ27" si="85">BD27+BG27</f>
        <v>6167</v>
      </c>
      <c r="BK27" s="216">
        <f t="shared" ref="BK27" si="86">BE27+BH27</f>
        <v>7135</v>
      </c>
      <c r="BL27" s="116"/>
      <c r="BM27" s="116"/>
      <c r="BN27" s="116"/>
      <c r="BO27" s="216">
        <f t="shared" ref="BO27" si="87">BI27+BL27</f>
        <v>5877</v>
      </c>
      <c r="BP27" s="216">
        <f t="shared" ref="BP27" si="88">BJ27+BM27</f>
        <v>6167</v>
      </c>
      <c r="BQ27" s="216">
        <f t="shared" ref="BQ27" si="89">BK27+BN27</f>
        <v>7135</v>
      </c>
      <c r="BR27" s="116">
        <v>1940</v>
      </c>
      <c r="BS27" s="116"/>
      <c r="BT27" s="116"/>
      <c r="BU27" s="216">
        <f t="shared" ref="BU27" si="90">BO27+BR27</f>
        <v>7817</v>
      </c>
      <c r="BV27" s="216">
        <f t="shared" ref="BV27" si="91">BP27+BS27</f>
        <v>6167</v>
      </c>
      <c r="BW27" s="216">
        <f t="shared" ref="BW27" si="92">BQ27+BT27</f>
        <v>7135</v>
      </c>
    </row>
    <row r="28" spans="1:75" s="4" customFormat="1" ht="112.5" customHeight="1" x14ac:dyDescent="0.25">
      <c r="A28" s="153">
        <v>100</v>
      </c>
      <c r="B28" s="60" t="s">
        <v>436</v>
      </c>
      <c r="C28" s="211" t="s">
        <v>157</v>
      </c>
      <c r="D28" s="134">
        <v>60</v>
      </c>
      <c r="E28" s="134">
        <v>62</v>
      </c>
      <c r="F28" s="134">
        <v>65</v>
      </c>
      <c r="G28" s="28"/>
      <c r="H28" s="28"/>
      <c r="I28" s="28"/>
      <c r="J28" s="134"/>
      <c r="K28" s="134"/>
      <c r="L28" s="134"/>
      <c r="M28" s="216">
        <f>D28+J28</f>
        <v>60</v>
      </c>
      <c r="N28" s="216">
        <f>E28+K28</f>
        <v>62</v>
      </c>
      <c r="O28" s="216">
        <f>F28+L28</f>
        <v>65</v>
      </c>
      <c r="P28" s="116"/>
      <c r="Q28" s="116"/>
      <c r="R28" s="116"/>
      <c r="S28" s="216">
        <f t="shared" si="64"/>
        <v>60</v>
      </c>
      <c r="T28" s="216">
        <f t="shared" si="64"/>
        <v>62</v>
      </c>
      <c r="U28" s="216">
        <f t="shared" si="64"/>
        <v>65</v>
      </c>
      <c r="V28" s="116">
        <f t="shared" ref="V28:BW28" si="93">V29</f>
        <v>-21</v>
      </c>
      <c r="W28" s="116">
        <f t="shared" si="93"/>
        <v>-21</v>
      </c>
      <c r="X28" s="116">
        <f t="shared" si="93"/>
        <v>-19</v>
      </c>
      <c r="Y28" s="217">
        <f t="shared" si="93"/>
        <v>39</v>
      </c>
      <c r="Z28" s="217">
        <f t="shared" si="93"/>
        <v>41</v>
      </c>
      <c r="AA28" s="217">
        <f t="shared" si="93"/>
        <v>46</v>
      </c>
      <c r="AB28" s="139">
        <f t="shared" si="93"/>
        <v>0</v>
      </c>
      <c r="AC28" s="139">
        <f t="shared" si="93"/>
        <v>0</v>
      </c>
      <c r="AD28" s="139">
        <f t="shared" si="93"/>
        <v>0</v>
      </c>
      <c r="AE28" s="217">
        <f t="shared" si="93"/>
        <v>39</v>
      </c>
      <c r="AF28" s="217">
        <f t="shared" si="93"/>
        <v>41</v>
      </c>
      <c r="AG28" s="217">
        <f t="shared" si="93"/>
        <v>46</v>
      </c>
      <c r="AH28" s="139">
        <f t="shared" si="93"/>
        <v>0</v>
      </c>
      <c r="AI28" s="139">
        <f t="shared" si="93"/>
        <v>0</v>
      </c>
      <c r="AJ28" s="139">
        <f t="shared" si="93"/>
        <v>0</v>
      </c>
      <c r="AK28" s="218">
        <f t="shared" si="93"/>
        <v>39</v>
      </c>
      <c r="AL28" s="218">
        <f t="shared" si="93"/>
        <v>41</v>
      </c>
      <c r="AM28" s="218">
        <f t="shared" si="93"/>
        <v>46</v>
      </c>
      <c r="AN28" s="140">
        <f t="shared" si="93"/>
        <v>0</v>
      </c>
      <c r="AO28" s="140">
        <f t="shared" si="93"/>
        <v>0</v>
      </c>
      <c r="AP28" s="140">
        <f t="shared" si="93"/>
        <v>0</v>
      </c>
      <c r="AQ28" s="216">
        <f t="shared" si="93"/>
        <v>39</v>
      </c>
      <c r="AR28" s="216">
        <f t="shared" si="93"/>
        <v>41</v>
      </c>
      <c r="AS28" s="216">
        <f t="shared" si="93"/>
        <v>46</v>
      </c>
      <c r="AT28" s="116">
        <f t="shared" si="93"/>
        <v>0</v>
      </c>
      <c r="AU28" s="116">
        <f t="shared" si="93"/>
        <v>0</v>
      </c>
      <c r="AV28" s="116">
        <f t="shared" si="93"/>
        <v>0</v>
      </c>
      <c r="AW28" s="216">
        <f t="shared" si="93"/>
        <v>39</v>
      </c>
      <c r="AX28" s="216">
        <f t="shared" si="93"/>
        <v>41</v>
      </c>
      <c r="AY28" s="216">
        <f t="shared" si="93"/>
        <v>46</v>
      </c>
      <c r="AZ28" s="116">
        <f t="shared" si="93"/>
        <v>0</v>
      </c>
      <c r="BA28" s="116">
        <f t="shared" si="93"/>
        <v>0</v>
      </c>
      <c r="BB28" s="116">
        <f t="shared" si="93"/>
        <v>0</v>
      </c>
      <c r="BC28" s="216">
        <f t="shared" si="93"/>
        <v>39</v>
      </c>
      <c r="BD28" s="216">
        <f t="shared" si="93"/>
        <v>41</v>
      </c>
      <c r="BE28" s="216">
        <f t="shared" si="93"/>
        <v>46</v>
      </c>
      <c r="BF28" s="116">
        <f t="shared" si="93"/>
        <v>0</v>
      </c>
      <c r="BG28" s="116">
        <f t="shared" si="93"/>
        <v>0</v>
      </c>
      <c r="BH28" s="116">
        <f t="shared" si="93"/>
        <v>0</v>
      </c>
      <c r="BI28" s="216">
        <f t="shared" si="93"/>
        <v>39</v>
      </c>
      <c r="BJ28" s="216">
        <f t="shared" si="93"/>
        <v>41</v>
      </c>
      <c r="BK28" s="216">
        <f t="shared" si="93"/>
        <v>46</v>
      </c>
      <c r="BL28" s="116">
        <f t="shared" si="93"/>
        <v>0</v>
      </c>
      <c r="BM28" s="116">
        <f t="shared" si="93"/>
        <v>0</v>
      </c>
      <c r="BN28" s="116">
        <f t="shared" si="93"/>
        <v>0</v>
      </c>
      <c r="BO28" s="216">
        <f t="shared" si="93"/>
        <v>39</v>
      </c>
      <c r="BP28" s="216">
        <f t="shared" si="93"/>
        <v>41</v>
      </c>
      <c r="BQ28" s="216">
        <f t="shared" si="93"/>
        <v>46</v>
      </c>
      <c r="BR28" s="116">
        <f t="shared" si="93"/>
        <v>19</v>
      </c>
      <c r="BS28" s="116">
        <f t="shared" si="93"/>
        <v>0</v>
      </c>
      <c r="BT28" s="116">
        <f t="shared" si="93"/>
        <v>0</v>
      </c>
      <c r="BU28" s="216">
        <f t="shared" si="93"/>
        <v>58</v>
      </c>
      <c r="BV28" s="216">
        <f t="shared" si="93"/>
        <v>41</v>
      </c>
      <c r="BW28" s="216">
        <f t="shared" si="93"/>
        <v>46</v>
      </c>
    </row>
    <row r="29" spans="1:75" s="4" customFormat="1" ht="163.15" customHeight="1" x14ac:dyDescent="0.25">
      <c r="A29" s="153">
        <v>100</v>
      </c>
      <c r="B29" s="60" t="s">
        <v>428</v>
      </c>
      <c r="C29" s="211" t="s">
        <v>440</v>
      </c>
      <c r="D29" s="134"/>
      <c r="E29" s="134"/>
      <c r="F29" s="134"/>
      <c r="G29" s="28"/>
      <c r="H29" s="28"/>
      <c r="I29" s="28"/>
      <c r="J29" s="134"/>
      <c r="K29" s="134"/>
      <c r="L29" s="134"/>
      <c r="M29" s="216"/>
      <c r="N29" s="216"/>
      <c r="O29" s="216"/>
      <c r="P29" s="116"/>
      <c r="Q29" s="116"/>
      <c r="R29" s="116"/>
      <c r="S29" s="216">
        <v>60</v>
      </c>
      <c r="T29" s="216">
        <v>62</v>
      </c>
      <c r="U29" s="216">
        <v>65</v>
      </c>
      <c r="V29" s="116">
        <v>-21</v>
      </c>
      <c r="W29" s="116">
        <v>-21</v>
      </c>
      <c r="X29" s="116">
        <v>-19</v>
      </c>
      <c r="Y29" s="217">
        <f t="shared" si="66"/>
        <v>39</v>
      </c>
      <c r="Z29" s="217">
        <f t="shared" si="67"/>
        <v>41</v>
      </c>
      <c r="AA29" s="217">
        <f t="shared" si="68"/>
        <v>46</v>
      </c>
      <c r="AB29" s="139"/>
      <c r="AC29" s="139"/>
      <c r="AD29" s="139"/>
      <c r="AE29" s="217">
        <f t="shared" ref="AE29" si="94">Y29+AB29</f>
        <v>39</v>
      </c>
      <c r="AF29" s="217">
        <f t="shared" ref="AF29" si="95">Z29+AC29</f>
        <v>41</v>
      </c>
      <c r="AG29" s="217">
        <f t="shared" ref="AG29" si="96">AA29+AD29</f>
        <v>46</v>
      </c>
      <c r="AH29" s="139"/>
      <c r="AI29" s="139"/>
      <c r="AJ29" s="139"/>
      <c r="AK29" s="218">
        <f t="shared" ref="AK29" si="97">AE29+AH29</f>
        <v>39</v>
      </c>
      <c r="AL29" s="218">
        <f t="shared" ref="AL29" si="98">AF29+AI29</f>
        <v>41</v>
      </c>
      <c r="AM29" s="218">
        <f t="shared" ref="AM29" si="99">AG29+AJ29</f>
        <v>46</v>
      </c>
      <c r="AN29" s="140"/>
      <c r="AO29" s="140"/>
      <c r="AP29" s="140"/>
      <c r="AQ29" s="216">
        <f t="shared" ref="AQ29" si="100">AK29+AN29</f>
        <v>39</v>
      </c>
      <c r="AR29" s="216">
        <f t="shared" ref="AR29" si="101">AL29+AO29</f>
        <v>41</v>
      </c>
      <c r="AS29" s="216">
        <f t="shared" ref="AS29" si="102">AM29+AP29</f>
        <v>46</v>
      </c>
      <c r="AT29" s="116"/>
      <c r="AU29" s="116"/>
      <c r="AV29" s="116"/>
      <c r="AW29" s="216">
        <f t="shared" ref="AW29" si="103">AQ29+AT29</f>
        <v>39</v>
      </c>
      <c r="AX29" s="216">
        <f t="shared" ref="AX29" si="104">AR29+AU29</f>
        <v>41</v>
      </c>
      <c r="AY29" s="216">
        <f t="shared" ref="AY29" si="105">AS29+AV29</f>
        <v>46</v>
      </c>
      <c r="AZ29" s="116"/>
      <c r="BA29" s="116"/>
      <c r="BB29" s="116"/>
      <c r="BC29" s="216">
        <f t="shared" ref="BC29" si="106">AW29+AZ29</f>
        <v>39</v>
      </c>
      <c r="BD29" s="216">
        <f t="shared" ref="BD29" si="107">AX29+BA29</f>
        <v>41</v>
      </c>
      <c r="BE29" s="216">
        <f t="shared" ref="BE29" si="108">AY29+BB29</f>
        <v>46</v>
      </c>
      <c r="BF29" s="116"/>
      <c r="BG29" s="116"/>
      <c r="BH29" s="116"/>
      <c r="BI29" s="216">
        <f t="shared" ref="BI29" si="109">BC29+BF29</f>
        <v>39</v>
      </c>
      <c r="BJ29" s="216">
        <f t="shared" ref="BJ29" si="110">BD29+BG29</f>
        <v>41</v>
      </c>
      <c r="BK29" s="216">
        <f t="shared" ref="BK29" si="111">BE29+BH29</f>
        <v>46</v>
      </c>
      <c r="BL29" s="116"/>
      <c r="BM29" s="116"/>
      <c r="BN29" s="116"/>
      <c r="BO29" s="216">
        <f t="shared" ref="BO29" si="112">BI29+BL29</f>
        <v>39</v>
      </c>
      <c r="BP29" s="216">
        <f t="shared" ref="BP29" si="113">BJ29+BM29</f>
        <v>41</v>
      </c>
      <c r="BQ29" s="216">
        <f t="shared" ref="BQ29" si="114">BK29+BN29</f>
        <v>46</v>
      </c>
      <c r="BR29" s="116">
        <v>19</v>
      </c>
      <c r="BS29" s="116"/>
      <c r="BT29" s="116"/>
      <c r="BU29" s="216">
        <f t="shared" ref="BU29" si="115">BO29+BR29</f>
        <v>58</v>
      </c>
      <c r="BV29" s="216">
        <f t="shared" ref="BV29" si="116">BP29+BS29</f>
        <v>41</v>
      </c>
      <c r="BW29" s="216">
        <f t="shared" ref="BW29" si="117">BQ29+BT29</f>
        <v>46</v>
      </c>
    </row>
    <row r="30" spans="1:75" s="4" customFormat="1" ht="104.45" customHeight="1" x14ac:dyDescent="0.25">
      <c r="A30" s="153">
        <v>100</v>
      </c>
      <c r="B30" s="60" t="s">
        <v>437</v>
      </c>
      <c r="C30" s="211" t="s">
        <v>158</v>
      </c>
      <c r="D30" s="134">
        <v>9978</v>
      </c>
      <c r="E30" s="134">
        <v>10357</v>
      </c>
      <c r="F30" s="134">
        <v>10771</v>
      </c>
      <c r="G30" s="28"/>
      <c r="H30" s="28"/>
      <c r="I30" s="28"/>
      <c r="J30" s="134"/>
      <c r="K30" s="134"/>
      <c r="L30" s="134"/>
      <c r="M30" s="216">
        <f>D30+J30</f>
        <v>9978</v>
      </c>
      <c r="N30" s="216">
        <f>E30+K30</f>
        <v>10357</v>
      </c>
      <c r="O30" s="216">
        <f>F30+L30</f>
        <v>10771</v>
      </c>
      <c r="P30" s="116"/>
      <c r="Q30" s="116"/>
      <c r="R30" s="116"/>
      <c r="S30" s="216">
        <f t="shared" si="64"/>
        <v>9978</v>
      </c>
      <c r="T30" s="216">
        <f t="shared" si="64"/>
        <v>10357</v>
      </c>
      <c r="U30" s="116">
        <f t="shared" si="64"/>
        <v>10771</v>
      </c>
      <c r="V30" s="116">
        <f t="shared" ref="V30:BW30" si="118">V31</f>
        <v>808</v>
      </c>
      <c r="W30" s="116">
        <f t="shared" si="118"/>
        <v>1601</v>
      </c>
      <c r="X30" s="116">
        <f t="shared" si="118"/>
        <v>3069</v>
      </c>
      <c r="Y30" s="217">
        <f t="shared" si="118"/>
        <v>10786</v>
      </c>
      <c r="Z30" s="217">
        <f t="shared" si="118"/>
        <v>11958</v>
      </c>
      <c r="AA30" s="217">
        <f t="shared" si="118"/>
        <v>13840</v>
      </c>
      <c r="AB30" s="139">
        <f t="shared" si="118"/>
        <v>0</v>
      </c>
      <c r="AC30" s="139">
        <f t="shared" si="118"/>
        <v>0</v>
      </c>
      <c r="AD30" s="139">
        <f t="shared" si="118"/>
        <v>0</v>
      </c>
      <c r="AE30" s="217">
        <f t="shared" si="118"/>
        <v>10786</v>
      </c>
      <c r="AF30" s="217">
        <f t="shared" si="118"/>
        <v>11958</v>
      </c>
      <c r="AG30" s="217">
        <f t="shared" si="118"/>
        <v>13840</v>
      </c>
      <c r="AH30" s="139">
        <f t="shared" si="118"/>
        <v>0</v>
      </c>
      <c r="AI30" s="139">
        <f t="shared" si="118"/>
        <v>0</v>
      </c>
      <c r="AJ30" s="139">
        <f t="shared" si="118"/>
        <v>0</v>
      </c>
      <c r="AK30" s="218">
        <f t="shared" si="118"/>
        <v>10786</v>
      </c>
      <c r="AL30" s="218">
        <f t="shared" si="118"/>
        <v>11958</v>
      </c>
      <c r="AM30" s="218">
        <f t="shared" si="118"/>
        <v>13840</v>
      </c>
      <c r="AN30" s="140">
        <f t="shared" si="118"/>
        <v>0</v>
      </c>
      <c r="AO30" s="140">
        <f t="shared" si="118"/>
        <v>0</v>
      </c>
      <c r="AP30" s="140">
        <f t="shared" si="118"/>
        <v>0</v>
      </c>
      <c r="AQ30" s="216">
        <f t="shared" si="118"/>
        <v>10786</v>
      </c>
      <c r="AR30" s="216">
        <f t="shared" si="118"/>
        <v>11958</v>
      </c>
      <c r="AS30" s="216">
        <f t="shared" si="118"/>
        <v>13840</v>
      </c>
      <c r="AT30" s="116">
        <f t="shared" si="118"/>
        <v>0</v>
      </c>
      <c r="AU30" s="116">
        <f t="shared" si="118"/>
        <v>0</v>
      </c>
      <c r="AV30" s="116">
        <f t="shared" si="118"/>
        <v>0</v>
      </c>
      <c r="AW30" s="216">
        <f t="shared" si="118"/>
        <v>10786</v>
      </c>
      <c r="AX30" s="216">
        <f t="shared" si="118"/>
        <v>11958</v>
      </c>
      <c r="AY30" s="216">
        <f t="shared" si="118"/>
        <v>13840</v>
      </c>
      <c r="AZ30" s="116">
        <f t="shared" si="118"/>
        <v>0</v>
      </c>
      <c r="BA30" s="116">
        <f t="shared" si="118"/>
        <v>0</v>
      </c>
      <c r="BB30" s="116">
        <f t="shared" si="118"/>
        <v>0</v>
      </c>
      <c r="BC30" s="216">
        <f t="shared" si="118"/>
        <v>10786</v>
      </c>
      <c r="BD30" s="216">
        <f t="shared" si="118"/>
        <v>11958</v>
      </c>
      <c r="BE30" s="216">
        <f t="shared" si="118"/>
        <v>13840</v>
      </c>
      <c r="BF30" s="116">
        <f t="shared" si="118"/>
        <v>0</v>
      </c>
      <c r="BG30" s="116">
        <f t="shared" si="118"/>
        <v>0</v>
      </c>
      <c r="BH30" s="116">
        <f t="shared" si="118"/>
        <v>0</v>
      </c>
      <c r="BI30" s="216">
        <f t="shared" si="118"/>
        <v>10786</v>
      </c>
      <c r="BJ30" s="216">
        <f t="shared" si="118"/>
        <v>11958</v>
      </c>
      <c r="BK30" s="216">
        <f t="shared" si="118"/>
        <v>13840</v>
      </c>
      <c r="BL30" s="116">
        <f t="shared" si="118"/>
        <v>0</v>
      </c>
      <c r="BM30" s="116">
        <f t="shared" si="118"/>
        <v>0</v>
      </c>
      <c r="BN30" s="116">
        <f t="shared" si="118"/>
        <v>0</v>
      </c>
      <c r="BO30" s="216">
        <f t="shared" si="118"/>
        <v>10786</v>
      </c>
      <c r="BP30" s="216">
        <f t="shared" si="118"/>
        <v>11958</v>
      </c>
      <c r="BQ30" s="216">
        <f t="shared" si="118"/>
        <v>13840</v>
      </c>
      <c r="BR30" s="116">
        <f t="shared" si="118"/>
        <v>-285</v>
      </c>
      <c r="BS30" s="116">
        <f t="shared" si="118"/>
        <v>0</v>
      </c>
      <c r="BT30" s="116">
        <f t="shared" si="118"/>
        <v>0</v>
      </c>
      <c r="BU30" s="216">
        <f t="shared" si="118"/>
        <v>10501</v>
      </c>
      <c r="BV30" s="216">
        <f t="shared" si="118"/>
        <v>11958</v>
      </c>
      <c r="BW30" s="216">
        <f t="shared" si="118"/>
        <v>13840</v>
      </c>
    </row>
    <row r="31" spans="1:75" s="4" customFormat="1" ht="158.44999999999999" customHeight="1" x14ac:dyDescent="0.25">
      <c r="A31" s="153">
        <v>100</v>
      </c>
      <c r="B31" s="60" t="s">
        <v>426</v>
      </c>
      <c r="C31" s="211" t="s">
        <v>441</v>
      </c>
      <c r="D31" s="134"/>
      <c r="E31" s="134"/>
      <c r="F31" s="134"/>
      <c r="G31" s="28"/>
      <c r="H31" s="28"/>
      <c r="I31" s="28"/>
      <c r="J31" s="134"/>
      <c r="K31" s="134"/>
      <c r="L31" s="134"/>
      <c r="M31" s="216"/>
      <c r="N31" s="216"/>
      <c r="O31" s="216"/>
      <c r="P31" s="116"/>
      <c r="Q31" s="116"/>
      <c r="R31" s="116"/>
      <c r="S31" s="216">
        <v>9978</v>
      </c>
      <c r="T31" s="216">
        <v>10357</v>
      </c>
      <c r="U31" s="116">
        <v>10771</v>
      </c>
      <c r="V31" s="116">
        <v>808</v>
      </c>
      <c r="W31" s="116">
        <v>1601</v>
      </c>
      <c r="X31" s="116">
        <v>3069</v>
      </c>
      <c r="Y31" s="217">
        <f t="shared" si="66"/>
        <v>10786</v>
      </c>
      <c r="Z31" s="217">
        <f t="shared" si="67"/>
        <v>11958</v>
      </c>
      <c r="AA31" s="217">
        <f t="shared" si="68"/>
        <v>13840</v>
      </c>
      <c r="AB31" s="139"/>
      <c r="AC31" s="139"/>
      <c r="AD31" s="139"/>
      <c r="AE31" s="217">
        <f t="shared" ref="AE31" si="119">Y31+AB31</f>
        <v>10786</v>
      </c>
      <c r="AF31" s="217">
        <f t="shared" ref="AF31" si="120">Z31+AC31</f>
        <v>11958</v>
      </c>
      <c r="AG31" s="217">
        <f t="shared" ref="AG31" si="121">AA31+AD31</f>
        <v>13840</v>
      </c>
      <c r="AH31" s="139"/>
      <c r="AI31" s="139"/>
      <c r="AJ31" s="139"/>
      <c r="AK31" s="218">
        <f t="shared" ref="AK31" si="122">AE31+AH31</f>
        <v>10786</v>
      </c>
      <c r="AL31" s="218">
        <f t="shared" ref="AL31" si="123">AF31+AI31</f>
        <v>11958</v>
      </c>
      <c r="AM31" s="218">
        <f t="shared" ref="AM31" si="124">AG31+AJ31</f>
        <v>13840</v>
      </c>
      <c r="AN31" s="140"/>
      <c r="AO31" s="140"/>
      <c r="AP31" s="140"/>
      <c r="AQ31" s="216">
        <f t="shared" ref="AQ31" si="125">AK31+AN31</f>
        <v>10786</v>
      </c>
      <c r="AR31" s="216">
        <f t="shared" ref="AR31" si="126">AL31+AO31</f>
        <v>11958</v>
      </c>
      <c r="AS31" s="216">
        <f t="shared" ref="AS31" si="127">AM31+AP31</f>
        <v>13840</v>
      </c>
      <c r="AT31" s="116"/>
      <c r="AU31" s="116"/>
      <c r="AV31" s="116"/>
      <c r="AW31" s="216">
        <f t="shared" ref="AW31" si="128">AQ31+AT31</f>
        <v>10786</v>
      </c>
      <c r="AX31" s="216">
        <f t="shared" ref="AX31" si="129">AR31+AU31</f>
        <v>11958</v>
      </c>
      <c r="AY31" s="216">
        <f t="shared" ref="AY31" si="130">AS31+AV31</f>
        <v>13840</v>
      </c>
      <c r="AZ31" s="116"/>
      <c r="BA31" s="116"/>
      <c r="BB31" s="116"/>
      <c r="BC31" s="216">
        <f t="shared" ref="BC31" si="131">AW31+AZ31</f>
        <v>10786</v>
      </c>
      <c r="BD31" s="216">
        <f t="shared" ref="BD31" si="132">AX31+BA31</f>
        <v>11958</v>
      </c>
      <c r="BE31" s="216">
        <f t="shared" ref="BE31" si="133">AY31+BB31</f>
        <v>13840</v>
      </c>
      <c r="BF31" s="116"/>
      <c r="BG31" s="116"/>
      <c r="BH31" s="116"/>
      <c r="BI31" s="216">
        <f t="shared" ref="BI31" si="134">BC31+BF31</f>
        <v>10786</v>
      </c>
      <c r="BJ31" s="216">
        <f t="shared" ref="BJ31" si="135">BD31+BG31</f>
        <v>11958</v>
      </c>
      <c r="BK31" s="216">
        <f t="shared" ref="BK31" si="136">BE31+BH31</f>
        <v>13840</v>
      </c>
      <c r="BL31" s="116"/>
      <c r="BM31" s="116"/>
      <c r="BN31" s="116"/>
      <c r="BO31" s="216">
        <f t="shared" ref="BO31" si="137">BI31+BL31</f>
        <v>10786</v>
      </c>
      <c r="BP31" s="216">
        <f t="shared" ref="BP31" si="138">BJ31+BM31</f>
        <v>11958</v>
      </c>
      <c r="BQ31" s="216">
        <f t="shared" ref="BQ31" si="139">BK31+BN31</f>
        <v>13840</v>
      </c>
      <c r="BR31" s="116">
        <v>-285</v>
      </c>
      <c r="BS31" s="116"/>
      <c r="BT31" s="116"/>
      <c r="BU31" s="216">
        <f t="shared" ref="BU31" si="140">BO31+BR31</f>
        <v>10501</v>
      </c>
      <c r="BV31" s="216">
        <f t="shared" ref="BV31" si="141">BP31+BS31</f>
        <v>11958</v>
      </c>
      <c r="BW31" s="216">
        <f t="shared" ref="BW31" si="142">BQ31+BT31</f>
        <v>13840</v>
      </c>
    </row>
    <row r="32" spans="1:75" s="4" customFormat="1" ht="93.75" customHeight="1" x14ac:dyDescent="0.25">
      <c r="A32" s="153">
        <v>100</v>
      </c>
      <c r="B32" s="60" t="s">
        <v>438</v>
      </c>
      <c r="C32" s="211" t="s">
        <v>159</v>
      </c>
      <c r="D32" s="134">
        <v>0</v>
      </c>
      <c r="E32" s="134">
        <v>0</v>
      </c>
      <c r="F32" s="134">
        <v>0</v>
      </c>
      <c r="G32" s="28"/>
      <c r="H32" s="28"/>
      <c r="I32" s="28"/>
      <c r="J32" s="134"/>
      <c r="K32" s="134"/>
      <c r="L32" s="134"/>
      <c r="M32" s="116"/>
      <c r="N32" s="116"/>
      <c r="O32" s="116"/>
      <c r="P32" s="116"/>
      <c r="Q32" s="116"/>
      <c r="R32" s="116"/>
      <c r="S32" s="116">
        <v>0</v>
      </c>
      <c r="T32" s="116">
        <v>0</v>
      </c>
      <c r="U32" s="116">
        <v>0</v>
      </c>
      <c r="V32" s="116">
        <f t="shared" ref="V32:BW32" si="143">V33</f>
        <v>-1035</v>
      </c>
      <c r="W32" s="116">
        <f t="shared" si="143"/>
        <v>-1147</v>
      </c>
      <c r="X32" s="116">
        <f t="shared" si="143"/>
        <v>-1292</v>
      </c>
      <c r="Y32" s="217">
        <f t="shared" si="143"/>
        <v>-1035</v>
      </c>
      <c r="Z32" s="217">
        <f t="shared" si="143"/>
        <v>-1147</v>
      </c>
      <c r="AA32" s="217">
        <f t="shared" si="143"/>
        <v>-1292</v>
      </c>
      <c r="AB32" s="139">
        <f t="shared" si="143"/>
        <v>0</v>
      </c>
      <c r="AC32" s="139">
        <f t="shared" si="143"/>
        <v>0</v>
      </c>
      <c r="AD32" s="139">
        <f t="shared" si="143"/>
        <v>0</v>
      </c>
      <c r="AE32" s="217">
        <f t="shared" si="143"/>
        <v>-1035</v>
      </c>
      <c r="AF32" s="217">
        <f t="shared" si="143"/>
        <v>-1147</v>
      </c>
      <c r="AG32" s="217">
        <f t="shared" si="143"/>
        <v>-1292</v>
      </c>
      <c r="AH32" s="139">
        <f t="shared" si="143"/>
        <v>0</v>
      </c>
      <c r="AI32" s="139">
        <f t="shared" si="143"/>
        <v>0</v>
      </c>
      <c r="AJ32" s="139">
        <f t="shared" si="143"/>
        <v>0</v>
      </c>
      <c r="AK32" s="218">
        <f t="shared" si="143"/>
        <v>-1035</v>
      </c>
      <c r="AL32" s="218">
        <f t="shared" si="143"/>
        <v>-1147</v>
      </c>
      <c r="AM32" s="218">
        <f t="shared" si="143"/>
        <v>-1292</v>
      </c>
      <c r="AN32" s="140">
        <f t="shared" si="143"/>
        <v>0</v>
      </c>
      <c r="AO32" s="140">
        <f t="shared" si="143"/>
        <v>0</v>
      </c>
      <c r="AP32" s="140">
        <f t="shared" si="143"/>
        <v>0</v>
      </c>
      <c r="AQ32" s="216">
        <f t="shared" si="143"/>
        <v>-1035</v>
      </c>
      <c r="AR32" s="216">
        <f t="shared" si="143"/>
        <v>-1147</v>
      </c>
      <c r="AS32" s="216">
        <f t="shared" si="143"/>
        <v>-1292</v>
      </c>
      <c r="AT32" s="116">
        <f t="shared" si="143"/>
        <v>0</v>
      </c>
      <c r="AU32" s="116">
        <f t="shared" si="143"/>
        <v>0</v>
      </c>
      <c r="AV32" s="116">
        <f t="shared" si="143"/>
        <v>0</v>
      </c>
      <c r="AW32" s="216">
        <f t="shared" si="143"/>
        <v>-1035</v>
      </c>
      <c r="AX32" s="216">
        <f t="shared" si="143"/>
        <v>-1147</v>
      </c>
      <c r="AY32" s="216">
        <f t="shared" si="143"/>
        <v>-1292</v>
      </c>
      <c r="AZ32" s="116">
        <f t="shared" si="143"/>
        <v>0</v>
      </c>
      <c r="BA32" s="116">
        <f t="shared" si="143"/>
        <v>0</v>
      </c>
      <c r="BB32" s="116">
        <f t="shared" si="143"/>
        <v>0</v>
      </c>
      <c r="BC32" s="216">
        <f t="shared" si="143"/>
        <v>-1035</v>
      </c>
      <c r="BD32" s="216">
        <f t="shared" si="143"/>
        <v>-1147</v>
      </c>
      <c r="BE32" s="216">
        <f t="shared" si="143"/>
        <v>-1292</v>
      </c>
      <c r="BF32" s="116">
        <f t="shared" si="143"/>
        <v>0</v>
      </c>
      <c r="BG32" s="116">
        <f t="shared" si="143"/>
        <v>0</v>
      </c>
      <c r="BH32" s="116">
        <f t="shared" si="143"/>
        <v>0</v>
      </c>
      <c r="BI32" s="216">
        <f t="shared" si="143"/>
        <v>-1035</v>
      </c>
      <c r="BJ32" s="216">
        <f t="shared" si="143"/>
        <v>-1147</v>
      </c>
      <c r="BK32" s="216">
        <f t="shared" si="143"/>
        <v>-1292</v>
      </c>
      <c r="BL32" s="116">
        <f t="shared" si="143"/>
        <v>0</v>
      </c>
      <c r="BM32" s="116">
        <f t="shared" si="143"/>
        <v>0</v>
      </c>
      <c r="BN32" s="116">
        <f t="shared" si="143"/>
        <v>0</v>
      </c>
      <c r="BO32" s="216">
        <f t="shared" si="143"/>
        <v>-1035</v>
      </c>
      <c r="BP32" s="216">
        <f t="shared" si="143"/>
        <v>-1147</v>
      </c>
      <c r="BQ32" s="216">
        <f t="shared" si="143"/>
        <v>-1292</v>
      </c>
      <c r="BR32" s="116">
        <f t="shared" si="143"/>
        <v>-142</v>
      </c>
      <c r="BS32" s="116">
        <f t="shared" si="143"/>
        <v>0</v>
      </c>
      <c r="BT32" s="116">
        <f t="shared" si="143"/>
        <v>0</v>
      </c>
      <c r="BU32" s="216">
        <f t="shared" si="143"/>
        <v>-1177</v>
      </c>
      <c r="BV32" s="216">
        <f t="shared" si="143"/>
        <v>-1147</v>
      </c>
      <c r="BW32" s="216">
        <f t="shared" si="143"/>
        <v>-1292</v>
      </c>
    </row>
    <row r="33" spans="1:75" s="4" customFormat="1" ht="142.9" customHeight="1" x14ac:dyDescent="0.25">
      <c r="A33" s="153">
        <v>100</v>
      </c>
      <c r="B33" s="60" t="s">
        <v>425</v>
      </c>
      <c r="C33" s="211" t="s">
        <v>442</v>
      </c>
      <c r="D33" s="134"/>
      <c r="E33" s="134"/>
      <c r="F33" s="134"/>
      <c r="G33" s="28"/>
      <c r="H33" s="28"/>
      <c r="I33" s="28"/>
      <c r="J33" s="134"/>
      <c r="K33" s="134"/>
      <c r="L33" s="134"/>
      <c r="M33" s="116"/>
      <c r="N33" s="116"/>
      <c r="O33" s="116"/>
      <c r="P33" s="116"/>
      <c r="Q33" s="116"/>
      <c r="R33" s="116"/>
      <c r="S33" s="116"/>
      <c r="T33" s="116"/>
      <c r="U33" s="116"/>
      <c r="V33" s="116">
        <v>-1035</v>
      </c>
      <c r="W33" s="116">
        <v>-1147</v>
      </c>
      <c r="X33" s="116">
        <v>-1292</v>
      </c>
      <c r="Y33" s="217">
        <f t="shared" si="66"/>
        <v>-1035</v>
      </c>
      <c r="Z33" s="217">
        <f t="shared" si="67"/>
        <v>-1147</v>
      </c>
      <c r="AA33" s="217">
        <f t="shared" si="68"/>
        <v>-1292</v>
      </c>
      <c r="AB33" s="139"/>
      <c r="AC33" s="139"/>
      <c r="AD33" s="139"/>
      <c r="AE33" s="217">
        <f t="shared" ref="AE33" si="144">Y33+AB33</f>
        <v>-1035</v>
      </c>
      <c r="AF33" s="217">
        <f t="shared" ref="AF33" si="145">Z33+AC33</f>
        <v>-1147</v>
      </c>
      <c r="AG33" s="217">
        <f t="shared" ref="AG33" si="146">AA33+AD33</f>
        <v>-1292</v>
      </c>
      <c r="AH33" s="139"/>
      <c r="AI33" s="139"/>
      <c r="AJ33" s="139"/>
      <c r="AK33" s="218">
        <f t="shared" ref="AK33" si="147">AE33+AH33</f>
        <v>-1035</v>
      </c>
      <c r="AL33" s="218">
        <f t="shared" ref="AL33" si="148">AF33+AI33</f>
        <v>-1147</v>
      </c>
      <c r="AM33" s="218">
        <f t="shared" ref="AM33" si="149">AG33+AJ33</f>
        <v>-1292</v>
      </c>
      <c r="AN33" s="140"/>
      <c r="AO33" s="140"/>
      <c r="AP33" s="140"/>
      <c r="AQ33" s="216">
        <f t="shared" ref="AQ33" si="150">AK33+AN33</f>
        <v>-1035</v>
      </c>
      <c r="AR33" s="216">
        <f t="shared" ref="AR33" si="151">AL33+AO33</f>
        <v>-1147</v>
      </c>
      <c r="AS33" s="216">
        <f t="shared" ref="AS33" si="152">AM33+AP33</f>
        <v>-1292</v>
      </c>
      <c r="AT33" s="116"/>
      <c r="AU33" s="116"/>
      <c r="AV33" s="116"/>
      <c r="AW33" s="216">
        <f t="shared" ref="AW33" si="153">AQ33+AT33</f>
        <v>-1035</v>
      </c>
      <c r="AX33" s="216">
        <f t="shared" ref="AX33" si="154">AR33+AU33</f>
        <v>-1147</v>
      </c>
      <c r="AY33" s="216">
        <f t="shared" ref="AY33" si="155">AS33+AV33</f>
        <v>-1292</v>
      </c>
      <c r="AZ33" s="116"/>
      <c r="BA33" s="116"/>
      <c r="BB33" s="116"/>
      <c r="BC33" s="216">
        <f t="shared" ref="BC33" si="156">AW33+AZ33</f>
        <v>-1035</v>
      </c>
      <c r="BD33" s="216">
        <f t="shared" ref="BD33" si="157">AX33+BA33</f>
        <v>-1147</v>
      </c>
      <c r="BE33" s="216">
        <f t="shared" ref="BE33" si="158">AY33+BB33</f>
        <v>-1292</v>
      </c>
      <c r="BF33" s="116"/>
      <c r="BG33" s="116"/>
      <c r="BH33" s="116"/>
      <c r="BI33" s="216">
        <f t="shared" ref="BI33" si="159">BC33+BF33</f>
        <v>-1035</v>
      </c>
      <c r="BJ33" s="216">
        <f t="shared" ref="BJ33" si="160">BD33+BG33</f>
        <v>-1147</v>
      </c>
      <c r="BK33" s="216">
        <f t="shared" ref="BK33" si="161">BE33+BH33</f>
        <v>-1292</v>
      </c>
      <c r="BL33" s="116"/>
      <c r="BM33" s="116"/>
      <c r="BN33" s="116"/>
      <c r="BO33" s="216">
        <f t="shared" ref="BO33" si="162">BI33+BL33</f>
        <v>-1035</v>
      </c>
      <c r="BP33" s="216">
        <f t="shared" ref="BP33" si="163">BJ33+BM33</f>
        <v>-1147</v>
      </c>
      <c r="BQ33" s="216">
        <f t="shared" ref="BQ33" si="164">BK33+BN33</f>
        <v>-1292</v>
      </c>
      <c r="BR33" s="116">
        <v>-142</v>
      </c>
      <c r="BS33" s="116"/>
      <c r="BT33" s="116"/>
      <c r="BU33" s="216">
        <f t="shared" ref="BU33" si="165">BO33+BR33</f>
        <v>-1177</v>
      </c>
      <c r="BV33" s="216">
        <f t="shared" ref="BV33" si="166">BP33+BS33</f>
        <v>-1147</v>
      </c>
      <c r="BW33" s="216">
        <f t="shared" ref="BW33" si="167">BQ33+BT33</f>
        <v>-1292</v>
      </c>
    </row>
    <row r="34" spans="1:75" s="262" customFormat="1" ht="21" customHeight="1" x14ac:dyDescent="0.25">
      <c r="A34" s="153">
        <v>182</v>
      </c>
      <c r="B34" s="213" t="s">
        <v>10</v>
      </c>
      <c r="C34" s="120" t="s">
        <v>160</v>
      </c>
      <c r="D34" s="27">
        <f>D35+D39+D42+D44</f>
        <v>55293</v>
      </c>
      <c r="E34" s="27">
        <f>E35+E39+E42+E44</f>
        <v>56095</v>
      </c>
      <c r="F34" s="27">
        <f>F35+F39+F42+F44</f>
        <v>56971</v>
      </c>
      <c r="G34" s="28"/>
      <c r="H34" s="28"/>
      <c r="I34" s="28"/>
      <c r="J34" s="27">
        <f t="shared" ref="J34:O34" si="168">J35+J39+J42+J44</f>
        <v>0</v>
      </c>
      <c r="K34" s="27">
        <f t="shared" si="168"/>
        <v>0</v>
      </c>
      <c r="L34" s="27">
        <f t="shared" si="168"/>
        <v>-24790</v>
      </c>
      <c r="M34" s="7">
        <f t="shared" si="168"/>
        <v>55293</v>
      </c>
      <c r="N34" s="7">
        <f t="shared" si="168"/>
        <v>56095</v>
      </c>
      <c r="O34" s="7">
        <f t="shared" si="168"/>
        <v>32181</v>
      </c>
      <c r="P34" s="7">
        <f t="shared" ref="P34:U34" si="169">P35+P39+P42+P44</f>
        <v>0</v>
      </c>
      <c r="Q34" s="7">
        <f t="shared" si="169"/>
        <v>0</v>
      </c>
      <c r="R34" s="7">
        <f t="shared" si="169"/>
        <v>0</v>
      </c>
      <c r="S34" s="7">
        <f t="shared" si="169"/>
        <v>55293</v>
      </c>
      <c r="T34" s="7">
        <f t="shared" si="169"/>
        <v>56095</v>
      </c>
      <c r="U34" s="7">
        <f t="shared" si="169"/>
        <v>32181</v>
      </c>
      <c r="V34" s="7">
        <f t="shared" ref="V34:AA34" si="170">V35+V39+V42+V44</f>
        <v>0</v>
      </c>
      <c r="W34" s="7">
        <f t="shared" si="170"/>
        <v>0</v>
      </c>
      <c r="X34" s="7">
        <f t="shared" si="170"/>
        <v>0</v>
      </c>
      <c r="Y34" s="68">
        <f t="shared" si="170"/>
        <v>55293</v>
      </c>
      <c r="Z34" s="68">
        <f t="shared" si="170"/>
        <v>56095</v>
      </c>
      <c r="AA34" s="68">
        <f t="shared" si="170"/>
        <v>32181</v>
      </c>
      <c r="AB34" s="68">
        <f t="shared" ref="AB34:AG34" si="171">AB35+AB39+AB42+AB44</f>
        <v>0</v>
      </c>
      <c r="AC34" s="68">
        <f t="shared" si="171"/>
        <v>0</v>
      </c>
      <c r="AD34" s="68">
        <f t="shared" si="171"/>
        <v>0</v>
      </c>
      <c r="AE34" s="68">
        <f t="shared" si="171"/>
        <v>55293</v>
      </c>
      <c r="AF34" s="68">
        <f t="shared" si="171"/>
        <v>56095</v>
      </c>
      <c r="AG34" s="68">
        <f t="shared" si="171"/>
        <v>32181</v>
      </c>
      <c r="AH34" s="68">
        <f t="shared" ref="AH34:AM34" si="172">AH35+AH39+AH42+AH44</f>
        <v>0</v>
      </c>
      <c r="AI34" s="68">
        <f t="shared" si="172"/>
        <v>0</v>
      </c>
      <c r="AJ34" s="68">
        <f t="shared" si="172"/>
        <v>0</v>
      </c>
      <c r="AK34" s="111">
        <f t="shared" si="172"/>
        <v>55293</v>
      </c>
      <c r="AL34" s="111">
        <f t="shared" si="172"/>
        <v>56095</v>
      </c>
      <c r="AM34" s="111">
        <f t="shared" si="172"/>
        <v>32181</v>
      </c>
      <c r="AN34" s="111">
        <f t="shared" ref="AN34:AS34" si="173">AN35+AN39+AN42+AN44</f>
        <v>0</v>
      </c>
      <c r="AO34" s="111">
        <f t="shared" si="173"/>
        <v>0</v>
      </c>
      <c r="AP34" s="111">
        <f t="shared" si="173"/>
        <v>0</v>
      </c>
      <c r="AQ34" s="7">
        <f t="shared" si="173"/>
        <v>55293</v>
      </c>
      <c r="AR34" s="7">
        <f t="shared" si="173"/>
        <v>56095</v>
      </c>
      <c r="AS34" s="7">
        <f t="shared" si="173"/>
        <v>32181</v>
      </c>
      <c r="AT34" s="7">
        <f t="shared" ref="AT34:AY34" si="174">AT35+AT39+AT42+AT44</f>
        <v>0</v>
      </c>
      <c r="AU34" s="7">
        <f t="shared" si="174"/>
        <v>0</v>
      </c>
      <c r="AV34" s="7">
        <f t="shared" si="174"/>
        <v>0</v>
      </c>
      <c r="AW34" s="7">
        <f t="shared" si="174"/>
        <v>55293</v>
      </c>
      <c r="AX34" s="7">
        <f t="shared" si="174"/>
        <v>56095</v>
      </c>
      <c r="AY34" s="7">
        <f t="shared" si="174"/>
        <v>32181</v>
      </c>
      <c r="AZ34" s="7">
        <f t="shared" ref="AZ34:BE34" si="175">AZ35+AZ39+AZ42+AZ44</f>
        <v>0</v>
      </c>
      <c r="BA34" s="7">
        <f t="shared" si="175"/>
        <v>0</v>
      </c>
      <c r="BB34" s="7">
        <f t="shared" si="175"/>
        <v>0</v>
      </c>
      <c r="BC34" s="7">
        <f t="shared" si="175"/>
        <v>55293</v>
      </c>
      <c r="BD34" s="7">
        <f t="shared" si="175"/>
        <v>56095</v>
      </c>
      <c r="BE34" s="7">
        <f t="shared" si="175"/>
        <v>32181</v>
      </c>
      <c r="BF34" s="7">
        <f t="shared" ref="BF34:BK34" si="176">BF35+BF39+BF42+BF44</f>
        <v>0</v>
      </c>
      <c r="BG34" s="7">
        <f t="shared" si="176"/>
        <v>0</v>
      </c>
      <c r="BH34" s="7">
        <f t="shared" si="176"/>
        <v>0</v>
      </c>
      <c r="BI34" s="7">
        <f t="shared" si="176"/>
        <v>55293</v>
      </c>
      <c r="BJ34" s="7">
        <f t="shared" si="176"/>
        <v>56095</v>
      </c>
      <c r="BK34" s="7">
        <f t="shared" si="176"/>
        <v>32181</v>
      </c>
      <c r="BL34" s="7">
        <f t="shared" ref="BL34:BQ34" si="177">BL35+BL39+BL42+BL44</f>
        <v>0</v>
      </c>
      <c r="BM34" s="7">
        <f t="shared" si="177"/>
        <v>0</v>
      </c>
      <c r="BN34" s="7">
        <f t="shared" si="177"/>
        <v>0</v>
      </c>
      <c r="BO34" s="7">
        <f t="shared" si="177"/>
        <v>55293</v>
      </c>
      <c r="BP34" s="7">
        <f t="shared" si="177"/>
        <v>56095</v>
      </c>
      <c r="BQ34" s="7">
        <f t="shared" si="177"/>
        <v>32181</v>
      </c>
      <c r="BR34" s="7">
        <f t="shared" ref="BR34:BW34" si="178">BR35+BR39+BR42+BR44</f>
        <v>7329</v>
      </c>
      <c r="BS34" s="7">
        <f t="shared" si="178"/>
        <v>0</v>
      </c>
      <c r="BT34" s="7">
        <f t="shared" si="178"/>
        <v>0</v>
      </c>
      <c r="BU34" s="7">
        <f t="shared" si="178"/>
        <v>62622</v>
      </c>
      <c r="BV34" s="7">
        <f t="shared" si="178"/>
        <v>56095</v>
      </c>
      <c r="BW34" s="7">
        <f t="shared" si="178"/>
        <v>32181</v>
      </c>
    </row>
    <row r="35" spans="1:75" s="4" customFormat="1" ht="36" customHeight="1" x14ac:dyDescent="0.25">
      <c r="A35" s="153">
        <v>182</v>
      </c>
      <c r="B35" s="60" t="s">
        <v>307</v>
      </c>
      <c r="C35" s="13" t="s">
        <v>310</v>
      </c>
      <c r="D35" s="134">
        <f>D36+D37+D38</f>
        <v>21109</v>
      </c>
      <c r="E35" s="134">
        <f>E36+E37+E38</f>
        <v>21911</v>
      </c>
      <c r="F35" s="134">
        <f>F36+F37+F38</f>
        <v>22787</v>
      </c>
      <c r="G35" s="28"/>
      <c r="H35" s="28"/>
      <c r="I35" s="28"/>
      <c r="J35" s="134">
        <f t="shared" ref="J35:O35" si="179">J36+J37+J38</f>
        <v>0</v>
      </c>
      <c r="K35" s="134">
        <f t="shared" si="179"/>
        <v>0</v>
      </c>
      <c r="L35" s="134">
        <f t="shared" si="179"/>
        <v>0</v>
      </c>
      <c r="M35" s="116">
        <f t="shared" si="179"/>
        <v>21109</v>
      </c>
      <c r="N35" s="116">
        <f t="shared" si="179"/>
        <v>21911</v>
      </c>
      <c r="O35" s="116">
        <f t="shared" si="179"/>
        <v>22787</v>
      </c>
      <c r="P35" s="116">
        <f t="shared" ref="P35:U35" si="180">P36+P37+P38</f>
        <v>0</v>
      </c>
      <c r="Q35" s="116">
        <f t="shared" si="180"/>
        <v>0</v>
      </c>
      <c r="R35" s="116">
        <f t="shared" si="180"/>
        <v>0</v>
      </c>
      <c r="S35" s="116">
        <f t="shared" si="180"/>
        <v>21109</v>
      </c>
      <c r="T35" s="116">
        <f t="shared" si="180"/>
        <v>21911</v>
      </c>
      <c r="U35" s="116">
        <f t="shared" si="180"/>
        <v>22787</v>
      </c>
      <c r="V35" s="116">
        <f t="shared" ref="V35:AA35" si="181">V36+V37+V38</f>
        <v>0</v>
      </c>
      <c r="W35" s="116">
        <f t="shared" si="181"/>
        <v>0</v>
      </c>
      <c r="X35" s="116">
        <f t="shared" si="181"/>
        <v>0</v>
      </c>
      <c r="Y35" s="139">
        <f t="shared" si="181"/>
        <v>21109</v>
      </c>
      <c r="Z35" s="139">
        <f t="shared" si="181"/>
        <v>21911</v>
      </c>
      <c r="AA35" s="139">
        <f t="shared" si="181"/>
        <v>22787</v>
      </c>
      <c r="AB35" s="139">
        <f t="shared" ref="AB35:AG35" si="182">AB36+AB37+AB38</f>
        <v>0</v>
      </c>
      <c r="AC35" s="139">
        <f t="shared" si="182"/>
        <v>0</v>
      </c>
      <c r="AD35" s="139">
        <f t="shared" si="182"/>
        <v>0</v>
      </c>
      <c r="AE35" s="139">
        <f t="shared" si="182"/>
        <v>21109</v>
      </c>
      <c r="AF35" s="139">
        <f t="shared" si="182"/>
        <v>21911</v>
      </c>
      <c r="AG35" s="139">
        <f t="shared" si="182"/>
        <v>22787</v>
      </c>
      <c r="AH35" s="139">
        <f t="shared" ref="AH35:AM35" si="183">AH36+AH37+AH38</f>
        <v>0</v>
      </c>
      <c r="AI35" s="139">
        <f t="shared" si="183"/>
        <v>0</v>
      </c>
      <c r="AJ35" s="139">
        <f t="shared" si="183"/>
        <v>0</v>
      </c>
      <c r="AK35" s="140">
        <f t="shared" si="183"/>
        <v>21109</v>
      </c>
      <c r="AL35" s="140">
        <f t="shared" si="183"/>
        <v>21911</v>
      </c>
      <c r="AM35" s="140">
        <f t="shared" si="183"/>
        <v>22787</v>
      </c>
      <c r="AN35" s="140">
        <f t="shared" ref="AN35:AS35" si="184">AN36+AN37+AN38</f>
        <v>0</v>
      </c>
      <c r="AO35" s="140">
        <f t="shared" si="184"/>
        <v>0</v>
      </c>
      <c r="AP35" s="140">
        <f t="shared" si="184"/>
        <v>0</v>
      </c>
      <c r="AQ35" s="116">
        <f t="shared" si="184"/>
        <v>21109</v>
      </c>
      <c r="AR35" s="116">
        <f t="shared" si="184"/>
        <v>21911</v>
      </c>
      <c r="AS35" s="116">
        <f t="shared" si="184"/>
        <v>22787</v>
      </c>
      <c r="AT35" s="116">
        <f t="shared" ref="AT35:AY35" si="185">AT36+AT37+AT38</f>
        <v>0</v>
      </c>
      <c r="AU35" s="116">
        <f t="shared" si="185"/>
        <v>0</v>
      </c>
      <c r="AV35" s="116">
        <f t="shared" si="185"/>
        <v>0</v>
      </c>
      <c r="AW35" s="116">
        <f t="shared" si="185"/>
        <v>21109</v>
      </c>
      <c r="AX35" s="116">
        <f t="shared" si="185"/>
        <v>21911</v>
      </c>
      <c r="AY35" s="116">
        <f t="shared" si="185"/>
        <v>22787</v>
      </c>
      <c r="AZ35" s="116">
        <f t="shared" ref="AZ35:BE35" si="186">AZ36+AZ37+AZ38</f>
        <v>0</v>
      </c>
      <c r="BA35" s="116">
        <f t="shared" si="186"/>
        <v>0</v>
      </c>
      <c r="BB35" s="116">
        <f t="shared" si="186"/>
        <v>0</v>
      </c>
      <c r="BC35" s="116">
        <f t="shared" si="186"/>
        <v>21109</v>
      </c>
      <c r="BD35" s="116">
        <f t="shared" si="186"/>
        <v>21911</v>
      </c>
      <c r="BE35" s="116">
        <f t="shared" si="186"/>
        <v>22787</v>
      </c>
      <c r="BF35" s="116">
        <f t="shared" ref="BF35:BK35" si="187">BF36+BF37+BF38</f>
        <v>0</v>
      </c>
      <c r="BG35" s="116">
        <f t="shared" si="187"/>
        <v>0</v>
      </c>
      <c r="BH35" s="116">
        <f t="shared" si="187"/>
        <v>0</v>
      </c>
      <c r="BI35" s="116">
        <f t="shared" si="187"/>
        <v>21109</v>
      </c>
      <c r="BJ35" s="116">
        <f t="shared" si="187"/>
        <v>21911</v>
      </c>
      <c r="BK35" s="116">
        <f t="shared" si="187"/>
        <v>22787</v>
      </c>
      <c r="BL35" s="116">
        <f t="shared" ref="BL35:BQ35" si="188">BL36+BL37+BL38</f>
        <v>0</v>
      </c>
      <c r="BM35" s="116">
        <f t="shared" si="188"/>
        <v>0</v>
      </c>
      <c r="BN35" s="116">
        <f t="shared" si="188"/>
        <v>0</v>
      </c>
      <c r="BO35" s="116">
        <f t="shared" si="188"/>
        <v>21109</v>
      </c>
      <c r="BP35" s="116">
        <f t="shared" si="188"/>
        <v>21911</v>
      </c>
      <c r="BQ35" s="116">
        <f t="shared" si="188"/>
        <v>22787</v>
      </c>
      <c r="BR35" s="116">
        <f t="shared" ref="BR35:BW35" si="189">BR36+BR37+BR38</f>
        <v>4601</v>
      </c>
      <c r="BS35" s="116">
        <f t="shared" si="189"/>
        <v>0</v>
      </c>
      <c r="BT35" s="116">
        <f t="shared" si="189"/>
        <v>0</v>
      </c>
      <c r="BU35" s="116">
        <f t="shared" si="189"/>
        <v>25710</v>
      </c>
      <c r="BV35" s="116">
        <f t="shared" si="189"/>
        <v>21911</v>
      </c>
      <c r="BW35" s="116">
        <f t="shared" si="189"/>
        <v>22787</v>
      </c>
    </row>
    <row r="36" spans="1:75" s="1" customFormat="1" ht="37.5" customHeight="1" x14ac:dyDescent="0.25">
      <c r="A36" s="153">
        <v>182</v>
      </c>
      <c r="B36" s="60" t="s">
        <v>308</v>
      </c>
      <c r="C36" s="211" t="s">
        <v>311</v>
      </c>
      <c r="D36" s="134">
        <v>16623</v>
      </c>
      <c r="E36" s="134">
        <v>17255</v>
      </c>
      <c r="F36" s="134">
        <v>17945</v>
      </c>
      <c r="G36" s="28"/>
      <c r="H36" s="28"/>
      <c r="I36" s="28"/>
      <c r="J36" s="134"/>
      <c r="K36" s="134"/>
      <c r="L36" s="134"/>
      <c r="M36" s="216">
        <f t="shared" ref="M36:O37" si="190">D36+J36</f>
        <v>16623</v>
      </c>
      <c r="N36" s="216">
        <f t="shared" si="190"/>
        <v>17255</v>
      </c>
      <c r="O36" s="216">
        <f t="shared" si="190"/>
        <v>17945</v>
      </c>
      <c r="P36" s="116"/>
      <c r="Q36" s="116"/>
      <c r="R36" s="116"/>
      <c r="S36" s="216">
        <f t="shared" ref="S36:U37" si="191">M36+P36</f>
        <v>16623</v>
      </c>
      <c r="T36" s="216">
        <f t="shared" si="191"/>
        <v>17255</v>
      </c>
      <c r="U36" s="216">
        <f t="shared" si="191"/>
        <v>17945</v>
      </c>
      <c r="V36" s="116"/>
      <c r="W36" s="116"/>
      <c r="X36" s="116"/>
      <c r="Y36" s="217">
        <f t="shared" ref="Y36:AA37" si="192">S36+V36</f>
        <v>16623</v>
      </c>
      <c r="Z36" s="217">
        <f t="shared" si="192"/>
        <v>17255</v>
      </c>
      <c r="AA36" s="217">
        <f t="shared" si="192"/>
        <v>17945</v>
      </c>
      <c r="AB36" s="139"/>
      <c r="AC36" s="139"/>
      <c r="AD36" s="139"/>
      <c r="AE36" s="217">
        <f t="shared" ref="AE36:AE37" si="193">Y36+AB36</f>
        <v>16623</v>
      </c>
      <c r="AF36" s="217">
        <f t="shared" ref="AF36:AF37" si="194">Z36+AC36</f>
        <v>17255</v>
      </c>
      <c r="AG36" s="217">
        <f t="shared" ref="AG36:AG37" si="195">AA36+AD36</f>
        <v>17945</v>
      </c>
      <c r="AH36" s="139"/>
      <c r="AI36" s="139"/>
      <c r="AJ36" s="139"/>
      <c r="AK36" s="218">
        <f t="shared" ref="AK36:AK37" si="196">AE36+AH36</f>
        <v>16623</v>
      </c>
      <c r="AL36" s="218">
        <f t="shared" ref="AL36:AL37" si="197">AF36+AI36</f>
        <v>17255</v>
      </c>
      <c r="AM36" s="218">
        <f t="shared" ref="AM36:AM37" si="198">AG36+AJ36</f>
        <v>17945</v>
      </c>
      <c r="AN36" s="140"/>
      <c r="AO36" s="140"/>
      <c r="AP36" s="140"/>
      <c r="AQ36" s="216">
        <f t="shared" ref="AQ36:AQ37" si="199">AK36+AN36</f>
        <v>16623</v>
      </c>
      <c r="AR36" s="216">
        <f t="shared" ref="AR36:AR37" si="200">AL36+AO36</f>
        <v>17255</v>
      </c>
      <c r="AS36" s="216">
        <f t="shared" ref="AS36:AS37" si="201">AM36+AP36</f>
        <v>17945</v>
      </c>
      <c r="AT36" s="116"/>
      <c r="AU36" s="116"/>
      <c r="AV36" s="116"/>
      <c r="AW36" s="216">
        <f t="shared" ref="AW36:AW37" si="202">AQ36+AT36</f>
        <v>16623</v>
      </c>
      <c r="AX36" s="216">
        <f t="shared" ref="AX36:AX37" si="203">AR36+AU36</f>
        <v>17255</v>
      </c>
      <c r="AY36" s="216">
        <f t="shared" ref="AY36:AY37" si="204">AS36+AV36</f>
        <v>17945</v>
      </c>
      <c r="AZ36" s="116"/>
      <c r="BA36" s="116"/>
      <c r="BB36" s="116"/>
      <c r="BC36" s="216">
        <f t="shared" ref="BC36:BC37" si="205">AW36+AZ36</f>
        <v>16623</v>
      </c>
      <c r="BD36" s="216">
        <f t="shared" ref="BD36:BD37" si="206">AX36+BA36</f>
        <v>17255</v>
      </c>
      <c r="BE36" s="216">
        <f t="shared" ref="BE36:BE37" si="207">AY36+BB36</f>
        <v>17945</v>
      </c>
      <c r="BF36" s="116"/>
      <c r="BG36" s="116"/>
      <c r="BH36" s="116"/>
      <c r="BI36" s="216">
        <f t="shared" ref="BI36:BI37" si="208">BC36+BF36</f>
        <v>16623</v>
      </c>
      <c r="BJ36" s="216">
        <f t="shared" ref="BJ36:BJ37" si="209">BD36+BG36</f>
        <v>17255</v>
      </c>
      <c r="BK36" s="216">
        <f t="shared" ref="BK36:BK37" si="210">BE36+BH36</f>
        <v>17945</v>
      </c>
      <c r="BL36" s="116"/>
      <c r="BM36" s="116"/>
      <c r="BN36" s="116"/>
      <c r="BO36" s="216">
        <f t="shared" ref="BO36:BO37" si="211">BI36+BL36</f>
        <v>16623</v>
      </c>
      <c r="BP36" s="216">
        <f t="shared" ref="BP36:BP37" si="212">BJ36+BM36</f>
        <v>17255</v>
      </c>
      <c r="BQ36" s="216">
        <f t="shared" ref="BQ36:BQ37" si="213">BK36+BN36</f>
        <v>17945</v>
      </c>
      <c r="BR36" s="116">
        <v>3205</v>
      </c>
      <c r="BS36" s="116"/>
      <c r="BT36" s="116"/>
      <c r="BU36" s="216">
        <f t="shared" ref="BU36:BU37" si="214">BO36+BR36</f>
        <v>19828</v>
      </c>
      <c r="BV36" s="216">
        <f t="shared" ref="BV36:BV37" si="215">BP36+BS36</f>
        <v>17255</v>
      </c>
      <c r="BW36" s="216">
        <f t="shared" ref="BW36:BW37" si="216">BQ36+BT36</f>
        <v>17945</v>
      </c>
    </row>
    <row r="37" spans="1:75" s="1" customFormat="1" ht="56.25" customHeight="1" x14ac:dyDescent="0.25">
      <c r="A37" s="153">
        <v>182</v>
      </c>
      <c r="B37" s="60" t="s">
        <v>309</v>
      </c>
      <c r="C37" s="211" t="s">
        <v>312</v>
      </c>
      <c r="D37" s="134">
        <v>4486</v>
      </c>
      <c r="E37" s="134">
        <v>4656</v>
      </c>
      <c r="F37" s="134">
        <v>4842</v>
      </c>
      <c r="G37" s="28"/>
      <c r="H37" s="28"/>
      <c r="I37" s="28"/>
      <c r="J37" s="134"/>
      <c r="K37" s="134"/>
      <c r="L37" s="134"/>
      <c r="M37" s="216">
        <f t="shared" si="190"/>
        <v>4486</v>
      </c>
      <c r="N37" s="216">
        <f t="shared" si="190"/>
        <v>4656</v>
      </c>
      <c r="O37" s="216">
        <f t="shared" si="190"/>
        <v>4842</v>
      </c>
      <c r="P37" s="116"/>
      <c r="Q37" s="116"/>
      <c r="R37" s="116"/>
      <c r="S37" s="216">
        <f t="shared" si="191"/>
        <v>4486</v>
      </c>
      <c r="T37" s="216">
        <f t="shared" si="191"/>
        <v>4656</v>
      </c>
      <c r="U37" s="216">
        <f t="shared" si="191"/>
        <v>4842</v>
      </c>
      <c r="V37" s="116"/>
      <c r="W37" s="116"/>
      <c r="X37" s="116"/>
      <c r="Y37" s="217">
        <f t="shared" si="192"/>
        <v>4486</v>
      </c>
      <c r="Z37" s="217">
        <f t="shared" si="192"/>
        <v>4656</v>
      </c>
      <c r="AA37" s="217">
        <f t="shared" si="192"/>
        <v>4842</v>
      </c>
      <c r="AB37" s="139"/>
      <c r="AC37" s="139"/>
      <c r="AD37" s="139"/>
      <c r="AE37" s="217">
        <f t="shared" si="193"/>
        <v>4486</v>
      </c>
      <c r="AF37" s="217">
        <f t="shared" si="194"/>
        <v>4656</v>
      </c>
      <c r="AG37" s="217">
        <f t="shared" si="195"/>
        <v>4842</v>
      </c>
      <c r="AH37" s="139"/>
      <c r="AI37" s="139"/>
      <c r="AJ37" s="139"/>
      <c r="AK37" s="218">
        <f t="shared" si="196"/>
        <v>4486</v>
      </c>
      <c r="AL37" s="218">
        <f t="shared" si="197"/>
        <v>4656</v>
      </c>
      <c r="AM37" s="218">
        <f t="shared" si="198"/>
        <v>4842</v>
      </c>
      <c r="AN37" s="140"/>
      <c r="AO37" s="140"/>
      <c r="AP37" s="140"/>
      <c r="AQ37" s="216">
        <f t="shared" si="199"/>
        <v>4486</v>
      </c>
      <c r="AR37" s="216">
        <f t="shared" si="200"/>
        <v>4656</v>
      </c>
      <c r="AS37" s="216">
        <f t="shared" si="201"/>
        <v>4842</v>
      </c>
      <c r="AT37" s="116"/>
      <c r="AU37" s="116"/>
      <c r="AV37" s="116"/>
      <c r="AW37" s="216">
        <f t="shared" si="202"/>
        <v>4486</v>
      </c>
      <c r="AX37" s="216">
        <f t="shared" si="203"/>
        <v>4656</v>
      </c>
      <c r="AY37" s="216">
        <f t="shared" si="204"/>
        <v>4842</v>
      </c>
      <c r="AZ37" s="116"/>
      <c r="BA37" s="116"/>
      <c r="BB37" s="116"/>
      <c r="BC37" s="216">
        <f t="shared" si="205"/>
        <v>4486</v>
      </c>
      <c r="BD37" s="216">
        <f t="shared" si="206"/>
        <v>4656</v>
      </c>
      <c r="BE37" s="216">
        <f t="shared" si="207"/>
        <v>4842</v>
      </c>
      <c r="BF37" s="116"/>
      <c r="BG37" s="116"/>
      <c r="BH37" s="116"/>
      <c r="BI37" s="216">
        <f t="shared" si="208"/>
        <v>4486</v>
      </c>
      <c r="BJ37" s="216">
        <f t="shared" si="209"/>
        <v>4656</v>
      </c>
      <c r="BK37" s="216">
        <f t="shared" si="210"/>
        <v>4842</v>
      </c>
      <c r="BL37" s="116"/>
      <c r="BM37" s="116"/>
      <c r="BN37" s="116"/>
      <c r="BO37" s="216">
        <f t="shared" si="211"/>
        <v>4486</v>
      </c>
      <c r="BP37" s="216">
        <f t="shared" si="212"/>
        <v>4656</v>
      </c>
      <c r="BQ37" s="216">
        <f t="shared" si="213"/>
        <v>4842</v>
      </c>
      <c r="BR37" s="116">
        <v>1396</v>
      </c>
      <c r="BS37" s="116"/>
      <c r="BT37" s="116"/>
      <c r="BU37" s="216">
        <f t="shared" si="214"/>
        <v>5882</v>
      </c>
      <c r="BV37" s="216">
        <f t="shared" si="215"/>
        <v>4656</v>
      </c>
      <c r="BW37" s="216">
        <f t="shared" si="216"/>
        <v>4842</v>
      </c>
    </row>
    <row r="38" spans="1:75" s="96" customFormat="1" ht="36" hidden="1" customHeight="1" x14ac:dyDescent="0.25">
      <c r="A38" s="151"/>
      <c r="B38" s="81" t="s">
        <v>329</v>
      </c>
      <c r="C38" s="82" t="s">
        <v>328</v>
      </c>
      <c r="D38" s="83">
        <v>0</v>
      </c>
      <c r="E38" s="83">
        <v>0</v>
      </c>
      <c r="F38" s="83">
        <v>0</v>
      </c>
      <c r="G38" s="72"/>
      <c r="H38" s="72"/>
      <c r="I38" s="72"/>
      <c r="J38" s="83"/>
      <c r="K38" s="83"/>
      <c r="L38" s="83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107"/>
      <c r="AL38" s="107"/>
      <c r="AM38" s="107"/>
      <c r="AN38" s="107"/>
      <c r="AO38" s="107"/>
      <c r="AP38" s="10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</row>
    <row r="39" spans="1:75" s="1" customFormat="1" ht="36" customHeight="1" x14ac:dyDescent="0.25">
      <c r="A39" s="153">
        <v>182</v>
      </c>
      <c r="B39" s="125" t="s">
        <v>11</v>
      </c>
      <c r="C39" s="13" t="s">
        <v>161</v>
      </c>
      <c r="D39" s="134">
        <f>D40+D41</f>
        <v>33054</v>
      </c>
      <c r="E39" s="134">
        <f>E40+E41</f>
        <v>33054</v>
      </c>
      <c r="F39" s="232">
        <f>F40+F41</f>
        <v>33054</v>
      </c>
      <c r="G39" s="28"/>
      <c r="H39" s="28"/>
      <c r="I39" s="28"/>
      <c r="J39" s="232">
        <f t="shared" ref="J39:AA39" si="217">J40+J41</f>
        <v>0</v>
      </c>
      <c r="K39" s="232">
        <f t="shared" si="217"/>
        <v>0</v>
      </c>
      <c r="L39" s="233">
        <f t="shared" si="217"/>
        <v>-24790</v>
      </c>
      <c r="M39" s="116">
        <f t="shared" si="217"/>
        <v>33054</v>
      </c>
      <c r="N39" s="116">
        <f t="shared" si="217"/>
        <v>33054</v>
      </c>
      <c r="O39" s="116">
        <f t="shared" si="217"/>
        <v>8264</v>
      </c>
      <c r="P39" s="234">
        <f t="shared" si="217"/>
        <v>0</v>
      </c>
      <c r="Q39" s="234">
        <f t="shared" si="217"/>
        <v>0</v>
      </c>
      <c r="R39" s="235">
        <f t="shared" si="217"/>
        <v>0</v>
      </c>
      <c r="S39" s="116">
        <f t="shared" si="217"/>
        <v>33054</v>
      </c>
      <c r="T39" s="116">
        <f t="shared" si="217"/>
        <v>33054</v>
      </c>
      <c r="U39" s="116">
        <f t="shared" si="217"/>
        <v>8264</v>
      </c>
      <c r="V39" s="234">
        <f t="shared" si="217"/>
        <v>0</v>
      </c>
      <c r="W39" s="234">
        <f t="shared" si="217"/>
        <v>0</v>
      </c>
      <c r="X39" s="234">
        <f t="shared" si="217"/>
        <v>0</v>
      </c>
      <c r="Y39" s="139">
        <f t="shared" si="217"/>
        <v>33054</v>
      </c>
      <c r="Z39" s="139">
        <f t="shared" si="217"/>
        <v>33054</v>
      </c>
      <c r="AA39" s="139">
        <f t="shared" si="217"/>
        <v>8264</v>
      </c>
      <c r="AB39" s="236">
        <f t="shared" ref="AB39:AG39" si="218">AB40+AB41</f>
        <v>0</v>
      </c>
      <c r="AC39" s="236">
        <f t="shared" si="218"/>
        <v>0</v>
      </c>
      <c r="AD39" s="236">
        <f t="shared" si="218"/>
        <v>0</v>
      </c>
      <c r="AE39" s="139">
        <f t="shared" si="218"/>
        <v>33054</v>
      </c>
      <c r="AF39" s="139">
        <f t="shared" si="218"/>
        <v>33054</v>
      </c>
      <c r="AG39" s="139">
        <f t="shared" si="218"/>
        <v>8264</v>
      </c>
      <c r="AH39" s="236">
        <f t="shared" ref="AH39:AM39" si="219">AH40+AH41</f>
        <v>0</v>
      </c>
      <c r="AI39" s="236">
        <f t="shared" si="219"/>
        <v>0</v>
      </c>
      <c r="AJ39" s="236">
        <f t="shared" si="219"/>
        <v>0</v>
      </c>
      <c r="AK39" s="140">
        <f t="shared" si="219"/>
        <v>33054</v>
      </c>
      <c r="AL39" s="140">
        <f t="shared" si="219"/>
        <v>33054</v>
      </c>
      <c r="AM39" s="140">
        <f t="shared" si="219"/>
        <v>8264</v>
      </c>
      <c r="AN39" s="237">
        <f t="shared" ref="AN39:AS39" si="220">AN40+AN41</f>
        <v>0</v>
      </c>
      <c r="AO39" s="237">
        <f t="shared" si="220"/>
        <v>0</v>
      </c>
      <c r="AP39" s="237">
        <f t="shared" si="220"/>
        <v>0</v>
      </c>
      <c r="AQ39" s="116">
        <f t="shared" si="220"/>
        <v>33054</v>
      </c>
      <c r="AR39" s="116">
        <f t="shared" si="220"/>
        <v>33054</v>
      </c>
      <c r="AS39" s="116">
        <f t="shared" si="220"/>
        <v>8264</v>
      </c>
      <c r="AT39" s="234">
        <f t="shared" ref="AT39:AY39" si="221">AT40+AT41</f>
        <v>0</v>
      </c>
      <c r="AU39" s="234">
        <f t="shared" si="221"/>
        <v>0</v>
      </c>
      <c r="AV39" s="234">
        <f t="shared" si="221"/>
        <v>0</v>
      </c>
      <c r="AW39" s="116">
        <f t="shared" si="221"/>
        <v>33054</v>
      </c>
      <c r="AX39" s="116">
        <f t="shared" si="221"/>
        <v>33054</v>
      </c>
      <c r="AY39" s="116">
        <f t="shared" si="221"/>
        <v>8264</v>
      </c>
      <c r="AZ39" s="234">
        <f t="shared" ref="AZ39:BE39" si="222">AZ40+AZ41</f>
        <v>0</v>
      </c>
      <c r="BA39" s="234">
        <f t="shared" si="222"/>
        <v>0</v>
      </c>
      <c r="BB39" s="234">
        <f t="shared" si="222"/>
        <v>0</v>
      </c>
      <c r="BC39" s="116">
        <f t="shared" si="222"/>
        <v>33054</v>
      </c>
      <c r="BD39" s="116">
        <f t="shared" si="222"/>
        <v>33054</v>
      </c>
      <c r="BE39" s="116">
        <f t="shared" si="222"/>
        <v>8264</v>
      </c>
      <c r="BF39" s="234">
        <f t="shared" ref="BF39:BK39" si="223">BF40+BF41</f>
        <v>0</v>
      </c>
      <c r="BG39" s="234">
        <f t="shared" si="223"/>
        <v>0</v>
      </c>
      <c r="BH39" s="234">
        <f t="shared" si="223"/>
        <v>0</v>
      </c>
      <c r="BI39" s="116">
        <f t="shared" si="223"/>
        <v>33054</v>
      </c>
      <c r="BJ39" s="116">
        <f t="shared" si="223"/>
        <v>33054</v>
      </c>
      <c r="BK39" s="116">
        <f t="shared" si="223"/>
        <v>8264</v>
      </c>
      <c r="BL39" s="234">
        <f t="shared" ref="BL39:BQ39" si="224">BL40+BL41</f>
        <v>0</v>
      </c>
      <c r="BM39" s="234">
        <f t="shared" si="224"/>
        <v>0</v>
      </c>
      <c r="BN39" s="234">
        <f t="shared" si="224"/>
        <v>0</v>
      </c>
      <c r="BO39" s="116">
        <f t="shared" si="224"/>
        <v>33054</v>
      </c>
      <c r="BP39" s="116">
        <f t="shared" si="224"/>
        <v>33054</v>
      </c>
      <c r="BQ39" s="116">
        <f t="shared" si="224"/>
        <v>8264</v>
      </c>
      <c r="BR39" s="116">
        <f t="shared" ref="BR39:BW39" si="225">BR40+BR41</f>
        <v>2617</v>
      </c>
      <c r="BS39" s="234">
        <f t="shared" si="225"/>
        <v>0</v>
      </c>
      <c r="BT39" s="234">
        <f t="shared" si="225"/>
        <v>0</v>
      </c>
      <c r="BU39" s="116">
        <f t="shared" si="225"/>
        <v>35671</v>
      </c>
      <c r="BV39" s="116">
        <f t="shared" si="225"/>
        <v>33054</v>
      </c>
      <c r="BW39" s="116">
        <f t="shared" si="225"/>
        <v>8264</v>
      </c>
    </row>
    <row r="40" spans="1:75" s="4" customFormat="1" ht="37.5" customHeight="1" x14ac:dyDescent="0.25">
      <c r="A40" s="153">
        <v>182</v>
      </c>
      <c r="B40" s="60" t="s">
        <v>12</v>
      </c>
      <c r="C40" s="238" t="s">
        <v>161</v>
      </c>
      <c r="D40" s="134">
        <v>33054</v>
      </c>
      <c r="E40" s="134">
        <v>33054</v>
      </c>
      <c r="F40" s="134">
        <v>33054</v>
      </c>
      <c r="G40" s="28"/>
      <c r="H40" s="28"/>
      <c r="I40" s="28"/>
      <c r="J40" s="134"/>
      <c r="K40" s="134"/>
      <c r="L40" s="233">
        <v>-24790</v>
      </c>
      <c r="M40" s="116">
        <f>D40+J40</f>
        <v>33054</v>
      </c>
      <c r="N40" s="116">
        <f>E40+K40</f>
        <v>33054</v>
      </c>
      <c r="O40" s="116">
        <f>F40+L40</f>
        <v>8264</v>
      </c>
      <c r="P40" s="116"/>
      <c r="Q40" s="116"/>
      <c r="R40" s="235"/>
      <c r="S40" s="116">
        <f>M40+P40</f>
        <v>33054</v>
      </c>
      <c r="T40" s="116">
        <f>N40+Q40</f>
        <v>33054</v>
      </c>
      <c r="U40" s="116">
        <f>O40+R40</f>
        <v>8264</v>
      </c>
      <c r="V40" s="116"/>
      <c r="W40" s="116"/>
      <c r="X40" s="116"/>
      <c r="Y40" s="139">
        <f>S40+V40</f>
        <v>33054</v>
      </c>
      <c r="Z40" s="139">
        <f>T40+W40</f>
        <v>33054</v>
      </c>
      <c r="AA40" s="139">
        <f>U40+X40</f>
        <v>8264</v>
      </c>
      <c r="AB40" s="139"/>
      <c r="AC40" s="139"/>
      <c r="AD40" s="139"/>
      <c r="AE40" s="139">
        <f>Y40+AB40</f>
        <v>33054</v>
      </c>
      <c r="AF40" s="139">
        <f>Z40+AC40</f>
        <v>33054</v>
      </c>
      <c r="AG40" s="139">
        <f>AA40+AD40</f>
        <v>8264</v>
      </c>
      <c r="AH40" s="139"/>
      <c r="AI40" s="139"/>
      <c r="AJ40" s="139"/>
      <c r="AK40" s="140">
        <f>AE40+AH40</f>
        <v>33054</v>
      </c>
      <c r="AL40" s="140">
        <f>AF40+AI40</f>
        <v>33054</v>
      </c>
      <c r="AM40" s="140">
        <f>AG40+AJ40</f>
        <v>8264</v>
      </c>
      <c r="AN40" s="140"/>
      <c r="AO40" s="140"/>
      <c r="AP40" s="140"/>
      <c r="AQ40" s="116">
        <f>AK40+AN40</f>
        <v>33054</v>
      </c>
      <c r="AR40" s="116">
        <f>AL40+AO40</f>
        <v>33054</v>
      </c>
      <c r="AS40" s="116">
        <f>AM40+AP40</f>
        <v>8264</v>
      </c>
      <c r="AT40" s="116"/>
      <c r="AU40" s="116"/>
      <c r="AV40" s="116"/>
      <c r="AW40" s="116">
        <f>AQ40+AT40</f>
        <v>33054</v>
      </c>
      <c r="AX40" s="116">
        <f>AR40+AU40</f>
        <v>33054</v>
      </c>
      <c r="AY40" s="116">
        <f>AS40+AV40</f>
        <v>8264</v>
      </c>
      <c r="AZ40" s="116"/>
      <c r="BA40" s="116"/>
      <c r="BB40" s="116"/>
      <c r="BC40" s="116">
        <f>AW40+AZ40</f>
        <v>33054</v>
      </c>
      <c r="BD40" s="116">
        <f>AX40+BA40</f>
        <v>33054</v>
      </c>
      <c r="BE40" s="116">
        <f>AY40+BB40</f>
        <v>8264</v>
      </c>
      <c r="BF40" s="116"/>
      <c r="BG40" s="116"/>
      <c r="BH40" s="116"/>
      <c r="BI40" s="116">
        <f>BC40+BF40</f>
        <v>33054</v>
      </c>
      <c r="BJ40" s="116">
        <f>BD40+BG40</f>
        <v>33054</v>
      </c>
      <c r="BK40" s="116">
        <f>BE40+BH40</f>
        <v>8264</v>
      </c>
      <c r="BL40" s="116"/>
      <c r="BM40" s="116"/>
      <c r="BN40" s="116"/>
      <c r="BO40" s="116">
        <f>BI40+BL40</f>
        <v>33054</v>
      </c>
      <c r="BP40" s="116">
        <f>BJ40+BM40</f>
        <v>33054</v>
      </c>
      <c r="BQ40" s="116">
        <f>BK40+BN40</f>
        <v>8264</v>
      </c>
      <c r="BR40" s="116">
        <v>2617</v>
      </c>
      <c r="BS40" s="116"/>
      <c r="BT40" s="116"/>
      <c r="BU40" s="116">
        <f>BO40+BR40</f>
        <v>35671</v>
      </c>
      <c r="BV40" s="116">
        <f>BP40+BS40</f>
        <v>33054</v>
      </c>
      <c r="BW40" s="116">
        <f>BQ40+BT40</f>
        <v>8264</v>
      </c>
    </row>
    <row r="41" spans="1:75" s="135" customFormat="1" ht="56.25" hidden="1" customHeight="1" x14ac:dyDescent="0.25">
      <c r="A41" s="151">
        <v>182</v>
      </c>
      <c r="B41" s="81" t="s">
        <v>13</v>
      </c>
      <c r="C41" s="93" t="s">
        <v>162</v>
      </c>
      <c r="D41" s="83">
        <v>0</v>
      </c>
      <c r="E41" s="83">
        <v>0</v>
      </c>
      <c r="F41" s="83">
        <v>0</v>
      </c>
      <c r="G41" s="72"/>
      <c r="H41" s="72"/>
      <c r="I41" s="72"/>
      <c r="J41" s="83"/>
      <c r="K41" s="83"/>
      <c r="L41" s="83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107"/>
      <c r="AL41" s="107"/>
      <c r="AM41" s="107"/>
      <c r="AN41" s="107"/>
      <c r="AO41" s="107"/>
      <c r="AP41" s="10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</row>
    <row r="42" spans="1:75" s="4" customFormat="1" ht="18.75" customHeight="1" x14ac:dyDescent="0.25">
      <c r="A42" s="153">
        <v>182</v>
      </c>
      <c r="B42" s="125" t="s">
        <v>14</v>
      </c>
      <c r="C42" s="13" t="s">
        <v>163</v>
      </c>
      <c r="D42" s="134">
        <f>D43</f>
        <v>760</v>
      </c>
      <c r="E42" s="134">
        <f>E43</f>
        <v>760</v>
      </c>
      <c r="F42" s="134">
        <f>F43</f>
        <v>760</v>
      </c>
      <c r="G42" s="28"/>
      <c r="H42" s="28"/>
      <c r="I42" s="28"/>
      <c r="J42" s="134">
        <f t="shared" ref="J42:Y42" si="226">J43</f>
        <v>0</v>
      </c>
      <c r="K42" s="134">
        <f t="shared" si="226"/>
        <v>0</v>
      </c>
      <c r="L42" s="134">
        <f t="shared" si="226"/>
        <v>0</v>
      </c>
      <c r="M42" s="116">
        <f t="shared" si="226"/>
        <v>760</v>
      </c>
      <c r="N42" s="116">
        <f t="shared" si="226"/>
        <v>760</v>
      </c>
      <c r="O42" s="116">
        <f t="shared" si="226"/>
        <v>760</v>
      </c>
      <c r="P42" s="116">
        <f t="shared" si="226"/>
        <v>0</v>
      </c>
      <c r="Q42" s="116">
        <f t="shared" si="226"/>
        <v>0</v>
      </c>
      <c r="R42" s="116">
        <f t="shared" si="226"/>
        <v>0</v>
      </c>
      <c r="S42" s="116">
        <f t="shared" si="226"/>
        <v>760</v>
      </c>
      <c r="T42" s="116">
        <f t="shared" si="226"/>
        <v>760</v>
      </c>
      <c r="U42" s="116">
        <f t="shared" si="226"/>
        <v>760</v>
      </c>
      <c r="V42" s="116">
        <f t="shared" si="226"/>
        <v>0</v>
      </c>
      <c r="W42" s="116">
        <f t="shared" si="226"/>
        <v>0</v>
      </c>
      <c r="X42" s="116">
        <f t="shared" si="226"/>
        <v>0</v>
      </c>
      <c r="Y42" s="139">
        <f t="shared" si="226"/>
        <v>760</v>
      </c>
      <c r="Z42" s="139">
        <f>Z43</f>
        <v>760</v>
      </c>
      <c r="AA42" s="139">
        <f>AA43</f>
        <v>760</v>
      </c>
      <c r="AB42" s="139">
        <f t="shared" ref="AB42:AE42" si="227">AB43</f>
        <v>0</v>
      </c>
      <c r="AC42" s="139">
        <f t="shared" si="227"/>
        <v>0</v>
      </c>
      <c r="AD42" s="139">
        <f t="shared" si="227"/>
        <v>0</v>
      </c>
      <c r="AE42" s="139">
        <f t="shared" si="227"/>
        <v>760</v>
      </c>
      <c r="AF42" s="139">
        <f>AF43</f>
        <v>760</v>
      </c>
      <c r="AG42" s="139">
        <f>AG43</f>
        <v>760</v>
      </c>
      <c r="AH42" s="139">
        <f t="shared" ref="AH42:AK42" si="228">AH43</f>
        <v>0</v>
      </c>
      <c r="AI42" s="139">
        <f t="shared" si="228"/>
        <v>0</v>
      </c>
      <c r="AJ42" s="139">
        <f t="shared" si="228"/>
        <v>0</v>
      </c>
      <c r="AK42" s="140">
        <f t="shared" si="228"/>
        <v>760</v>
      </c>
      <c r="AL42" s="140">
        <f>AL43</f>
        <v>760</v>
      </c>
      <c r="AM42" s="140">
        <f>AM43</f>
        <v>760</v>
      </c>
      <c r="AN42" s="140">
        <f t="shared" ref="AN42:AQ42" si="229">AN43</f>
        <v>0</v>
      </c>
      <c r="AO42" s="140">
        <f t="shared" si="229"/>
        <v>0</v>
      </c>
      <c r="AP42" s="140">
        <f t="shared" si="229"/>
        <v>0</v>
      </c>
      <c r="AQ42" s="116">
        <f t="shared" si="229"/>
        <v>760</v>
      </c>
      <c r="AR42" s="116">
        <f>AR43</f>
        <v>760</v>
      </c>
      <c r="AS42" s="116">
        <f>AS43</f>
        <v>760</v>
      </c>
      <c r="AT42" s="116">
        <f t="shared" ref="AT42:AW42" si="230">AT43</f>
        <v>0</v>
      </c>
      <c r="AU42" s="116">
        <f t="shared" si="230"/>
        <v>0</v>
      </c>
      <c r="AV42" s="116">
        <f t="shared" si="230"/>
        <v>0</v>
      </c>
      <c r="AW42" s="116">
        <f t="shared" si="230"/>
        <v>760</v>
      </c>
      <c r="AX42" s="116">
        <f>AX43</f>
        <v>760</v>
      </c>
      <c r="AY42" s="116">
        <f>AY43</f>
        <v>760</v>
      </c>
      <c r="AZ42" s="116">
        <f t="shared" ref="AZ42:BC42" si="231">AZ43</f>
        <v>0</v>
      </c>
      <c r="BA42" s="116">
        <f t="shared" si="231"/>
        <v>0</v>
      </c>
      <c r="BB42" s="116">
        <f t="shared" si="231"/>
        <v>0</v>
      </c>
      <c r="BC42" s="116">
        <f t="shared" si="231"/>
        <v>760</v>
      </c>
      <c r="BD42" s="116">
        <f>BD43</f>
        <v>760</v>
      </c>
      <c r="BE42" s="116">
        <f>BE43</f>
        <v>760</v>
      </c>
      <c r="BF42" s="116">
        <f t="shared" ref="BF42:BI42" si="232">BF43</f>
        <v>0</v>
      </c>
      <c r="BG42" s="116">
        <f t="shared" si="232"/>
        <v>0</v>
      </c>
      <c r="BH42" s="116">
        <f t="shared" si="232"/>
        <v>0</v>
      </c>
      <c r="BI42" s="116">
        <f t="shared" si="232"/>
        <v>760</v>
      </c>
      <c r="BJ42" s="116">
        <f>BJ43</f>
        <v>760</v>
      </c>
      <c r="BK42" s="116">
        <f>BK43</f>
        <v>760</v>
      </c>
      <c r="BL42" s="116">
        <f t="shared" ref="BL42:BO42" si="233">BL43</f>
        <v>0</v>
      </c>
      <c r="BM42" s="116">
        <f t="shared" si="233"/>
        <v>0</v>
      </c>
      <c r="BN42" s="116">
        <f t="shared" si="233"/>
        <v>0</v>
      </c>
      <c r="BO42" s="116">
        <f t="shared" si="233"/>
        <v>760</v>
      </c>
      <c r="BP42" s="116">
        <f>BP43</f>
        <v>760</v>
      </c>
      <c r="BQ42" s="116">
        <f>BQ43</f>
        <v>760</v>
      </c>
      <c r="BR42" s="116">
        <f t="shared" ref="BR42:BU42" si="234">BR43</f>
        <v>-131</v>
      </c>
      <c r="BS42" s="116">
        <f t="shared" si="234"/>
        <v>0</v>
      </c>
      <c r="BT42" s="116">
        <f t="shared" si="234"/>
        <v>0</v>
      </c>
      <c r="BU42" s="116">
        <f t="shared" si="234"/>
        <v>629</v>
      </c>
      <c r="BV42" s="116">
        <f>BV43</f>
        <v>760</v>
      </c>
      <c r="BW42" s="116">
        <f>BW43</f>
        <v>760</v>
      </c>
    </row>
    <row r="43" spans="1:75" s="4" customFormat="1" ht="18.75" customHeight="1" x14ac:dyDescent="0.25">
      <c r="A43" s="153">
        <v>182</v>
      </c>
      <c r="B43" s="60" t="s">
        <v>15</v>
      </c>
      <c r="C43" s="238" t="s">
        <v>163</v>
      </c>
      <c r="D43" s="134">
        <v>760</v>
      </c>
      <c r="E43" s="134">
        <v>760</v>
      </c>
      <c r="F43" s="134">
        <v>760</v>
      </c>
      <c r="G43" s="28"/>
      <c r="H43" s="28"/>
      <c r="I43" s="28"/>
      <c r="J43" s="134"/>
      <c r="K43" s="134"/>
      <c r="L43" s="134"/>
      <c r="M43" s="216">
        <f>D43+J43</f>
        <v>760</v>
      </c>
      <c r="N43" s="216">
        <f>E43+K43</f>
        <v>760</v>
      </c>
      <c r="O43" s="216">
        <f>F43+L43</f>
        <v>760</v>
      </c>
      <c r="P43" s="116"/>
      <c r="Q43" s="116"/>
      <c r="R43" s="116"/>
      <c r="S43" s="216">
        <f>M43+P43</f>
        <v>760</v>
      </c>
      <c r="T43" s="216">
        <f>N43+Q43</f>
        <v>760</v>
      </c>
      <c r="U43" s="216">
        <f>O43+R43</f>
        <v>760</v>
      </c>
      <c r="V43" s="116"/>
      <c r="W43" s="116"/>
      <c r="X43" s="116"/>
      <c r="Y43" s="217">
        <f>S43+V43</f>
        <v>760</v>
      </c>
      <c r="Z43" s="217">
        <f>T43+W43</f>
        <v>760</v>
      </c>
      <c r="AA43" s="217">
        <f>U43+X43</f>
        <v>760</v>
      </c>
      <c r="AB43" s="139"/>
      <c r="AC43" s="139"/>
      <c r="AD43" s="139"/>
      <c r="AE43" s="217">
        <f>Y43+AB43</f>
        <v>760</v>
      </c>
      <c r="AF43" s="217">
        <f>Z43+AC43</f>
        <v>760</v>
      </c>
      <c r="AG43" s="217">
        <f>AA43+AD43</f>
        <v>760</v>
      </c>
      <c r="AH43" s="139"/>
      <c r="AI43" s="139"/>
      <c r="AJ43" s="139"/>
      <c r="AK43" s="218">
        <f>AE43+AH43</f>
        <v>760</v>
      </c>
      <c r="AL43" s="218">
        <f>AF43+AI43</f>
        <v>760</v>
      </c>
      <c r="AM43" s="218">
        <f>AG43+AJ43</f>
        <v>760</v>
      </c>
      <c r="AN43" s="140"/>
      <c r="AO43" s="140"/>
      <c r="AP43" s="140"/>
      <c r="AQ43" s="216">
        <f>AK43+AN43</f>
        <v>760</v>
      </c>
      <c r="AR43" s="216">
        <f>AL43+AO43</f>
        <v>760</v>
      </c>
      <c r="AS43" s="216">
        <f>AM43+AP43</f>
        <v>760</v>
      </c>
      <c r="AT43" s="116"/>
      <c r="AU43" s="116"/>
      <c r="AV43" s="116"/>
      <c r="AW43" s="216">
        <f>AQ43+AT43</f>
        <v>760</v>
      </c>
      <c r="AX43" s="216">
        <f>AR43+AU43</f>
        <v>760</v>
      </c>
      <c r="AY43" s="216">
        <f>AS43+AV43</f>
        <v>760</v>
      </c>
      <c r="AZ43" s="116"/>
      <c r="BA43" s="116"/>
      <c r="BB43" s="116"/>
      <c r="BC43" s="216">
        <f>AW43+AZ43</f>
        <v>760</v>
      </c>
      <c r="BD43" s="216">
        <f>AX43+BA43</f>
        <v>760</v>
      </c>
      <c r="BE43" s="216">
        <f>AY43+BB43</f>
        <v>760</v>
      </c>
      <c r="BF43" s="116"/>
      <c r="BG43" s="116"/>
      <c r="BH43" s="116"/>
      <c r="BI43" s="216">
        <f>BC43+BF43</f>
        <v>760</v>
      </c>
      <c r="BJ43" s="216">
        <f>BD43+BG43</f>
        <v>760</v>
      </c>
      <c r="BK43" s="216">
        <f>BE43+BH43</f>
        <v>760</v>
      </c>
      <c r="BL43" s="116"/>
      <c r="BM43" s="116"/>
      <c r="BN43" s="116"/>
      <c r="BO43" s="216">
        <f>BI43+BL43</f>
        <v>760</v>
      </c>
      <c r="BP43" s="216">
        <f>BJ43+BM43</f>
        <v>760</v>
      </c>
      <c r="BQ43" s="216">
        <f>BK43+BN43</f>
        <v>760</v>
      </c>
      <c r="BR43" s="116">
        <v>-131</v>
      </c>
      <c r="BS43" s="116"/>
      <c r="BT43" s="116"/>
      <c r="BU43" s="216">
        <f>BO43+BR43</f>
        <v>629</v>
      </c>
      <c r="BV43" s="216">
        <f>BP43+BS43</f>
        <v>760</v>
      </c>
      <c r="BW43" s="216">
        <f>BQ43+BT43</f>
        <v>760</v>
      </c>
    </row>
    <row r="44" spans="1:75" s="4" customFormat="1" ht="36" customHeight="1" x14ac:dyDescent="0.25">
      <c r="A44" s="153">
        <v>182</v>
      </c>
      <c r="B44" s="125" t="s">
        <v>16</v>
      </c>
      <c r="C44" s="13" t="s">
        <v>164</v>
      </c>
      <c r="D44" s="134">
        <f>D45</f>
        <v>370</v>
      </c>
      <c r="E44" s="134">
        <f>E45</f>
        <v>370</v>
      </c>
      <c r="F44" s="134">
        <f>F45</f>
        <v>370</v>
      </c>
      <c r="G44" s="28"/>
      <c r="H44" s="28"/>
      <c r="I44" s="28"/>
      <c r="J44" s="134">
        <f>J45</f>
        <v>0</v>
      </c>
      <c r="K44" s="134">
        <f t="shared" ref="K44:U44" si="235">K45</f>
        <v>0</v>
      </c>
      <c r="L44" s="134">
        <f t="shared" si="235"/>
        <v>0</v>
      </c>
      <c r="M44" s="116">
        <f t="shared" si="235"/>
        <v>370</v>
      </c>
      <c r="N44" s="116">
        <f t="shared" si="235"/>
        <v>370</v>
      </c>
      <c r="O44" s="116">
        <f t="shared" si="235"/>
        <v>370</v>
      </c>
      <c r="P44" s="116">
        <f>P45</f>
        <v>0</v>
      </c>
      <c r="Q44" s="116">
        <f t="shared" si="235"/>
        <v>0</v>
      </c>
      <c r="R44" s="116">
        <f t="shared" si="235"/>
        <v>0</v>
      </c>
      <c r="S44" s="116">
        <f t="shared" si="235"/>
        <v>370</v>
      </c>
      <c r="T44" s="116">
        <f t="shared" si="235"/>
        <v>370</v>
      </c>
      <c r="U44" s="116">
        <f t="shared" si="235"/>
        <v>370</v>
      </c>
      <c r="V44" s="116">
        <f t="shared" ref="V44:BW44" si="236">V45</f>
        <v>0</v>
      </c>
      <c r="W44" s="116">
        <f t="shared" si="236"/>
        <v>0</v>
      </c>
      <c r="X44" s="116">
        <f t="shared" si="236"/>
        <v>0</v>
      </c>
      <c r="Y44" s="139">
        <f t="shared" si="236"/>
        <v>370</v>
      </c>
      <c r="Z44" s="139">
        <f t="shared" si="236"/>
        <v>370</v>
      </c>
      <c r="AA44" s="139">
        <f t="shared" si="236"/>
        <v>370</v>
      </c>
      <c r="AB44" s="139">
        <f t="shared" si="236"/>
        <v>0</v>
      </c>
      <c r="AC44" s="139">
        <f t="shared" si="236"/>
        <v>0</v>
      </c>
      <c r="AD44" s="139">
        <f t="shared" si="236"/>
        <v>0</v>
      </c>
      <c r="AE44" s="139">
        <f t="shared" si="236"/>
        <v>370</v>
      </c>
      <c r="AF44" s="139">
        <f t="shared" si="236"/>
        <v>370</v>
      </c>
      <c r="AG44" s="139">
        <f t="shared" si="236"/>
        <v>370</v>
      </c>
      <c r="AH44" s="139">
        <f t="shared" si="236"/>
        <v>0</v>
      </c>
      <c r="AI44" s="139">
        <f t="shared" si="236"/>
        <v>0</v>
      </c>
      <c r="AJ44" s="139">
        <f t="shared" si="236"/>
        <v>0</v>
      </c>
      <c r="AK44" s="140">
        <f t="shared" si="236"/>
        <v>370</v>
      </c>
      <c r="AL44" s="140">
        <f t="shared" si="236"/>
        <v>370</v>
      </c>
      <c r="AM44" s="140">
        <f t="shared" si="236"/>
        <v>370</v>
      </c>
      <c r="AN44" s="140">
        <f t="shared" si="236"/>
        <v>0</v>
      </c>
      <c r="AO44" s="140">
        <f t="shared" si="236"/>
        <v>0</v>
      </c>
      <c r="AP44" s="140">
        <f t="shared" si="236"/>
        <v>0</v>
      </c>
      <c r="AQ44" s="116">
        <f t="shared" si="236"/>
        <v>370</v>
      </c>
      <c r="AR44" s="116">
        <f t="shared" si="236"/>
        <v>370</v>
      </c>
      <c r="AS44" s="116">
        <f t="shared" si="236"/>
        <v>370</v>
      </c>
      <c r="AT44" s="116">
        <f t="shared" si="236"/>
        <v>0</v>
      </c>
      <c r="AU44" s="116">
        <f t="shared" si="236"/>
        <v>0</v>
      </c>
      <c r="AV44" s="116">
        <f t="shared" si="236"/>
        <v>0</v>
      </c>
      <c r="AW44" s="116">
        <f t="shared" si="236"/>
        <v>370</v>
      </c>
      <c r="AX44" s="116">
        <f t="shared" si="236"/>
        <v>370</v>
      </c>
      <c r="AY44" s="116">
        <f t="shared" si="236"/>
        <v>370</v>
      </c>
      <c r="AZ44" s="116">
        <f t="shared" si="236"/>
        <v>0</v>
      </c>
      <c r="BA44" s="116">
        <f t="shared" si="236"/>
        <v>0</v>
      </c>
      <c r="BB44" s="116">
        <f t="shared" si="236"/>
        <v>0</v>
      </c>
      <c r="BC44" s="116">
        <f t="shared" si="236"/>
        <v>370</v>
      </c>
      <c r="BD44" s="116">
        <f t="shared" si="236"/>
        <v>370</v>
      </c>
      <c r="BE44" s="116">
        <f t="shared" si="236"/>
        <v>370</v>
      </c>
      <c r="BF44" s="116">
        <f t="shared" si="236"/>
        <v>0</v>
      </c>
      <c r="BG44" s="116">
        <f t="shared" si="236"/>
        <v>0</v>
      </c>
      <c r="BH44" s="116">
        <f t="shared" si="236"/>
        <v>0</v>
      </c>
      <c r="BI44" s="116">
        <f t="shared" si="236"/>
        <v>370</v>
      </c>
      <c r="BJ44" s="116">
        <f t="shared" si="236"/>
        <v>370</v>
      </c>
      <c r="BK44" s="116">
        <f t="shared" si="236"/>
        <v>370</v>
      </c>
      <c r="BL44" s="116">
        <f t="shared" si="236"/>
        <v>0</v>
      </c>
      <c r="BM44" s="116">
        <f t="shared" si="236"/>
        <v>0</v>
      </c>
      <c r="BN44" s="116">
        <f t="shared" si="236"/>
        <v>0</v>
      </c>
      <c r="BO44" s="116">
        <f t="shared" si="236"/>
        <v>370</v>
      </c>
      <c r="BP44" s="116">
        <f t="shared" si="236"/>
        <v>370</v>
      </c>
      <c r="BQ44" s="116">
        <f t="shared" si="236"/>
        <v>370</v>
      </c>
      <c r="BR44" s="116">
        <f t="shared" si="236"/>
        <v>242</v>
      </c>
      <c r="BS44" s="116">
        <f t="shared" si="236"/>
        <v>0</v>
      </c>
      <c r="BT44" s="116">
        <f t="shared" si="236"/>
        <v>0</v>
      </c>
      <c r="BU44" s="116">
        <f t="shared" si="236"/>
        <v>612</v>
      </c>
      <c r="BV44" s="116">
        <f t="shared" si="236"/>
        <v>370</v>
      </c>
      <c r="BW44" s="116">
        <f t="shared" si="236"/>
        <v>370</v>
      </c>
    </row>
    <row r="45" spans="1:75" s="4" customFormat="1" ht="37.5" customHeight="1" x14ac:dyDescent="0.25">
      <c r="A45" s="153">
        <v>182</v>
      </c>
      <c r="B45" s="125" t="s">
        <v>17</v>
      </c>
      <c r="C45" s="211" t="s">
        <v>165</v>
      </c>
      <c r="D45" s="134">
        <v>370</v>
      </c>
      <c r="E45" s="134">
        <v>370</v>
      </c>
      <c r="F45" s="134">
        <v>370</v>
      </c>
      <c r="G45" s="28"/>
      <c r="H45" s="28"/>
      <c r="I45" s="28"/>
      <c r="J45" s="134"/>
      <c r="K45" s="134"/>
      <c r="L45" s="134"/>
      <c r="M45" s="216">
        <f>D45+J45</f>
        <v>370</v>
      </c>
      <c r="N45" s="216">
        <f>E45+K45</f>
        <v>370</v>
      </c>
      <c r="O45" s="216">
        <f>F45+L45</f>
        <v>370</v>
      </c>
      <c r="P45" s="116"/>
      <c r="Q45" s="116"/>
      <c r="R45" s="116"/>
      <c r="S45" s="216">
        <f>M45+P45</f>
        <v>370</v>
      </c>
      <c r="T45" s="216">
        <f>N45+Q45</f>
        <v>370</v>
      </c>
      <c r="U45" s="216">
        <f>O45+R45</f>
        <v>370</v>
      </c>
      <c r="V45" s="116"/>
      <c r="W45" s="116"/>
      <c r="X45" s="116"/>
      <c r="Y45" s="217">
        <f>S45+V45</f>
        <v>370</v>
      </c>
      <c r="Z45" s="217">
        <f>T45+W45</f>
        <v>370</v>
      </c>
      <c r="AA45" s="217">
        <f>U45+X45</f>
        <v>370</v>
      </c>
      <c r="AB45" s="139"/>
      <c r="AC45" s="139"/>
      <c r="AD45" s="139"/>
      <c r="AE45" s="217">
        <f>Y45+AB45</f>
        <v>370</v>
      </c>
      <c r="AF45" s="217">
        <f>Z45+AC45</f>
        <v>370</v>
      </c>
      <c r="AG45" s="217">
        <f>AA45+AD45</f>
        <v>370</v>
      </c>
      <c r="AH45" s="139"/>
      <c r="AI45" s="139"/>
      <c r="AJ45" s="139"/>
      <c r="AK45" s="218">
        <f>AE45+AH45</f>
        <v>370</v>
      </c>
      <c r="AL45" s="218">
        <f>AF45+AI45</f>
        <v>370</v>
      </c>
      <c r="AM45" s="218">
        <f>AG45+AJ45</f>
        <v>370</v>
      </c>
      <c r="AN45" s="140"/>
      <c r="AO45" s="140"/>
      <c r="AP45" s="140"/>
      <c r="AQ45" s="216">
        <f>AK45+AN45</f>
        <v>370</v>
      </c>
      <c r="AR45" s="216">
        <f>AL45+AO45</f>
        <v>370</v>
      </c>
      <c r="AS45" s="216">
        <f>AM45+AP45</f>
        <v>370</v>
      </c>
      <c r="AT45" s="116"/>
      <c r="AU45" s="116"/>
      <c r="AV45" s="116"/>
      <c r="AW45" s="216">
        <f>AQ45+AT45</f>
        <v>370</v>
      </c>
      <c r="AX45" s="216">
        <f>AR45+AU45</f>
        <v>370</v>
      </c>
      <c r="AY45" s="216">
        <f>AS45+AV45</f>
        <v>370</v>
      </c>
      <c r="AZ45" s="116"/>
      <c r="BA45" s="116"/>
      <c r="BB45" s="116"/>
      <c r="BC45" s="216">
        <f>AW45+AZ45</f>
        <v>370</v>
      </c>
      <c r="BD45" s="216">
        <f>AX45+BA45</f>
        <v>370</v>
      </c>
      <c r="BE45" s="216">
        <f>AY45+BB45</f>
        <v>370</v>
      </c>
      <c r="BF45" s="116"/>
      <c r="BG45" s="116"/>
      <c r="BH45" s="116"/>
      <c r="BI45" s="216">
        <f>BC45+BF45</f>
        <v>370</v>
      </c>
      <c r="BJ45" s="216">
        <f>BD45+BG45</f>
        <v>370</v>
      </c>
      <c r="BK45" s="216">
        <f>BE45+BH45</f>
        <v>370</v>
      </c>
      <c r="BL45" s="116"/>
      <c r="BM45" s="116"/>
      <c r="BN45" s="116"/>
      <c r="BO45" s="216">
        <f>BI45+BL45</f>
        <v>370</v>
      </c>
      <c r="BP45" s="216">
        <f>BJ45+BM45</f>
        <v>370</v>
      </c>
      <c r="BQ45" s="216">
        <f>BK45+BN45</f>
        <v>370</v>
      </c>
      <c r="BR45" s="116">
        <v>242</v>
      </c>
      <c r="BS45" s="116"/>
      <c r="BT45" s="116"/>
      <c r="BU45" s="216">
        <f>BO45+BR45</f>
        <v>612</v>
      </c>
      <c r="BV45" s="216">
        <f>BP45+BS45</f>
        <v>370</v>
      </c>
      <c r="BW45" s="216">
        <f>BQ45+BT45</f>
        <v>370</v>
      </c>
    </row>
    <row r="46" spans="1:75" s="4" customFormat="1" ht="18.75" customHeight="1" x14ac:dyDescent="0.25">
      <c r="A46" s="153">
        <v>182</v>
      </c>
      <c r="B46" s="213" t="s">
        <v>18</v>
      </c>
      <c r="C46" s="120" t="s">
        <v>166</v>
      </c>
      <c r="D46" s="27">
        <f>D47+D49+D52</f>
        <v>51375</v>
      </c>
      <c r="E46" s="27">
        <f>E47+E49+E52</f>
        <v>52274</v>
      </c>
      <c r="F46" s="27">
        <f>F47+F49+F52</f>
        <v>53263</v>
      </c>
      <c r="G46" s="28"/>
      <c r="H46" s="28"/>
      <c r="I46" s="28"/>
      <c r="J46" s="27">
        <f t="shared" ref="J46:O46" si="237">J47+J49+J52</f>
        <v>0</v>
      </c>
      <c r="K46" s="27">
        <f t="shared" si="237"/>
        <v>0</v>
      </c>
      <c r="L46" s="27">
        <f t="shared" si="237"/>
        <v>0</v>
      </c>
      <c r="M46" s="7">
        <f t="shared" si="237"/>
        <v>51375</v>
      </c>
      <c r="N46" s="7">
        <f t="shared" si="237"/>
        <v>52274</v>
      </c>
      <c r="O46" s="7">
        <f t="shared" si="237"/>
        <v>53263</v>
      </c>
      <c r="P46" s="7">
        <f t="shared" ref="P46:U46" si="238">P47+P49+P52</f>
        <v>0</v>
      </c>
      <c r="Q46" s="7">
        <f t="shared" si="238"/>
        <v>0</v>
      </c>
      <c r="R46" s="7">
        <f t="shared" si="238"/>
        <v>0</v>
      </c>
      <c r="S46" s="7">
        <f t="shared" si="238"/>
        <v>51375</v>
      </c>
      <c r="T46" s="7">
        <f t="shared" si="238"/>
        <v>52274</v>
      </c>
      <c r="U46" s="7">
        <f t="shared" si="238"/>
        <v>53263</v>
      </c>
      <c r="V46" s="7">
        <f t="shared" ref="V46:AA46" si="239">V47+V49+V52</f>
        <v>0</v>
      </c>
      <c r="W46" s="7">
        <f t="shared" si="239"/>
        <v>0</v>
      </c>
      <c r="X46" s="7">
        <f t="shared" si="239"/>
        <v>0</v>
      </c>
      <c r="Y46" s="68">
        <f t="shared" si="239"/>
        <v>51375</v>
      </c>
      <c r="Z46" s="68">
        <f t="shared" si="239"/>
        <v>52274</v>
      </c>
      <c r="AA46" s="68">
        <f t="shared" si="239"/>
        <v>53263</v>
      </c>
      <c r="AB46" s="68">
        <f t="shared" ref="AB46:AG46" si="240">AB47+AB49+AB52</f>
        <v>0</v>
      </c>
      <c r="AC46" s="68">
        <f t="shared" si="240"/>
        <v>0</v>
      </c>
      <c r="AD46" s="68">
        <f t="shared" si="240"/>
        <v>0</v>
      </c>
      <c r="AE46" s="68">
        <f t="shared" si="240"/>
        <v>51375</v>
      </c>
      <c r="AF46" s="68">
        <f t="shared" si="240"/>
        <v>52274</v>
      </c>
      <c r="AG46" s="68">
        <f t="shared" si="240"/>
        <v>53263</v>
      </c>
      <c r="AH46" s="68">
        <f t="shared" ref="AH46:AM46" si="241">AH47+AH49+AH52</f>
        <v>0</v>
      </c>
      <c r="AI46" s="68">
        <f t="shared" si="241"/>
        <v>0</v>
      </c>
      <c r="AJ46" s="68">
        <f t="shared" si="241"/>
        <v>0</v>
      </c>
      <c r="AK46" s="111">
        <f t="shared" si="241"/>
        <v>51375</v>
      </c>
      <c r="AL46" s="111">
        <f t="shared" si="241"/>
        <v>52274</v>
      </c>
      <c r="AM46" s="111">
        <f t="shared" si="241"/>
        <v>53263</v>
      </c>
      <c r="AN46" s="111">
        <f t="shared" ref="AN46:AS46" si="242">AN47+AN49+AN52</f>
        <v>0</v>
      </c>
      <c r="AO46" s="111">
        <f t="shared" si="242"/>
        <v>0</v>
      </c>
      <c r="AP46" s="111">
        <f t="shared" si="242"/>
        <v>0</v>
      </c>
      <c r="AQ46" s="7">
        <f t="shared" si="242"/>
        <v>51375</v>
      </c>
      <c r="AR46" s="7">
        <f t="shared" si="242"/>
        <v>52274</v>
      </c>
      <c r="AS46" s="7">
        <f t="shared" si="242"/>
        <v>53263</v>
      </c>
      <c r="AT46" s="7">
        <f t="shared" ref="AT46:AY46" si="243">AT47+AT49+AT52</f>
        <v>0</v>
      </c>
      <c r="AU46" s="7">
        <f t="shared" si="243"/>
        <v>0</v>
      </c>
      <c r="AV46" s="7">
        <f t="shared" si="243"/>
        <v>0</v>
      </c>
      <c r="AW46" s="7">
        <f t="shared" si="243"/>
        <v>51375</v>
      </c>
      <c r="AX46" s="7">
        <f t="shared" si="243"/>
        <v>52274</v>
      </c>
      <c r="AY46" s="7">
        <f t="shared" si="243"/>
        <v>53263</v>
      </c>
      <c r="AZ46" s="7">
        <f t="shared" ref="AZ46:BE46" si="244">AZ47+AZ49+AZ52</f>
        <v>0</v>
      </c>
      <c r="BA46" s="7">
        <f t="shared" si="244"/>
        <v>0</v>
      </c>
      <c r="BB46" s="7">
        <f t="shared" si="244"/>
        <v>0</v>
      </c>
      <c r="BC46" s="7">
        <f t="shared" si="244"/>
        <v>51375</v>
      </c>
      <c r="BD46" s="7">
        <f t="shared" si="244"/>
        <v>52274</v>
      </c>
      <c r="BE46" s="7">
        <f t="shared" si="244"/>
        <v>53263</v>
      </c>
      <c r="BF46" s="7">
        <f t="shared" ref="BF46:BK46" si="245">BF47+BF49+BF52</f>
        <v>0</v>
      </c>
      <c r="BG46" s="7">
        <f t="shared" si="245"/>
        <v>0</v>
      </c>
      <c r="BH46" s="7">
        <f t="shared" si="245"/>
        <v>0</v>
      </c>
      <c r="BI46" s="7">
        <f t="shared" si="245"/>
        <v>51375</v>
      </c>
      <c r="BJ46" s="7">
        <f t="shared" si="245"/>
        <v>52274</v>
      </c>
      <c r="BK46" s="7">
        <f t="shared" si="245"/>
        <v>53263</v>
      </c>
      <c r="BL46" s="7">
        <f t="shared" ref="BL46:BQ46" si="246">BL47+BL49+BL52</f>
        <v>0</v>
      </c>
      <c r="BM46" s="7">
        <f t="shared" si="246"/>
        <v>0</v>
      </c>
      <c r="BN46" s="7">
        <f t="shared" si="246"/>
        <v>0</v>
      </c>
      <c r="BO46" s="7">
        <f t="shared" si="246"/>
        <v>51375</v>
      </c>
      <c r="BP46" s="7">
        <f t="shared" si="246"/>
        <v>52274</v>
      </c>
      <c r="BQ46" s="7">
        <f t="shared" si="246"/>
        <v>53263</v>
      </c>
      <c r="BR46" s="7">
        <f t="shared" ref="BR46:BW46" si="247">BR47+BR49+BR52</f>
        <v>260</v>
      </c>
      <c r="BS46" s="7">
        <f t="shared" si="247"/>
        <v>0</v>
      </c>
      <c r="BT46" s="7">
        <f t="shared" si="247"/>
        <v>0</v>
      </c>
      <c r="BU46" s="7">
        <f t="shared" si="247"/>
        <v>51635</v>
      </c>
      <c r="BV46" s="7">
        <f t="shared" si="247"/>
        <v>52274</v>
      </c>
      <c r="BW46" s="7">
        <f t="shared" si="247"/>
        <v>53263</v>
      </c>
    </row>
    <row r="47" spans="1:75" s="135" customFormat="1" ht="18.75" hidden="1" customHeight="1" x14ac:dyDescent="0.25">
      <c r="A47" s="151">
        <v>182</v>
      </c>
      <c r="B47" s="84" t="s">
        <v>19</v>
      </c>
      <c r="C47" s="79" t="s">
        <v>167</v>
      </c>
      <c r="D47" s="83">
        <f>D48</f>
        <v>8994</v>
      </c>
      <c r="E47" s="83">
        <f>E48</f>
        <v>9893</v>
      </c>
      <c r="F47" s="83">
        <f>F48</f>
        <v>10882</v>
      </c>
      <c r="G47" s="72"/>
      <c r="H47" s="72"/>
      <c r="I47" s="72"/>
      <c r="J47" s="83">
        <f t="shared" ref="J47:Y47" si="248">J48</f>
        <v>0</v>
      </c>
      <c r="K47" s="83">
        <f t="shared" si="248"/>
        <v>0</v>
      </c>
      <c r="L47" s="83">
        <f t="shared" si="248"/>
        <v>0</v>
      </c>
      <c r="M47" s="77">
        <f t="shared" si="248"/>
        <v>8994</v>
      </c>
      <c r="N47" s="77">
        <f t="shared" si="248"/>
        <v>9893</v>
      </c>
      <c r="O47" s="77">
        <f t="shared" si="248"/>
        <v>10882</v>
      </c>
      <c r="P47" s="77">
        <f t="shared" si="248"/>
        <v>0</v>
      </c>
      <c r="Q47" s="77">
        <f t="shared" si="248"/>
        <v>0</v>
      </c>
      <c r="R47" s="77">
        <f t="shared" si="248"/>
        <v>0</v>
      </c>
      <c r="S47" s="77">
        <f t="shared" si="248"/>
        <v>8994</v>
      </c>
      <c r="T47" s="77">
        <f t="shared" si="248"/>
        <v>9893</v>
      </c>
      <c r="U47" s="77">
        <f t="shared" si="248"/>
        <v>10882</v>
      </c>
      <c r="V47" s="77">
        <f t="shared" si="248"/>
        <v>0</v>
      </c>
      <c r="W47" s="77">
        <f t="shared" si="248"/>
        <v>0</v>
      </c>
      <c r="X47" s="77">
        <f t="shared" si="248"/>
        <v>0</v>
      </c>
      <c r="Y47" s="78">
        <f t="shared" si="248"/>
        <v>8994</v>
      </c>
      <c r="Z47" s="78">
        <f>Z48</f>
        <v>9893</v>
      </c>
      <c r="AA47" s="78">
        <f>AA48</f>
        <v>10882</v>
      </c>
      <c r="AB47" s="78">
        <f t="shared" ref="AB47:AE47" si="249">AB48</f>
        <v>0</v>
      </c>
      <c r="AC47" s="78">
        <f t="shared" si="249"/>
        <v>0</v>
      </c>
      <c r="AD47" s="78">
        <f t="shared" si="249"/>
        <v>0</v>
      </c>
      <c r="AE47" s="78">
        <f t="shared" si="249"/>
        <v>8994</v>
      </c>
      <c r="AF47" s="78">
        <f>AF48</f>
        <v>9893</v>
      </c>
      <c r="AG47" s="78">
        <f>AG48</f>
        <v>10882</v>
      </c>
      <c r="AH47" s="78">
        <f t="shared" ref="AH47:AK47" si="250">AH48</f>
        <v>0</v>
      </c>
      <c r="AI47" s="78">
        <f t="shared" si="250"/>
        <v>0</v>
      </c>
      <c r="AJ47" s="78">
        <f t="shared" si="250"/>
        <v>0</v>
      </c>
      <c r="AK47" s="107">
        <f t="shared" si="250"/>
        <v>8994</v>
      </c>
      <c r="AL47" s="107">
        <f>AL48</f>
        <v>9893</v>
      </c>
      <c r="AM47" s="107">
        <f>AM48</f>
        <v>10882</v>
      </c>
      <c r="AN47" s="107">
        <f t="shared" ref="AN47:AQ47" si="251">AN48</f>
        <v>0</v>
      </c>
      <c r="AO47" s="107">
        <f t="shared" si="251"/>
        <v>0</v>
      </c>
      <c r="AP47" s="107">
        <f t="shared" si="251"/>
        <v>0</v>
      </c>
      <c r="AQ47" s="77">
        <f t="shared" si="251"/>
        <v>8994</v>
      </c>
      <c r="AR47" s="77">
        <f>AR48</f>
        <v>9893</v>
      </c>
      <c r="AS47" s="77">
        <f>AS48</f>
        <v>10882</v>
      </c>
      <c r="AT47" s="77">
        <f t="shared" ref="AT47:AW47" si="252">AT48</f>
        <v>0</v>
      </c>
      <c r="AU47" s="77">
        <f t="shared" si="252"/>
        <v>0</v>
      </c>
      <c r="AV47" s="77">
        <f t="shared" si="252"/>
        <v>0</v>
      </c>
      <c r="AW47" s="77">
        <f t="shared" si="252"/>
        <v>8994</v>
      </c>
      <c r="AX47" s="77">
        <f>AX48</f>
        <v>9893</v>
      </c>
      <c r="AY47" s="77">
        <f>AY48</f>
        <v>10882</v>
      </c>
      <c r="AZ47" s="77">
        <f t="shared" ref="AZ47:BC47" si="253">AZ48</f>
        <v>0</v>
      </c>
      <c r="BA47" s="77">
        <f t="shared" si="253"/>
        <v>0</v>
      </c>
      <c r="BB47" s="77">
        <f t="shared" si="253"/>
        <v>0</v>
      </c>
      <c r="BC47" s="77">
        <f t="shared" si="253"/>
        <v>8994</v>
      </c>
      <c r="BD47" s="77">
        <f>BD48</f>
        <v>9893</v>
      </c>
      <c r="BE47" s="77">
        <f>BE48</f>
        <v>10882</v>
      </c>
      <c r="BF47" s="77">
        <f t="shared" ref="BF47:BI47" si="254">BF48</f>
        <v>0</v>
      </c>
      <c r="BG47" s="77">
        <f t="shared" si="254"/>
        <v>0</v>
      </c>
      <c r="BH47" s="77">
        <f t="shared" si="254"/>
        <v>0</v>
      </c>
      <c r="BI47" s="77">
        <f t="shared" si="254"/>
        <v>8994</v>
      </c>
      <c r="BJ47" s="77">
        <f>BJ48</f>
        <v>9893</v>
      </c>
      <c r="BK47" s="77">
        <f>BK48</f>
        <v>10882</v>
      </c>
      <c r="BL47" s="77">
        <f t="shared" ref="BL47:BO47" si="255">BL48</f>
        <v>0</v>
      </c>
      <c r="BM47" s="77">
        <f t="shared" si="255"/>
        <v>0</v>
      </c>
      <c r="BN47" s="77">
        <f t="shared" si="255"/>
        <v>0</v>
      </c>
      <c r="BO47" s="77">
        <f t="shared" si="255"/>
        <v>8994</v>
      </c>
      <c r="BP47" s="77">
        <f>BP48</f>
        <v>9893</v>
      </c>
      <c r="BQ47" s="77">
        <f>BQ48</f>
        <v>10882</v>
      </c>
      <c r="BR47" s="77">
        <f t="shared" ref="BR47:BU47" si="256">BR48</f>
        <v>0</v>
      </c>
      <c r="BS47" s="77">
        <f t="shared" si="256"/>
        <v>0</v>
      </c>
      <c r="BT47" s="77">
        <f t="shared" si="256"/>
        <v>0</v>
      </c>
      <c r="BU47" s="77">
        <f t="shared" si="256"/>
        <v>8994</v>
      </c>
      <c r="BV47" s="77">
        <f>BV48</f>
        <v>9893</v>
      </c>
      <c r="BW47" s="77">
        <f>BW48</f>
        <v>10882</v>
      </c>
    </row>
    <row r="48" spans="1:75" s="137" customFormat="1" ht="56.25" hidden="1" customHeight="1" x14ac:dyDescent="0.25">
      <c r="A48" s="151">
        <v>182</v>
      </c>
      <c r="B48" s="80" t="s">
        <v>20</v>
      </c>
      <c r="C48" s="97" t="s">
        <v>168</v>
      </c>
      <c r="D48" s="76">
        <v>8994</v>
      </c>
      <c r="E48" s="76">
        <v>9893</v>
      </c>
      <c r="F48" s="76">
        <v>10882</v>
      </c>
      <c r="G48" s="72"/>
      <c r="H48" s="72"/>
      <c r="I48" s="72"/>
      <c r="J48" s="76"/>
      <c r="K48" s="76"/>
      <c r="L48" s="76"/>
      <c r="M48" s="73">
        <f>D48+J48</f>
        <v>8994</v>
      </c>
      <c r="N48" s="73">
        <f>E48+K48</f>
        <v>9893</v>
      </c>
      <c r="O48" s="73">
        <f>F48+L48</f>
        <v>10882</v>
      </c>
      <c r="P48" s="73"/>
      <c r="Q48" s="73"/>
      <c r="R48" s="73"/>
      <c r="S48" s="73">
        <f>M48+P48</f>
        <v>8994</v>
      </c>
      <c r="T48" s="73">
        <f>N48+Q48</f>
        <v>9893</v>
      </c>
      <c r="U48" s="73">
        <f>O48+R48</f>
        <v>10882</v>
      </c>
      <c r="V48" s="73"/>
      <c r="W48" s="73"/>
      <c r="X48" s="73"/>
      <c r="Y48" s="74">
        <f>S48+V48</f>
        <v>8994</v>
      </c>
      <c r="Z48" s="74">
        <f>T48+W48</f>
        <v>9893</v>
      </c>
      <c r="AA48" s="74">
        <f>U48+X48</f>
        <v>10882</v>
      </c>
      <c r="AB48" s="74"/>
      <c r="AC48" s="74"/>
      <c r="AD48" s="74"/>
      <c r="AE48" s="74">
        <f>Y48+AB48</f>
        <v>8994</v>
      </c>
      <c r="AF48" s="74">
        <f>Z48+AC48</f>
        <v>9893</v>
      </c>
      <c r="AG48" s="74">
        <f>AA48+AD48</f>
        <v>10882</v>
      </c>
      <c r="AH48" s="74"/>
      <c r="AI48" s="74"/>
      <c r="AJ48" s="74"/>
      <c r="AK48" s="108">
        <f>AE48+AH48</f>
        <v>8994</v>
      </c>
      <c r="AL48" s="108">
        <f>AF48+AI48</f>
        <v>9893</v>
      </c>
      <c r="AM48" s="108">
        <f>AG48+AJ48</f>
        <v>10882</v>
      </c>
      <c r="AN48" s="108"/>
      <c r="AO48" s="108"/>
      <c r="AP48" s="108"/>
      <c r="AQ48" s="73">
        <f>AK48+AN48</f>
        <v>8994</v>
      </c>
      <c r="AR48" s="73">
        <f>AL48+AO48</f>
        <v>9893</v>
      </c>
      <c r="AS48" s="73">
        <f>AM48+AP48</f>
        <v>10882</v>
      </c>
      <c r="AT48" s="73"/>
      <c r="AU48" s="73"/>
      <c r="AV48" s="73"/>
      <c r="AW48" s="73">
        <f>AQ48+AT48</f>
        <v>8994</v>
      </c>
      <c r="AX48" s="73">
        <f>AR48+AU48</f>
        <v>9893</v>
      </c>
      <c r="AY48" s="73">
        <f>AS48+AV48</f>
        <v>10882</v>
      </c>
      <c r="AZ48" s="73"/>
      <c r="BA48" s="73"/>
      <c r="BB48" s="73"/>
      <c r="BC48" s="73">
        <f>AW48+AZ48</f>
        <v>8994</v>
      </c>
      <c r="BD48" s="73">
        <f>AX48+BA48</f>
        <v>9893</v>
      </c>
      <c r="BE48" s="73">
        <f>AY48+BB48</f>
        <v>10882</v>
      </c>
      <c r="BF48" s="73"/>
      <c r="BG48" s="73"/>
      <c r="BH48" s="73"/>
      <c r="BI48" s="73">
        <f>BC48+BF48</f>
        <v>8994</v>
      </c>
      <c r="BJ48" s="73">
        <f>BD48+BG48</f>
        <v>9893</v>
      </c>
      <c r="BK48" s="73">
        <f>BE48+BH48</f>
        <v>10882</v>
      </c>
      <c r="BL48" s="73"/>
      <c r="BM48" s="73"/>
      <c r="BN48" s="73"/>
      <c r="BO48" s="73">
        <f>BI48+BL48</f>
        <v>8994</v>
      </c>
      <c r="BP48" s="73">
        <f>BJ48+BM48</f>
        <v>9893</v>
      </c>
      <c r="BQ48" s="73">
        <f>BK48+BN48</f>
        <v>10882</v>
      </c>
      <c r="BR48" s="73"/>
      <c r="BS48" s="73"/>
      <c r="BT48" s="73"/>
      <c r="BU48" s="73">
        <f>BO48+BR48</f>
        <v>8994</v>
      </c>
      <c r="BV48" s="73">
        <f>BP48+BS48</f>
        <v>9893</v>
      </c>
      <c r="BW48" s="73">
        <f>BQ48+BT48</f>
        <v>10882</v>
      </c>
    </row>
    <row r="49" spans="1:75" s="4" customFormat="1" ht="18.75" customHeight="1" x14ac:dyDescent="0.25">
      <c r="A49" s="153">
        <v>182</v>
      </c>
      <c r="B49" s="125" t="s">
        <v>21</v>
      </c>
      <c r="C49" s="13" t="s">
        <v>169</v>
      </c>
      <c r="D49" s="134">
        <f>D50+D51</f>
        <v>2022</v>
      </c>
      <c r="E49" s="134">
        <f>E50+E51</f>
        <v>2022</v>
      </c>
      <c r="F49" s="134">
        <f>F50+F51</f>
        <v>2022</v>
      </c>
      <c r="G49" s="28"/>
      <c r="H49" s="28"/>
      <c r="I49" s="28"/>
      <c r="J49" s="134">
        <f t="shared" ref="J49:O49" si="257">J50+J51</f>
        <v>0</v>
      </c>
      <c r="K49" s="134">
        <f t="shared" si="257"/>
        <v>0</v>
      </c>
      <c r="L49" s="134">
        <f t="shared" si="257"/>
        <v>0</v>
      </c>
      <c r="M49" s="116">
        <f t="shared" si="257"/>
        <v>2022</v>
      </c>
      <c r="N49" s="116">
        <f t="shared" si="257"/>
        <v>2022</v>
      </c>
      <c r="O49" s="116">
        <f t="shared" si="257"/>
        <v>2022</v>
      </c>
      <c r="P49" s="116">
        <f t="shared" ref="P49:U49" si="258">P50+P51</f>
        <v>0</v>
      </c>
      <c r="Q49" s="116">
        <f t="shared" si="258"/>
        <v>0</v>
      </c>
      <c r="R49" s="116">
        <f t="shared" si="258"/>
        <v>0</v>
      </c>
      <c r="S49" s="116">
        <f t="shared" si="258"/>
        <v>2022</v>
      </c>
      <c r="T49" s="116">
        <f t="shared" si="258"/>
        <v>2022</v>
      </c>
      <c r="U49" s="116">
        <f t="shared" si="258"/>
        <v>2022</v>
      </c>
      <c r="V49" s="116">
        <f t="shared" ref="V49:AA49" si="259">V50+V51</f>
        <v>0</v>
      </c>
      <c r="W49" s="116">
        <f t="shared" si="259"/>
        <v>0</v>
      </c>
      <c r="X49" s="116">
        <f t="shared" si="259"/>
        <v>0</v>
      </c>
      <c r="Y49" s="139">
        <f t="shared" si="259"/>
        <v>2022</v>
      </c>
      <c r="Z49" s="139">
        <f t="shared" si="259"/>
        <v>2022</v>
      </c>
      <c r="AA49" s="139">
        <f t="shared" si="259"/>
        <v>2022</v>
      </c>
      <c r="AB49" s="139">
        <f t="shared" ref="AB49:AG49" si="260">AB50+AB51</f>
        <v>0</v>
      </c>
      <c r="AC49" s="139">
        <f t="shared" si="260"/>
        <v>0</v>
      </c>
      <c r="AD49" s="139">
        <f t="shared" si="260"/>
        <v>0</v>
      </c>
      <c r="AE49" s="139">
        <f t="shared" si="260"/>
        <v>2022</v>
      </c>
      <c r="AF49" s="139">
        <f t="shared" si="260"/>
        <v>2022</v>
      </c>
      <c r="AG49" s="139">
        <f t="shared" si="260"/>
        <v>2022</v>
      </c>
      <c r="AH49" s="139">
        <f t="shared" ref="AH49:AM49" si="261">AH50+AH51</f>
        <v>0</v>
      </c>
      <c r="AI49" s="139">
        <f t="shared" si="261"/>
        <v>0</v>
      </c>
      <c r="AJ49" s="139">
        <f t="shared" si="261"/>
        <v>0</v>
      </c>
      <c r="AK49" s="140">
        <f t="shared" si="261"/>
        <v>2022</v>
      </c>
      <c r="AL49" s="140">
        <f t="shared" si="261"/>
        <v>2022</v>
      </c>
      <c r="AM49" s="140">
        <f t="shared" si="261"/>
        <v>2022</v>
      </c>
      <c r="AN49" s="140">
        <f t="shared" ref="AN49:AS49" si="262">AN50+AN51</f>
        <v>0</v>
      </c>
      <c r="AO49" s="140">
        <f t="shared" si="262"/>
        <v>0</v>
      </c>
      <c r="AP49" s="140">
        <f t="shared" si="262"/>
        <v>0</v>
      </c>
      <c r="AQ49" s="116">
        <f t="shared" si="262"/>
        <v>2022</v>
      </c>
      <c r="AR49" s="116">
        <f t="shared" si="262"/>
        <v>2022</v>
      </c>
      <c r="AS49" s="116">
        <f t="shared" si="262"/>
        <v>2022</v>
      </c>
      <c r="AT49" s="116">
        <f t="shared" ref="AT49:AY49" si="263">AT50+AT51</f>
        <v>0</v>
      </c>
      <c r="AU49" s="116">
        <f t="shared" si="263"/>
        <v>0</v>
      </c>
      <c r="AV49" s="116">
        <f t="shared" si="263"/>
        <v>0</v>
      </c>
      <c r="AW49" s="116">
        <f t="shared" si="263"/>
        <v>2022</v>
      </c>
      <c r="AX49" s="116">
        <f t="shared" si="263"/>
        <v>2022</v>
      </c>
      <c r="AY49" s="116">
        <f t="shared" si="263"/>
        <v>2022</v>
      </c>
      <c r="AZ49" s="116">
        <f t="shared" ref="AZ49:BE49" si="264">AZ50+AZ51</f>
        <v>0</v>
      </c>
      <c r="BA49" s="116">
        <f t="shared" si="264"/>
        <v>0</v>
      </c>
      <c r="BB49" s="116">
        <f t="shared" si="264"/>
        <v>0</v>
      </c>
      <c r="BC49" s="116">
        <f t="shared" si="264"/>
        <v>2022</v>
      </c>
      <c r="BD49" s="116">
        <f t="shared" si="264"/>
        <v>2022</v>
      </c>
      <c r="BE49" s="116">
        <f t="shared" si="264"/>
        <v>2022</v>
      </c>
      <c r="BF49" s="116">
        <f t="shared" ref="BF49:BK49" si="265">BF50+BF51</f>
        <v>0</v>
      </c>
      <c r="BG49" s="116">
        <f t="shared" si="265"/>
        <v>0</v>
      </c>
      <c r="BH49" s="116">
        <f t="shared" si="265"/>
        <v>0</v>
      </c>
      <c r="BI49" s="116">
        <f t="shared" si="265"/>
        <v>2022</v>
      </c>
      <c r="BJ49" s="116">
        <f t="shared" si="265"/>
        <v>2022</v>
      </c>
      <c r="BK49" s="116">
        <f t="shared" si="265"/>
        <v>2022</v>
      </c>
      <c r="BL49" s="116">
        <f t="shared" ref="BL49:BQ49" si="266">BL50+BL51</f>
        <v>0</v>
      </c>
      <c r="BM49" s="116">
        <f t="shared" si="266"/>
        <v>0</v>
      </c>
      <c r="BN49" s="116">
        <f t="shared" si="266"/>
        <v>0</v>
      </c>
      <c r="BO49" s="116">
        <f t="shared" si="266"/>
        <v>2022</v>
      </c>
      <c r="BP49" s="116">
        <f t="shared" si="266"/>
        <v>2022</v>
      </c>
      <c r="BQ49" s="116">
        <f t="shared" si="266"/>
        <v>2022</v>
      </c>
      <c r="BR49" s="116">
        <f t="shared" ref="BR49:BW49" si="267">BR50+BR51</f>
        <v>45</v>
      </c>
      <c r="BS49" s="116">
        <f t="shared" si="267"/>
        <v>0</v>
      </c>
      <c r="BT49" s="116">
        <f t="shared" si="267"/>
        <v>0</v>
      </c>
      <c r="BU49" s="116">
        <f t="shared" si="267"/>
        <v>2067</v>
      </c>
      <c r="BV49" s="116">
        <f t="shared" si="267"/>
        <v>2022</v>
      </c>
      <c r="BW49" s="116">
        <f t="shared" si="267"/>
        <v>2022</v>
      </c>
    </row>
    <row r="50" spans="1:75" s="241" customFormat="1" ht="18.75" customHeight="1" x14ac:dyDescent="0.25">
      <c r="A50" s="239">
        <v>182</v>
      </c>
      <c r="B50" s="60" t="s">
        <v>22</v>
      </c>
      <c r="C50" s="238" t="s">
        <v>170</v>
      </c>
      <c r="D50" s="219">
        <v>315</v>
      </c>
      <c r="E50" s="219">
        <v>315</v>
      </c>
      <c r="F50" s="219">
        <v>315</v>
      </c>
      <c r="G50" s="240"/>
      <c r="H50" s="240"/>
      <c r="I50" s="240"/>
      <c r="J50" s="219"/>
      <c r="K50" s="219"/>
      <c r="L50" s="219"/>
      <c r="M50" s="216">
        <f t="shared" ref="M50:O51" si="268">D50+J50</f>
        <v>315</v>
      </c>
      <c r="N50" s="216">
        <f t="shared" si="268"/>
        <v>315</v>
      </c>
      <c r="O50" s="216">
        <f t="shared" si="268"/>
        <v>315</v>
      </c>
      <c r="P50" s="216"/>
      <c r="Q50" s="216"/>
      <c r="R50" s="216"/>
      <c r="S50" s="216">
        <f t="shared" ref="S50:U51" si="269">M50+P50</f>
        <v>315</v>
      </c>
      <c r="T50" s="216">
        <f t="shared" si="269"/>
        <v>315</v>
      </c>
      <c r="U50" s="216">
        <f t="shared" si="269"/>
        <v>315</v>
      </c>
      <c r="V50" s="216"/>
      <c r="W50" s="216"/>
      <c r="X50" s="216"/>
      <c r="Y50" s="217">
        <f t="shared" ref="Y50:AA51" si="270">S50+V50</f>
        <v>315</v>
      </c>
      <c r="Z50" s="217">
        <f t="shared" si="270"/>
        <v>315</v>
      </c>
      <c r="AA50" s="217">
        <f t="shared" si="270"/>
        <v>315</v>
      </c>
      <c r="AB50" s="217"/>
      <c r="AC50" s="217"/>
      <c r="AD50" s="217"/>
      <c r="AE50" s="217">
        <f t="shared" ref="AE50:AE51" si="271">Y50+AB50</f>
        <v>315</v>
      </c>
      <c r="AF50" s="217">
        <f t="shared" ref="AF50:AF51" si="272">Z50+AC50</f>
        <v>315</v>
      </c>
      <c r="AG50" s="217">
        <f t="shared" ref="AG50:AG51" si="273">AA50+AD50</f>
        <v>315</v>
      </c>
      <c r="AH50" s="217"/>
      <c r="AI50" s="217"/>
      <c r="AJ50" s="217"/>
      <c r="AK50" s="218">
        <f t="shared" ref="AK50:AK51" si="274">AE50+AH50</f>
        <v>315</v>
      </c>
      <c r="AL50" s="218">
        <f t="shared" ref="AL50:AL51" si="275">AF50+AI50</f>
        <v>315</v>
      </c>
      <c r="AM50" s="218">
        <f t="shared" ref="AM50:AM51" si="276">AG50+AJ50</f>
        <v>315</v>
      </c>
      <c r="AN50" s="218"/>
      <c r="AO50" s="218"/>
      <c r="AP50" s="218"/>
      <c r="AQ50" s="216">
        <f t="shared" ref="AQ50:AQ51" si="277">AK50+AN50</f>
        <v>315</v>
      </c>
      <c r="AR50" s="216">
        <f t="shared" ref="AR50:AR51" si="278">AL50+AO50</f>
        <v>315</v>
      </c>
      <c r="AS50" s="216">
        <f t="shared" ref="AS50:AS51" si="279">AM50+AP50</f>
        <v>315</v>
      </c>
      <c r="AT50" s="216"/>
      <c r="AU50" s="216"/>
      <c r="AV50" s="216"/>
      <c r="AW50" s="216">
        <f t="shared" ref="AW50:AW51" si="280">AQ50+AT50</f>
        <v>315</v>
      </c>
      <c r="AX50" s="216">
        <f t="shared" ref="AX50:AX51" si="281">AR50+AU50</f>
        <v>315</v>
      </c>
      <c r="AY50" s="216">
        <f t="shared" ref="AY50:AY51" si="282">AS50+AV50</f>
        <v>315</v>
      </c>
      <c r="AZ50" s="216"/>
      <c r="BA50" s="216"/>
      <c r="BB50" s="216"/>
      <c r="BC50" s="216">
        <f t="shared" ref="BC50:BC51" si="283">AW50+AZ50</f>
        <v>315</v>
      </c>
      <c r="BD50" s="216">
        <f t="shared" ref="BD50:BD51" si="284">AX50+BA50</f>
        <v>315</v>
      </c>
      <c r="BE50" s="216">
        <f t="shared" ref="BE50:BE51" si="285">AY50+BB50</f>
        <v>315</v>
      </c>
      <c r="BF50" s="216"/>
      <c r="BG50" s="216"/>
      <c r="BH50" s="216"/>
      <c r="BI50" s="216">
        <f t="shared" ref="BI50:BI51" si="286">BC50+BF50</f>
        <v>315</v>
      </c>
      <c r="BJ50" s="216">
        <f t="shared" ref="BJ50:BJ51" si="287">BD50+BG50</f>
        <v>315</v>
      </c>
      <c r="BK50" s="216">
        <f t="shared" ref="BK50:BK51" si="288">BE50+BH50</f>
        <v>315</v>
      </c>
      <c r="BL50" s="216"/>
      <c r="BM50" s="216"/>
      <c r="BN50" s="216"/>
      <c r="BO50" s="216">
        <f t="shared" ref="BO50:BO51" si="289">BI50+BL50</f>
        <v>315</v>
      </c>
      <c r="BP50" s="216">
        <f t="shared" ref="BP50:BP51" si="290">BJ50+BM50</f>
        <v>315</v>
      </c>
      <c r="BQ50" s="216">
        <f t="shared" ref="BQ50:BQ51" si="291">BK50+BN50</f>
        <v>315</v>
      </c>
      <c r="BR50" s="216">
        <v>45</v>
      </c>
      <c r="BS50" s="216"/>
      <c r="BT50" s="216"/>
      <c r="BU50" s="216">
        <f t="shared" ref="BU50:BU51" si="292">BO50+BR50</f>
        <v>360</v>
      </c>
      <c r="BV50" s="216">
        <f t="shared" ref="BV50:BV51" si="293">BP50+BS50</f>
        <v>315</v>
      </c>
      <c r="BW50" s="216">
        <f t="shared" ref="BW50:BW51" si="294">BQ50+BT50</f>
        <v>315</v>
      </c>
    </row>
    <row r="51" spans="1:75" s="138" customFormat="1" ht="18.75" hidden="1" customHeight="1" x14ac:dyDescent="0.25">
      <c r="A51" s="152">
        <v>182</v>
      </c>
      <c r="B51" s="80" t="s">
        <v>23</v>
      </c>
      <c r="C51" s="94" t="s">
        <v>171</v>
      </c>
      <c r="D51" s="76">
        <v>1707</v>
      </c>
      <c r="E51" s="76">
        <v>1707</v>
      </c>
      <c r="F51" s="76">
        <v>1707</v>
      </c>
      <c r="G51" s="98"/>
      <c r="H51" s="98"/>
      <c r="I51" s="98"/>
      <c r="J51" s="76"/>
      <c r="K51" s="76"/>
      <c r="L51" s="76"/>
      <c r="M51" s="73">
        <f t="shared" si="268"/>
        <v>1707</v>
      </c>
      <c r="N51" s="73">
        <f t="shared" si="268"/>
        <v>1707</v>
      </c>
      <c r="O51" s="73">
        <f t="shared" si="268"/>
        <v>1707</v>
      </c>
      <c r="P51" s="73"/>
      <c r="Q51" s="73"/>
      <c r="R51" s="73"/>
      <c r="S51" s="73">
        <f t="shared" si="269"/>
        <v>1707</v>
      </c>
      <c r="T51" s="73">
        <f t="shared" si="269"/>
        <v>1707</v>
      </c>
      <c r="U51" s="73">
        <f t="shared" si="269"/>
        <v>1707</v>
      </c>
      <c r="V51" s="73"/>
      <c r="W51" s="73"/>
      <c r="X51" s="73"/>
      <c r="Y51" s="74">
        <f t="shared" si="270"/>
        <v>1707</v>
      </c>
      <c r="Z51" s="74">
        <f t="shared" si="270"/>
        <v>1707</v>
      </c>
      <c r="AA51" s="74">
        <f t="shared" si="270"/>
        <v>1707</v>
      </c>
      <c r="AB51" s="74"/>
      <c r="AC51" s="74"/>
      <c r="AD51" s="74"/>
      <c r="AE51" s="74">
        <f t="shared" si="271"/>
        <v>1707</v>
      </c>
      <c r="AF51" s="74">
        <f t="shared" si="272"/>
        <v>1707</v>
      </c>
      <c r="AG51" s="74">
        <f t="shared" si="273"/>
        <v>1707</v>
      </c>
      <c r="AH51" s="74"/>
      <c r="AI51" s="74"/>
      <c r="AJ51" s="74"/>
      <c r="AK51" s="108">
        <f t="shared" si="274"/>
        <v>1707</v>
      </c>
      <c r="AL51" s="108">
        <f t="shared" si="275"/>
        <v>1707</v>
      </c>
      <c r="AM51" s="108">
        <f t="shared" si="276"/>
        <v>1707</v>
      </c>
      <c r="AN51" s="108"/>
      <c r="AO51" s="108"/>
      <c r="AP51" s="108"/>
      <c r="AQ51" s="73">
        <f t="shared" si="277"/>
        <v>1707</v>
      </c>
      <c r="AR51" s="73">
        <f t="shared" si="278"/>
        <v>1707</v>
      </c>
      <c r="AS51" s="73">
        <f t="shared" si="279"/>
        <v>1707</v>
      </c>
      <c r="AT51" s="73"/>
      <c r="AU51" s="73"/>
      <c r="AV51" s="73"/>
      <c r="AW51" s="73">
        <f t="shared" si="280"/>
        <v>1707</v>
      </c>
      <c r="AX51" s="73">
        <f t="shared" si="281"/>
        <v>1707</v>
      </c>
      <c r="AY51" s="73">
        <f t="shared" si="282"/>
        <v>1707</v>
      </c>
      <c r="AZ51" s="73"/>
      <c r="BA51" s="73"/>
      <c r="BB51" s="73"/>
      <c r="BC51" s="73">
        <f t="shared" si="283"/>
        <v>1707</v>
      </c>
      <c r="BD51" s="73">
        <f t="shared" si="284"/>
        <v>1707</v>
      </c>
      <c r="BE51" s="73">
        <f t="shared" si="285"/>
        <v>1707</v>
      </c>
      <c r="BF51" s="73"/>
      <c r="BG51" s="73"/>
      <c r="BH51" s="73"/>
      <c r="BI51" s="73">
        <f t="shared" si="286"/>
        <v>1707</v>
      </c>
      <c r="BJ51" s="73">
        <f t="shared" si="287"/>
        <v>1707</v>
      </c>
      <c r="BK51" s="73">
        <f t="shared" si="288"/>
        <v>1707</v>
      </c>
      <c r="BL51" s="73"/>
      <c r="BM51" s="73"/>
      <c r="BN51" s="73"/>
      <c r="BO51" s="73">
        <f t="shared" si="289"/>
        <v>1707</v>
      </c>
      <c r="BP51" s="73">
        <f t="shared" si="290"/>
        <v>1707</v>
      </c>
      <c r="BQ51" s="73">
        <f t="shared" si="291"/>
        <v>1707</v>
      </c>
      <c r="BR51" s="73"/>
      <c r="BS51" s="73"/>
      <c r="BT51" s="73"/>
      <c r="BU51" s="73">
        <f t="shared" si="292"/>
        <v>1707</v>
      </c>
      <c r="BV51" s="73">
        <f t="shared" si="293"/>
        <v>1707</v>
      </c>
      <c r="BW51" s="73">
        <f t="shared" si="294"/>
        <v>1707</v>
      </c>
    </row>
    <row r="52" spans="1:75" s="4" customFormat="1" ht="18.75" customHeight="1" x14ac:dyDescent="0.25">
      <c r="A52" s="153">
        <v>182</v>
      </c>
      <c r="B52" s="60" t="s">
        <v>24</v>
      </c>
      <c r="C52" s="13" t="s">
        <v>172</v>
      </c>
      <c r="D52" s="134">
        <f>D53+D55</f>
        <v>40359</v>
      </c>
      <c r="E52" s="134">
        <f>E53+E55</f>
        <v>40359</v>
      </c>
      <c r="F52" s="134">
        <f>F53+F55</f>
        <v>40359</v>
      </c>
      <c r="G52" s="28"/>
      <c r="H52" s="28"/>
      <c r="I52" s="28"/>
      <c r="J52" s="134">
        <f t="shared" ref="J52:O52" si="295">J53+J55</f>
        <v>0</v>
      </c>
      <c r="K52" s="134">
        <f t="shared" si="295"/>
        <v>0</v>
      </c>
      <c r="L52" s="134">
        <f t="shared" si="295"/>
        <v>0</v>
      </c>
      <c r="M52" s="116">
        <f t="shared" si="295"/>
        <v>40359</v>
      </c>
      <c r="N52" s="116">
        <f t="shared" si="295"/>
        <v>40359</v>
      </c>
      <c r="O52" s="116">
        <f t="shared" si="295"/>
        <v>40359</v>
      </c>
      <c r="P52" s="116">
        <f t="shared" ref="P52:U52" si="296">P53+P55</f>
        <v>0</v>
      </c>
      <c r="Q52" s="116">
        <f t="shared" si="296"/>
        <v>0</v>
      </c>
      <c r="R52" s="116">
        <f t="shared" si="296"/>
        <v>0</v>
      </c>
      <c r="S52" s="116">
        <f t="shared" si="296"/>
        <v>40359</v>
      </c>
      <c r="T52" s="116">
        <f t="shared" si="296"/>
        <v>40359</v>
      </c>
      <c r="U52" s="116">
        <f t="shared" si="296"/>
        <v>40359</v>
      </c>
      <c r="V52" s="116">
        <f t="shared" ref="V52:AA52" si="297">V53+V55</f>
        <v>0</v>
      </c>
      <c r="W52" s="116">
        <f t="shared" si="297"/>
        <v>0</v>
      </c>
      <c r="X52" s="116">
        <f t="shared" si="297"/>
        <v>0</v>
      </c>
      <c r="Y52" s="139">
        <f t="shared" si="297"/>
        <v>40359</v>
      </c>
      <c r="Z52" s="139">
        <f t="shared" si="297"/>
        <v>40359</v>
      </c>
      <c r="AA52" s="139">
        <f t="shared" si="297"/>
        <v>40359</v>
      </c>
      <c r="AB52" s="139">
        <f t="shared" ref="AB52:AG52" si="298">AB53+AB55</f>
        <v>0</v>
      </c>
      <c r="AC52" s="139">
        <f t="shared" si="298"/>
        <v>0</v>
      </c>
      <c r="AD52" s="139">
        <f t="shared" si="298"/>
        <v>0</v>
      </c>
      <c r="AE52" s="139">
        <f t="shared" si="298"/>
        <v>40359</v>
      </c>
      <c r="AF52" s="139">
        <f t="shared" si="298"/>
        <v>40359</v>
      </c>
      <c r="AG52" s="139">
        <f t="shared" si="298"/>
        <v>40359</v>
      </c>
      <c r="AH52" s="139">
        <f t="shared" ref="AH52:AM52" si="299">AH53+AH55</f>
        <v>0</v>
      </c>
      <c r="AI52" s="139">
        <f t="shared" si="299"/>
        <v>0</v>
      </c>
      <c r="AJ52" s="139">
        <f t="shared" si="299"/>
        <v>0</v>
      </c>
      <c r="AK52" s="140">
        <f t="shared" si="299"/>
        <v>40359</v>
      </c>
      <c r="AL52" s="140">
        <f t="shared" si="299"/>
        <v>40359</v>
      </c>
      <c r="AM52" s="140">
        <f t="shared" si="299"/>
        <v>40359</v>
      </c>
      <c r="AN52" s="140">
        <f t="shared" ref="AN52:AS52" si="300">AN53+AN55</f>
        <v>0</v>
      </c>
      <c r="AO52" s="140">
        <f t="shared" si="300"/>
        <v>0</v>
      </c>
      <c r="AP52" s="140">
        <f t="shared" si="300"/>
        <v>0</v>
      </c>
      <c r="AQ52" s="116">
        <f t="shared" si="300"/>
        <v>40359</v>
      </c>
      <c r="AR52" s="116">
        <f t="shared" si="300"/>
        <v>40359</v>
      </c>
      <c r="AS52" s="116">
        <f t="shared" si="300"/>
        <v>40359</v>
      </c>
      <c r="AT52" s="116">
        <f t="shared" ref="AT52:AY52" si="301">AT53+AT55</f>
        <v>0</v>
      </c>
      <c r="AU52" s="116">
        <f t="shared" si="301"/>
        <v>0</v>
      </c>
      <c r="AV52" s="116">
        <f t="shared" si="301"/>
        <v>0</v>
      </c>
      <c r="AW52" s="116">
        <f t="shared" si="301"/>
        <v>40359</v>
      </c>
      <c r="AX52" s="116">
        <f t="shared" si="301"/>
        <v>40359</v>
      </c>
      <c r="AY52" s="116">
        <f t="shared" si="301"/>
        <v>40359</v>
      </c>
      <c r="AZ52" s="116">
        <f t="shared" ref="AZ52:BE52" si="302">AZ53+AZ55</f>
        <v>0</v>
      </c>
      <c r="BA52" s="116">
        <f t="shared" si="302"/>
        <v>0</v>
      </c>
      <c r="BB52" s="116">
        <f t="shared" si="302"/>
        <v>0</v>
      </c>
      <c r="BC52" s="116">
        <f t="shared" si="302"/>
        <v>40359</v>
      </c>
      <c r="BD52" s="116">
        <f t="shared" si="302"/>
        <v>40359</v>
      </c>
      <c r="BE52" s="116">
        <f t="shared" si="302"/>
        <v>40359</v>
      </c>
      <c r="BF52" s="116">
        <f t="shared" ref="BF52:BK52" si="303">BF53+BF55</f>
        <v>0</v>
      </c>
      <c r="BG52" s="116">
        <f t="shared" si="303"/>
        <v>0</v>
      </c>
      <c r="BH52" s="116">
        <f t="shared" si="303"/>
        <v>0</v>
      </c>
      <c r="BI52" s="116">
        <f t="shared" si="303"/>
        <v>40359</v>
      </c>
      <c r="BJ52" s="116">
        <f t="shared" si="303"/>
        <v>40359</v>
      </c>
      <c r="BK52" s="116">
        <f t="shared" si="303"/>
        <v>40359</v>
      </c>
      <c r="BL52" s="116">
        <f t="shared" ref="BL52:BQ52" si="304">BL53+BL55</f>
        <v>0</v>
      </c>
      <c r="BM52" s="116">
        <f t="shared" si="304"/>
        <v>0</v>
      </c>
      <c r="BN52" s="116">
        <f t="shared" si="304"/>
        <v>0</v>
      </c>
      <c r="BO52" s="116">
        <f t="shared" si="304"/>
        <v>40359</v>
      </c>
      <c r="BP52" s="116">
        <f t="shared" si="304"/>
        <v>40359</v>
      </c>
      <c r="BQ52" s="116">
        <f t="shared" si="304"/>
        <v>40359</v>
      </c>
      <c r="BR52" s="116">
        <f t="shared" ref="BR52:BW52" si="305">BR53+BR55</f>
        <v>215</v>
      </c>
      <c r="BS52" s="116">
        <f t="shared" si="305"/>
        <v>0</v>
      </c>
      <c r="BT52" s="116">
        <f t="shared" si="305"/>
        <v>0</v>
      </c>
      <c r="BU52" s="116">
        <f t="shared" si="305"/>
        <v>40574</v>
      </c>
      <c r="BV52" s="116">
        <f t="shared" si="305"/>
        <v>40359</v>
      </c>
      <c r="BW52" s="116">
        <f t="shared" si="305"/>
        <v>40359</v>
      </c>
    </row>
    <row r="53" spans="1:75" s="4" customFormat="1" ht="18.75" customHeight="1" x14ac:dyDescent="0.25">
      <c r="A53" s="153">
        <v>182</v>
      </c>
      <c r="B53" s="60" t="s">
        <v>25</v>
      </c>
      <c r="C53" s="13" t="s">
        <v>173</v>
      </c>
      <c r="D53" s="134">
        <f>D54</f>
        <v>28883</v>
      </c>
      <c r="E53" s="134">
        <f>E54</f>
        <v>28883</v>
      </c>
      <c r="F53" s="134">
        <f>F54</f>
        <v>28883</v>
      </c>
      <c r="G53" s="28"/>
      <c r="H53" s="28"/>
      <c r="I53" s="28"/>
      <c r="J53" s="134">
        <f t="shared" ref="J53:Y53" si="306">J54</f>
        <v>0</v>
      </c>
      <c r="K53" s="134">
        <f t="shared" si="306"/>
        <v>0</v>
      </c>
      <c r="L53" s="134">
        <f t="shared" si="306"/>
        <v>0</v>
      </c>
      <c r="M53" s="116">
        <f t="shared" si="306"/>
        <v>28883</v>
      </c>
      <c r="N53" s="116">
        <f t="shared" si="306"/>
        <v>28883</v>
      </c>
      <c r="O53" s="116">
        <f t="shared" si="306"/>
        <v>28883</v>
      </c>
      <c r="P53" s="116">
        <f t="shared" si="306"/>
        <v>0</v>
      </c>
      <c r="Q53" s="116">
        <f t="shared" si="306"/>
        <v>0</v>
      </c>
      <c r="R53" s="116">
        <f t="shared" si="306"/>
        <v>0</v>
      </c>
      <c r="S53" s="116">
        <f t="shared" si="306"/>
        <v>28883</v>
      </c>
      <c r="T53" s="116">
        <f t="shared" si="306"/>
        <v>28883</v>
      </c>
      <c r="U53" s="116">
        <f t="shared" si="306"/>
        <v>28883</v>
      </c>
      <c r="V53" s="116">
        <f t="shared" si="306"/>
        <v>0</v>
      </c>
      <c r="W53" s="116">
        <f t="shared" si="306"/>
        <v>0</v>
      </c>
      <c r="X53" s="116">
        <f t="shared" si="306"/>
        <v>0</v>
      </c>
      <c r="Y53" s="139">
        <f t="shared" si="306"/>
        <v>28883</v>
      </c>
      <c r="Z53" s="139">
        <f>Z54</f>
        <v>28883</v>
      </c>
      <c r="AA53" s="139">
        <f>AA54</f>
        <v>28883</v>
      </c>
      <c r="AB53" s="139">
        <f t="shared" ref="AB53:AE53" si="307">AB54</f>
        <v>0</v>
      </c>
      <c r="AC53" s="139">
        <f t="shared" si="307"/>
        <v>0</v>
      </c>
      <c r="AD53" s="139">
        <f t="shared" si="307"/>
        <v>0</v>
      </c>
      <c r="AE53" s="139">
        <f t="shared" si="307"/>
        <v>28883</v>
      </c>
      <c r="AF53" s="139">
        <f>AF54</f>
        <v>28883</v>
      </c>
      <c r="AG53" s="139">
        <f>AG54</f>
        <v>28883</v>
      </c>
      <c r="AH53" s="139">
        <f t="shared" ref="AH53:AK53" si="308">AH54</f>
        <v>0</v>
      </c>
      <c r="AI53" s="139">
        <f t="shared" si="308"/>
        <v>0</v>
      </c>
      <c r="AJ53" s="139">
        <f t="shared" si="308"/>
        <v>0</v>
      </c>
      <c r="AK53" s="140">
        <f t="shared" si="308"/>
        <v>28883</v>
      </c>
      <c r="AL53" s="140">
        <f>AL54</f>
        <v>28883</v>
      </c>
      <c r="AM53" s="140">
        <f>AM54</f>
        <v>28883</v>
      </c>
      <c r="AN53" s="140">
        <f t="shared" ref="AN53:AQ53" si="309">AN54</f>
        <v>0</v>
      </c>
      <c r="AO53" s="140">
        <f t="shared" si="309"/>
        <v>0</v>
      </c>
      <c r="AP53" s="140">
        <f t="shared" si="309"/>
        <v>0</v>
      </c>
      <c r="AQ53" s="116">
        <f t="shared" si="309"/>
        <v>28883</v>
      </c>
      <c r="AR53" s="116">
        <f>AR54</f>
        <v>28883</v>
      </c>
      <c r="AS53" s="116">
        <f>AS54</f>
        <v>28883</v>
      </c>
      <c r="AT53" s="116">
        <f t="shared" ref="AT53:AW53" si="310">AT54</f>
        <v>0</v>
      </c>
      <c r="AU53" s="116">
        <f t="shared" si="310"/>
        <v>0</v>
      </c>
      <c r="AV53" s="116">
        <f t="shared" si="310"/>
        <v>0</v>
      </c>
      <c r="AW53" s="116">
        <f t="shared" si="310"/>
        <v>28883</v>
      </c>
      <c r="AX53" s="116">
        <f>AX54</f>
        <v>28883</v>
      </c>
      <c r="AY53" s="116">
        <f>AY54</f>
        <v>28883</v>
      </c>
      <c r="AZ53" s="116">
        <f t="shared" ref="AZ53:BC53" si="311">AZ54</f>
        <v>0</v>
      </c>
      <c r="BA53" s="116">
        <f t="shared" si="311"/>
        <v>0</v>
      </c>
      <c r="BB53" s="116">
        <f t="shared" si="311"/>
        <v>0</v>
      </c>
      <c r="BC53" s="116">
        <f t="shared" si="311"/>
        <v>28883</v>
      </c>
      <c r="BD53" s="116">
        <f>BD54</f>
        <v>28883</v>
      </c>
      <c r="BE53" s="116">
        <f>BE54</f>
        <v>28883</v>
      </c>
      <c r="BF53" s="116">
        <f t="shared" ref="BF53:BI53" si="312">BF54</f>
        <v>0</v>
      </c>
      <c r="BG53" s="116">
        <f t="shared" si="312"/>
        <v>0</v>
      </c>
      <c r="BH53" s="116">
        <f t="shared" si="312"/>
        <v>0</v>
      </c>
      <c r="BI53" s="116">
        <f t="shared" si="312"/>
        <v>28883</v>
      </c>
      <c r="BJ53" s="116">
        <f>BJ54</f>
        <v>28883</v>
      </c>
      <c r="BK53" s="116">
        <f>BK54</f>
        <v>28883</v>
      </c>
      <c r="BL53" s="116">
        <f t="shared" ref="BL53:BO53" si="313">BL54</f>
        <v>0</v>
      </c>
      <c r="BM53" s="116">
        <f t="shared" si="313"/>
        <v>0</v>
      </c>
      <c r="BN53" s="116">
        <f t="shared" si="313"/>
        <v>0</v>
      </c>
      <c r="BO53" s="116">
        <f t="shared" si="313"/>
        <v>28883</v>
      </c>
      <c r="BP53" s="116">
        <f>BP54</f>
        <v>28883</v>
      </c>
      <c r="BQ53" s="116">
        <f>BQ54</f>
        <v>28883</v>
      </c>
      <c r="BR53" s="116">
        <f t="shared" ref="BR53:BU53" si="314">BR54</f>
        <v>215</v>
      </c>
      <c r="BS53" s="116">
        <f t="shared" si="314"/>
        <v>0</v>
      </c>
      <c r="BT53" s="116">
        <f t="shared" si="314"/>
        <v>0</v>
      </c>
      <c r="BU53" s="116">
        <f t="shared" si="314"/>
        <v>29098</v>
      </c>
      <c r="BV53" s="116">
        <f>BV54</f>
        <v>28883</v>
      </c>
      <c r="BW53" s="116">
        <f>BW54</f>
        <v>28883</v>
      </c>
    </row>
    <row r="54" spans="1:75" s="247" customFormat="1" ht="37.5" customHeight="1" x14ac:dyDescent="0.25">
      <c r="A54" s="242">
        <v>182</v>
      </c>
      <c r="B54" s="60" t="s">
        <v>26</v>
      </c>
      <c r="C54" s="211" t="s">
        <v>174</v>
      </c>
      <c r="D54" s="219">
        <v>28883</v>
      </c>
      <c r="E54" s="219">
        <v>28883</v>
      </c>
      <c r="F54" s="243">
        <v>28883</v>
      </c>
      <c r="G54" s="240"/>
      <c r="H54" s="240"/>
      <c r="I54" s="240"/>
      <c r="J54" s="243"/>
      <c r="K54" s="243"/>
      <c r="L54" s="243"/>
      <c r="M54" s="216">
        <f>D54+J54</f>
        <v>28883</v>
      </c>
      <c r="N54" s="216">
        <f>E54+K54</f>
        <v>28883</v>
      </c>
      <c r="O54" s="216">
        <f>F54+L54</f>
        <v>28883</v>
      </c>
      <c r="P54" s="244"/>
      <c r="Q54" s="244"/>
      <c r="R54" s="244"/>
      <c r="S54" s="216">
        <f>M54+P54</f>
        <v>28883</v>
      </c>
      <c r="T54" s="216">
        <f>N54+Q54</f>
        <v>28883</v>
      </c>
      <c r="U54" s="216">
        <f>O54+R54</f>
        <v>28883</v>
      </c>
      <c r="V54" s="244"/>
      <c r="W54" s="244"/>
      <c r="X54" s="244"/>
      <c r="Y54" s="217">
        <f>S54+V54</f>
        <v>28883</v>
      </c>
      <c r="Z54" s="217">
        <f>T54+W54</f>
        <v>28883</v>
      </c>
      <c r="AA54" s="217">
        <f>U54+X54</f>
        <v>28883</v>
      </c>
      <c r="AB54" s="217"/>
      <c r="AC54" s="245"/>
      <c r="AD54" s="245"/>
      <c r="AE54" s="217">
        <f>Y54+AB54</f>
        <v>28883</v>
      </c>
      <c r="AF54" s="217">
        <f>Z54+AC54</f>
        <v>28883</v>
      </c>
      <c r="AG54" s="217">
        <f>AA54+AD54</f>
        <v>28883</v>
      </c>
      <c r="AH54" s="217"/>
      <c r="AI54" s="245"/>
      <c r="AJ54" s="245"/>
      <c r="AK54" s="218">
        <f>AE54+AH54</f>
        <v>28883</v>
      </c>
      <c r="AL54" s="218">
        <f>AF54+AI54</f>
        <v>28883</v>
      </c>
      <c r="AM54" s="218">
        <f>AG54+AJ54</f>
        <v>28883</v>
      </c>
      <c r="AN54" s="218"/>
      <c r="AO54" s="246"/>
      <c r="AP54" s="246"/>
      <c r="AQ54" s="216">
        <f>AK54+AN54</f>
        <v>28883</v>
      </c>
      <c r="AR54" s="216">
        <f>AL54+AO54</f>
        <v>28883</v>
      </c>
      <c r="AS54" s="216">
        <f>AM54+AP54</f>
        <v>28883</v>
      </c>
      <c r="AT54" s="216"/>
      <c r="AU54" s="244"/>
      <c r="AV54" s="244"/>
      <c r="AW54" s="216">
        <f>AQ54+AT54</f>
        <v>28883</v>
      </c>
      <c r="AX54" s="216">
        <f>AR54+AU54</f>
        <v>28883</v>
      </c>
      <c r="AY54" s="216">
        <f>AS54+AV54</f>
        <v>28883</v>
      </c>
      <c r="AZ54" s="216"/>
      <c r="BA54" s="244"/>
      <c r="BB54" s="244"/>
      <c r="BC54" s="216">
        <f>AW54+AZ54</f>
        <v>28883</v>
      </c>
      <c r="BD54" s="216">
        <f>AX54+BA54</f>
        <v>28883</v>
      </c>
      <c r="BE54" s="216">
        <f>AY54+BB54</f>
        <v>28883</v>
      </c>
      <c r="BF54" s="216"/>
      <c r="BG54" s="244"/>
      <c r="BH54" s="244"/>
      <c r="BI54" s="216">
        <f>BC54+BF54</f>
        <v>28883</v>
      </c>
      <c r="BJ54" s="216">
        <f>BD54+BG54</f>
        <v>28883</v>
      </c>
      <c r="BK54" s="216">
        <f>BE54+BH54</f>
        <v>28883</v>
      </c>
      <c r="BL54" s="216"/>
      <c r="BM54" s="244"/>
      <c r="BN54" s="244"/>
      <c r="BO54" s="216">
        <f>BI54+BL54</f>
        <v>28883</v>
      </c>
      <c r="BP54" s="216">
        <f>BJ54+BM54</f>
        <v>28883</v>
      </c>
      <c r="BQ54" s="216">
        <f>BK54+BN54</f>
        <v>28883</v>
      </c>
      <c r="BR54" s="216">
        <v>215</v>
      </c>
      <c r="BS54" s="244"/>
      <c r="BT54" s="244"/>
      <c r="BU54" s="216">
        <f>BO54+BR54</f>
        <v>29098</v>
      </c>
      <c r="BV54" s="216">
        <f>BP54+BS54</f>
        <v>28883</v>
      </c>
      <c r="BW54" s="216">
        <f>BQ54+BT54</f>
        <v>28883</v>
      </c>
    </row>
    <row r="55" spans="1:75" s="135" customFormat="1" ht="18.75" hidden="1" customHeight="1" x14ac:dyDescent="0.25">
      <c r="A55" s="151">
        <v>182</v>
      </c>
      <c r="B55" s="80" t="s">
        <v>27</v>
      </c>
      <c r="C55" s="79" t="s">
        <v>175</v>
      </c>
      <c r="D55" s="83">
        <f>D56</f>
        <v>11476</v>
      </c>
      <c r="E55" s="83">
        <f>E56</f>
        <v>11476</v>
      </c>
      <c r="F55" s="83">
        <f>F56</f>
        <v>11476</v>
      </c>
      <c r="G55" s="72"/>
      <c r="H55" s="72"/>
      <c r="I55" s="72"/>
      <c r="J55" s="83">
        <f t="shared" ref="J55:Y55" si="315">J56</f>
        <v>0</v>
      </c>
      <c r="K55" s="83">
        <f t="shared" si="315"/>
        <v>0</v>
      </c>
      <c r="L55" s="83">
        <f t="shared" si="315"/>
        <v>0</v>
      </c>
      <c r="M55" s="77">
        <f t="shared" si="315"/>
        <v>11476</v>
      </c>
      <c r="N55" s="77">
        <f t="shared" si="315"/>
        <v>11476</v>
      </c>
      <c r="O55" s="77">
        <f t="shared" si="315"/>
        <v>11476</v>
      </c>
      <c r="P55" s="77">
        <f t="shared" si="315"/>
        <v>0</v>
      </c>
      <c r="Q55" s="77">
        <f t="shared" si="315"/>
        <v>0</v>
      </c>
      <c r="R55" s="77">
        <f t="shared" si="315"/>
        <v>0</v>
      </c>
      <c r="S55" s="77">
        <f t="shared" si="315"/>
        <v>11476</v>
      </c>
      <c r="T55" s="77">
        <f t="shared" si="315"/>
        <v>11476</v>
      </c>
      <c r="U55" s="77">
        <f t="shared" si="315"/>
        <v>11476</v>
      </c>
      <c r="V55" s="77">
        <f t="shared" si="315"/>
        <v>0</v>
      </c>
      <c r="W55" s="77">
        <f t="shared" si="315"/>
        <v>0</v>
      </c>
      <c r="X55" s="77">
        <f t="shared" si="315"/>
        <v>0</v>
      </c>
      <c r="Y55" s="78">
        <f t="shared" si="315"/>
        <v>11476</v>
      </c>
      <c r="Z55" s="78">
        <f>Z56</f>
        <v>11476</v>
      </c>
      <c r="AA55" s="78">
        <f>AA56</f>
        <v>11476</v>
      </c>
      <c r="AB55" s="78">
        <f t="shared" ref="AB55:AE55" si="316">AB56</f>
        <v>0</v>
      </c>
      <c r="AC55" s="78">
        <f t="shared" si="316"/>
        <v>0</v>
      </c>
      <c r="AD55" s="78">
        <f t="shared" si="316"/>
        <v>0</v>
      </c>
      <c r="AE55" s="78">
        <f t="shared" si="316"/>
        <v>11476</v>
      </c>
      <c r="AF55" s="78">
        <f>AF56</f>
        <v>11476</v>
      </c>
      <c r="AG55" s="78">
        <f>AG56</f>
        <v>11476</v>
      </c>
      <c r="AH55" s="78">
        <f t="shared" ref="AH55:AK55" si="317">AH56</f>
        <v>0</v>
      </c>
      <c r="AI55" s="78">
        <f t="shared" si="317"/>
        <v>0</v>
      </c>
      <c r="AJ55" s="78">
        <f t="shared" si="317"/>
        <v>0</v>
      </c>
      <c r="AK55" s="107">
        <f t="shared" si="317"/>
        <v>11476</v>
      </c>
      <c r="AL55" s="107">
        <f>AL56</f>
        <v>11476</v>
      </c>
      <c r="AM55" s="107">
        <f>AM56</f>
        <v>11476</v>
      </c>
      <c r="AN55" s="107">
        <f t="shared" ref="AN55:AQ55" si="318">AN56</f>
        <v>0</v>
      </c>
      <c r="AO55" s="107">
        <f t="shared" si="318"/>
        <v>0</v>
      </c>
      <c r="AP55" s="107">
        <f t="shared" si="318"/>
        <v>0</v>
      </c>
      <c r="AQ55" s="77">
        <f t="shared" si="318"/>
        <v>11476</v>
      </c>
      <c r="AR55" s="77">
        <f>AR56</f>
        <v>11476</v>
      </c>
      <c r="AS55" s="77">
        <f>AS56</f>
        <v>11476</v>
      </c>
      <c r="AT55" s="77">
        <f t="shared" ref="AT55:AW55" si="319">AT56</f>
        <v>0</v>
      </c>
      <c r="AU55" s="77">
        <f t="shared" si="319"/>
        <v>0</v>
      </c>
      <c r="AV55" s="77">
        <f t="shared" si="319"/>
        <v>0</v>
      </c>
      <c r="AW55" s="77">
        <f t="shared" si="319"/>
        <v>11476</v>
      </c>
      <c r="AX55" s="77">
        <f>AX56</f>
        <v>11476</v>
      </c>
      <c r="AY55" s="77">
        <f>AY56</f>
        <v>11476</v>
      </c>
      <c r="AZ55" s="77">
        <f t="shared" ref="AZ55:BC55" si="320">AZ56</f>
        <v>0</v>
      </c>
      <c r="BA55" s="77">
        <f t="shared" si="320"/>
        <v>0</v>
      </c>
      <c r="BB55" s="77">
        <f t="shared" si="320"/>
        <v>0</v>
      </c>
      <c r="BC55" s="77">
        <f t="shared" si="320"/>
        <v>11476</v>
      </c>
      <c r="BD55" s="77">
        <f>BD56</f>
        <v>11476</v>
      </c>
      <c r="BE55" s="77">
        <f>BE56</f>
        <v>11476</v>
      </c>
      <c r="BF55" s="77">
        <f t="shared" ref="BF55:BI55" si="321">BF56</f>
        <v>0</v>
      </c>
      <c r="BG55" s="77">
        <f t="shared" si="321"/>
        <v>0</v>
      </c>
      <c r="BH55" s="77">
        <f t="shared" si="321"/>
        <v>0</v>
      </c>
      <c r="BI55" s="77">
        <f t="shared" si="321"/>
        <v>11476</v>
      </c>
      <c r="BJ55" s="77">
        <f>BJ56</f>
        <v>11476</v>
      </c>
      <c r="BK55" s="77">
        <f>BK56</f>
        <v>11476</v>
      </c>
      <c r="BL55" s="77">
        <f t="shared" ref="BL55:BO55" si="322">BL56</f>
        <v>0</v>
      </c>
      <c r="BM55" s="77">
        <f t="shared" si="322"/>
        <v>0</v>
      </c>
      <c r="BN55" s="77">
        <f t="shared" si="322"/>
        <v>0</v>
      </c>
      <c r="BO55" s="77">
        <f t="shared" si="322"/>
        <v>11476</v>
      </c>
      <c r="BP55" s="77">
        <f>BP56</f>
        <v>11476</v>
      </c>
      <c r="BQ55" s="77">
        <f>BQ56</f>
        <v>11476</v>
      </c>
      <c r="BR55" s="77">
        <f t="shared" ref="BR55:BU55" si="323">BR56</f>
        <v>0</v>
      </c>
      <c r="BS55" s="77">
        <f t="shared" si="323"/>
        <v>0</v>
      </c>
      <c r="BT55" s="77">
        <f t="shared" si="323"/>
        <v>0</v>
      </c>
      <c r="BU55" s="77">
        <f t="shared" si="323"/>
        <v>11476</v>
      </c>
      <c r="BV55" s="77">
        <f>BV56</f>
        <v>11476</v>
      </c>
      <c r="BW55" s="77">
        <f>BW56</f>
        <v>11476</v>
      </c>
    </row>
    <row r="56" spans="1:75" s="135" customFormat="1" ht="37.5" hidden="1" customHeight="1" x14ac:dyDescent="0.25">
      <c r="A56" s="151">
        <v>182</v>
      </c>
      <c r="B56" s="80" t="s">
        <v>28</v>
      </c>
      <c r="C56" s="71" t="s">
        <v>176</v>
      </c>
      <c r="D56" s="83">
        <v>11476</v>
      </c>
      <c r="E56" s="83">
        <v>11476</v>
      </c>
      <c r="F56" s="83">
        <v>11476</v>
      </c>
      <c r="G56" s="72"/>
      <c r="H56" s="72"/>
      <c r="I56" s="72"/>
      <c r="J56" s="83"/>
      <c r="K56" s="83"/>
      <c r="L56" s="83"/>
      <c r="M56" s="73">
        <f>D56+J56</f>
        <v>11476</v>
      </c>
      <c r="N56" s="73">
        <f>E56+K56</f>
        <v>11476</v>
      </c>
      <c r="O56" s="73">
        <f>F56+L56</f>
        <v>11476</v>
      </c>
      <c r="P56" s="77"/>
      <c r="Q56" s="77"/>
      <c r="R56" s="77"/>
      <c r="S56" s="73">
        <f>M56+P56</f>
        <v>11476</v>
      </c>
      <c r="T56" s="73">
        <f>N56+Q56</f>
        <v>11476</v>
      </c>
      <c r="U56" s="73">
        <f>O56+R56</f>
        <v>11476</v>
      </c>
      <c r="V56" s="77"/>
      <c r="W56" s="77"/>
      <c r="X56" s="77"/>
      <c r="Y56" s="74">
        <f>S56+V56</f>
        <v>11476</v>
      </c>
      <c r="Z56" s="74">
        <f>T56+W56</f>
        <v>11476</v>
      </c>
      <c r="AA56" s="74">
        <f>U56+X56</f>
        <v>11476</v>
      </c>
      <c r="AB56" s="78"/>
      <c r="AC56" s="78"/>
      <c r="AD56" s="78"/>
      <c r="AE56" s="74">
        <f>Y56+AB56</f>
        <v>11476</v>
      </c>
      <c r="AF56" s="74">
        <f>Z56+AC56</f>
        <v>11476</v>
      </c>
      <c r="AG56" s="74">
        <f>AA56+AD56</f>
        <v>11476</v>
      </c>
      <c r="AH56" s="78"/>
      <c r="AI56" s="78"/>
      <c r="AJ56" s="78"/>
      <c r="AK56" s="108">
        <f>AE56+AH56</f>
        <v>11476</v>
      </c>
      <c r="AL56" s="108">
        <f>AF56+AI56</f>
        <v>11476</v>
      </c>
      <c r="AM56" s="108">
        <f>AG56+AJ56</f>
        <v>11476</v>
      </c>
      <c r="AN56" s="107"/>
      <c r="AO56" s="107"/>
      <c r="AP56" s="107"/>
      <c r="AQ56" s="73">
        <f>AK56+AN56</f>
        <v>11476</v>
      </c>
      <c r="AR56" s="73">
        <f>AL56+AO56</f>
        <v>11476</v>
      </c>
      <c r="AS56" s="73">
        <f>AM56+AP56</f>
        <v>11476</v>
      </c>
      <c r="AT56" s="77"/>
      <c r="AU56" s="77"/>
      <c r="AV56" s="77"/>
      <c r="AW56" s="73">
        <f>AQ56+AT56</f>
        <v>11476</v>
      </c>
      <c r="AX56" s="73">
        <f>AR56+AU56</f>
        <v>11476</v>
      </c>
      <c r="AY56" s="73">
        <f>AS56+AV56</f>
        <v>11476</v>
      </c>
      <c r="AZ56" s="77"/>
      <c r="BA56" s="77"/>
      <c r="BB56" s="77"/>
      <c r="BC56" s="73">
        <f>AW56+AZ56</f>
        <v>11476</v>
      </c>
      <c r="BD56" s="73">
        <f>AX56+BA56</f>
        <v>11476</v>
      </c>
      <c r="BE56" s="73">
        <f>AY56+BB56</f>
        <v>11476</v>
      </c>
      <c r="BF56" s="77"/>
      <c r="BG56" s="77"/>
      <c r="BH56" s="77"/>
      <c r="BI56" s="73">
        <f>BC56+BF56</f>
        <v>11476</v>
      </c>
      <c r="BJ56" s="73">
        <f>BD56+BG56</f>
        <v>11476</v>
      </c>
      <c r="BK56" s="73">
        <f>BE56+BH56</f>
        <v>11476</v>
      </c>
      <c r="BL56" s="77"/>
      <c r="BM56" s="77"/>
      <c r="BN56" s="77"/>
      <c r="BO56" s="73">
        <f>BI56+BL56</f>
        <v>11476</v>
      </c>
      <c r="BP56" s="73">
        <f>BJ56+BM56</f>
        <v>11476</v>
      </c>
      <c r="BQ56" s="73">
        <f>BK56+BN56</f>
        <v>11476</v>
      </c>
      <c r="BR56" s="77"/>
      <c r="BS56" s="77"/>
      <c r="BT56" s="77"/>
      <c r="BU56" s="73">
        <f>BO56+BR56</f>
        <v>11476</v>
      </c>
      <c r="BV56" s="73">
        <f>BP56+BS56</f>
        <v>11476</v>
      </c>
      <c r="BW56" s="73">
        <f>BQ56+BT56</f>
        <v>11476</v>
      </c>
    </row>
    <row r="57" spans="1:75" s="4" customFormat="1" ht="18.75" customHeight="1" x14ac:dyDescent="0.25">
      <c r="A57" s="153">
        <v>182</v>
      </c>
      <c r="B57" s="213" t="s">
        <v>29</v>
      </c>
      <c r="C57" s="120" t="s">
        <v>177</v>
      </c>
      <c r="D57" s="27">
        <f>D58+D61</f>
        <v>16536</v>
      </c>
      <c r="E57" s="27">
        <f>E58+E61</f>
        <v>17164</v>
      </c>
      <c r="F57" s="27">
        <f>F58+F61</f>
        <v>17851</v>
      </c>
      <c r="G57" s="28"/>
      <c r="H57" s="28"/>
      <c r="I57" s="28"/>
      <c r="J57" s="27">
        <f t="shared" ref="J57:O57" si="324">J58+J61</f>
        <v>0</v>
      </c>
      <c r="K57" s="27">
        <f t="shared" si="324"/>
        <v>0</v>
      </c>
      <c r="L57" s="27">
        <f t="shared" si="324"/>
        <v>0</v>
      </c>
      <c r="M57" s="7">
        <f t="shared" si="324"/>
        <v>16536</v>
      </c>
      <c r="N57" s="7">
        <f t="shared" si="324"/>
        <v>17164</v>
      </c>
      <c r="O57" s="7">
        <f t="shared" si="324"/>
        <v>17851</v>
      </c>
      <c r="P57" s="7">
        <f t="shared" ref="P57:U57" si="325">P58+P61</f>
        <v>0</v>
      </c>
      <c r="Q57" s="7">
        <f t="shared" si="325"/>
        <v>0</v>
      </c>
      <c r="R57" s="7">
        <f t="shared" si="325"/>
        <v>0</v>
      </c>
      <c r="S57" s="7">
        <f t="shared" si="325"/>
        <v>16536</v>
      </c>
      <c r="T57" s="7">
        <f t="shared" si="325"/>
        <v>17164</v>
      </c>
      <c r="U57" s="7">
        <f t="shared" si="325"/>
        <v>17851</v>
      </c>
      <c r="V57" s="7">
        <f t="shared" ref="V57:AA57" si="326">V58+V61</f>
        <v>974</v>
      </c>
      <c r="W57" s="7">
        <f t="shared" si="326"/>
        <v>254</v>
      </c>
      <c r="X57" s="7">
        <f t="shared" si="326"/>
        <v>93</v>
      </c>
      <c r="Y57" s="68">
        <f t="shared" si="326"/>
        <v>17510</v>
      </c>
      <c r="Z57" s="68">
        <f t="shared" si="326"/>
        <v>17418</v>
      </c>
      <c r="AA57" s="68">
        <f t="shared" si="326"/>
        <v>17944</v>
      </c>
      <c r="AB57" s="68">
        <f t="shared" ref="AB57:AG57" si="327">AB58+AB61</f>
        <v>0</v>
      </c>
      <c r="AC57" s="68">
        <f t="shared" si="327"/>
        <v>0</v>
      </c>
      <c r="AD57" s="68">
        <f t="shared" si="327"/>
        <v>0</v>
      </c>
      <c r="AE57" s="68">
        <f t="shared" si="327"/>
        <v>17510</v>
      </c>
      <c r="AF57" s="68">
        <f t="shared" si="327"/>
        <v>17418</v>
      </c>
      <c r="AG57" s="68">
        <f t="shared" si="327"/>
        <v>17944</v>
      </c>
      <c r="AH57" s="68">
        <f t="shared" ref="AH57:AM57" si="328">AH58+AH61</f>
        <v>0</v>
      </c>
      <c r="AI57" s="68">
        <f t="shared" si="328"/>
        <v>0</v>
      </c>
      <c r="AJ57" s="68">
        <f t="shared" si="328"/>
        <v>0</v>
      </c>
      <c r="AK57" s="111">
        <f t="shared" si="328"/>
        <v>17510</v>
      </c>
      <c r="AL57" s="111">
        <f t="shared" si="328"/>
        <v>17418</v>
      </c>
      <c r="AM57" s="111">
        <f t="shared" si="328"/>
        <v>17944</v>
      </c>
      <c r="AN57" s="111">
        <f t="shared" ref="AN57:AS57" si="329">AN58+AN61</f>
        <v>0</v>
      </c>
      <c r="AO57" s="111">
        <f t="shared" si="329"/>
        <v>0</v>
      </c>
      <c r="AP57" s="111">
        <f t="shared" si="329"/>
        <v>0</v>
      </c>
      <c r="AQ57" s="7">
        <f t="shared" si="329"/>
        <v>17510</v>
      </c>
      <c r="AR57" s="7">
        <f t="shared" si="329"/>
        <v>17418</v>
      </c>
      <c r="AS57" s="7">
        <f t="shared" si="329"/>
        <v>17944</v>
      </c>
      <c r="AT57" s="7">
        <f t="shared" ref="AT57:AY57" si="330">AT58+AT61</f>
        <v>0</v>
      </c>
      <c r="AU57" s="7">
        <f t="shared" si="330"/>
        <v>0</v>
      </c>
      <c r="AV57" s="7">
        <f t="shared" si="330"/>
        <v>0</v>
      </c>
      <c r="AW57" s="7">
        <f t="shared" si="330"/>
        <v>17510</v>
      </c>
      <c r="AX57" s="7">
        <f t="shared" si="330"/>
        <v>17418</v>
      </c>
      <c r="AY57" s="7">
        <f t="shared" si="330"/>
        <v>17944</v>
      </c>
      <c r="AZ57" s="7">
        <f t="shared" ref="AZ57:BE57" si="331">AZ58+AZ61</f>
        <v>0</v>
      </c>
      <c r="BA57" s="7">
        <f t="shared" si="331"/>
        <v>0</v>
      </c>
      <c r="BB57" s="7">
        <f t="shared" si="331"/>
        <v>0</v>
      </c>
      <c r="BC57" s="7">
        <f t="shared" si="331"/>
        <v>17510</v>
      </c>
      <c r="BD57" s="7">
        <f t="shared" si="331"/>
        <v>17418</v>
      </c>
      <c r="BE57" s="7">
        <f t="shared" si="331"/>
        <v>17944</v>
      </c>
      <c r="BF57" s="7">
        <f t="shared" ref="BF57:BK57" si="332">BF58+BF61</f>
        <v>0</v>
      </c>
      <c r="BG57" s="7">
        <f t="shared" si="332"/>
        <v>0</v>
      </c>
      <c r="BH57" s="7">
        <f t="shared" si="332"/>
        <v>0</v>
      </c>
      <c r="BI57" s="7">
        <f t="shared" si="332"/>
        <v>17510</v>
      </c>
      <c r="BJ57" s="7">
        <f t="shared" si="332"/>
        <v>17418</v>
      </c>
      <c r="BK57" s="7">
        <f t="shared" si="332"/>
        <v>17944</v>
      </c>
      <c r="BL57" s="7">
        <f t="shared" ref="BL57:BQ57" si="333">BL58+BL61</f>
        <v>0</v>
      </c>
      <c r="BM57" s="7">
        <f t="shared" si="333"/>
        <v>0</v>
      </c>
      <c r="BN57" s="7">
        <f t="shared" si="333"/>
        <v>0</v>
      </c>
      <c r="BO57" s="7">
        <f t="shared" si="333"/>
        <v>17510</v>
      </c>
      <c r="BP57" s="7">
        <f t="shared" si="333"/>
        <v>17418</v>
      </c>
      <c r="BQ57" s="7">
        <f t="shared" si="333"/>
        <v>17944</v>
      </c>
      <c r="BR57" s="7">
        <f>BR58+BR60+BR61</f>
        <v>-705</v>
      </c>
      <c r="BS57" s="7">
        <f t="shared" ref="BS57:BW57" si="334">BS58+BS60+BS61</f>
        <v>0</v>
      </c>
      <c r="BT57" s="7">
        <f t="shared" si="334"/>
        <v>0</v>
      </c>
      <c r="BU57" s="7">
        <f t="shared" si="334"/>
        <v>16805</v>
      </c>
      <c r="BV57" s="7">
        <f t="shared" si="334"/>
        <v>17418</v>
      </c>
      <c r="BW57" s="7">
        <f t="shared" si="334"/>
        <v>17944</v>
      </c>
    </row>
    <row r="58" spans="1:75" s="4" customFormat="1" ht="36" customHeight="1" x14ac:dyDescent="0.25">
      <c r="A58" s="153">
        <v>182</v>
      </c>
      <c r="B58" s="125" t="s">
        <v>30</v>
      </c>
      <c r="C58" s="13" t="s">
        <v>362</v>
      </c>
      <c r="D58" s="134">
        <f>D59</f>
        <v>8393</v>
      </c>
      <c r="E58" s="134">
        <f>E59</f>
        <v>8712</v>
      </c>
      <c r="F58" s="134">
        <f>F59</f>
        <v>9061</v>
      </c>
      <c r="G58" s="28"/>
      <c r="H58" s="28"/>
      <c r="I58" s="28"/>
      <c r="J58" s="134">
        <f t="shared" ref="J58:Y58" si="335">J59</f>
        <v>0</v>
      </c>
      <c r="K58" s="134">
        <f t="shared" si="335"/>
        <v>0</v>
      </c>
      <c r="L58" s="134">
        <f t="shared" si="335"/>
        <v>0</v>
      </c>
      <c r="M58" s="116">
        <f t="shared" si="335"/>
        <v>8393</v>
      </c>
      <c r="N58" s="116">
        <f t="shared" si="335"/>
        <v>8712</v>
      </c>
      <c r="O58" s="116">
        <f t="shared" si="335"/>
        <v>9061</v>
      </c>
      <c r="P58" s="116">
        <f t="shared" si="335"/>
        <v>0</v>
      </c>
      <c r="Q58" s="116">
        <f t="shared" si="335"/>
        <v>0</v>
      </c>
      <c r="R58" s="116">
        <f t="shared" si="335"/>
        <v>0</v>
      </c>
      <c r="S58" s="116">
        <f t="shared" si="335"/>
        <v>8393</v>
      </c>
      <c r="T58" s="116">
        <f t="shared" si="335"/>
        <v>8712</v>
      </c>
      <c r="U58" s="116">
        <f t="shared" si="335"/>
        <v>9061</v>
      </c>
      <c r="V58" s="116">
        <f t="shared" si="335"/>
        <v>0</v>
      </c>
      <c r="W58" s="116">
        <f t="shared" si="335"/>
        <v>0</v>
      </c>
      <c r="X58" s="116">
        <f t="shared" si="335"/>
        <v>0</v>
      </c>
      <c r="Y58" s="139">
        <f t="shared" si="335"/>
        <v>8393</v>
      </c>
      <c r="Z58" s="139">
        <f>Z59</f>
        <v>8712</v>
      </c>
      <c r="AA58" s="139">
        <f>AA59</f>
        <v>9061</v>
      </c>
      <c r="AB58" s="139">
        <f t="shared" ref="AB58:AE58" si="336">AB59</f>
        <v>0</v>
      </c>
      <c r="AC58" s="139">
        <f t="shared" si="336"/>
        <v>0</v>
      </c>
      <c r="AD58" s="139">
        <f t="shared" si="336"/>
        <v>0</v>
      </c>
      <c r="AE58" s="139">
        <f t="shared" si="336"/>
        <v>8393</v>
      </c>
      <c r="AF58" s="139">
        <f>AF59</f>
        <v>8712</v>
      </c>
      <c r="AG58" s="139">
        <f>AG59</f>
        <v>9061</v>
      </c>
      <c r="AH58" s="139">
        <f t="shared" ref="AH58:AK58" si="337">AH59</f>
        <v>0</v>
      </c>
      <c r="AI58" s="139">
        <f t="shared" si="337"/>
        <v>0</v>
      </c>
      <c r="AJ58" s="139">
        <f t="shared" si="337"/>
        <v>0</v>
      </c>
      <c r="AK58" s="140">
        <f t="shared" si="337"/>
        <v>8393</v>
      </c>
      <c r="AL58" s="140">
        <f>AL59</f>
        <v>8712</v>
      </c>
      <c r="AM58" s="140">
        <f>AM59</f>
        <v>9061</v>
      </c>
      <c r="AN58" s="140">
        <f t="shared" ref="AN58:AQ58" si="338">AN59</f>
        <v>0</v>
      </c>
      <c r="AO58" s="140">
        <f t="shared" si="338"/>
        <v>0</v>
      </c>
      <c r="AP58" s="140">
        <f t="shared" si="338"/>
        <v>0</v>
      </c>
      <c r="AQ58" s="116">
        <f t="shared" si="338"/>
        <v>8393</v>
      </c>
      <c r="AR58" s="116">
        <f>AR59</f>
        <v>8712</v>
      </c>
      <c r="AS58" s="116">
        <f>AS59</f>
        <v>9061</v>
      </c>
      <c r="AT58" s="116">
        <f t="shared" ref="AT58:AW58" si="339">AT59</f>
        <v>0</v>
      </c>
      <c r="AU58" s="116">
        <f t="shared" si="339"/>
        <v>0</v>
      </c>
      <c r="AV58" s="116">
        <f t="shared" si="339"/>
        <v>0</v>
      </c>
      <c r="AW58" s="116">
        <f t="shared" si="339"/>
        <v>8393</v>
      </c>
      <c r="AX58" s="116">
        <f>AX59</f>
        <v>8712</v>
      </c>
      <c r="AY58" s="116">
        <f>AY59</f>
        <v>9061</v>
      </c>
      <c r="AZ58" s="116">
        <f t="shared" ref="AZ58:BC58" si="340">AZ59</f>
        <v>0</v>
      </c>
      <c r="BA58" s="116">
        <f t="shared" si="340"/>
        <v>0</v>
      </c>
      <c r="BB58" s="116">
        <f t="shared" si="340"/>
        <v>0</v>
      </c>
      <c r="BC58" s="116">
        <f t="shared" si="340"/>
        <v>8393</v>
      </c>
      <c r="BD58" s="116">
        <f>BD59</f>
        <v>8712</v>
      </c>
      <c r="BE58" s="116">
        <f>BE59</f>
        <v>9061</v>
      </c>
      <c r="BF58" s="116">
        <f t="shared" ref="BF58:BI58" si="341">BF59</f>
        <v>0</v>
      </c>
      <c r="BG58" s="116">
        <f t="shared" si="341"/>
        <v>0</v>
      </c>
      <c r="BH58" s="116">
        <f t="shared" si="341"/>
        <v>0</v>
      </c>
      <c r="BI58" s="116">
        <f t="shared" si="341"/>
        <v>8393</v>
      </c>
      <c r="BJ58" s="116">
        <f>BJ59</f>
        <v>8712</v>
      </c>
      <c r="BK58" s="116">
        <f>BK59</f>
        <v>9061</v>
      </c>
      <c r="BL58" s="116">
        <f t="shared" ref="BL58:BO58" si="342">BL59</f>
        <v>0</v>
      </c>
      <c r="BM58" s="116">
        <f t="shared" si="342"/>
        <v>0</v>
      </c>
      <c r="BN58" s="116">
        <f t="shared" si="342"/>
        <v>0</v>
      </c>
      <c r="BO58" s="116">
        <f t="shared" si="342"/>
        <v>8393</v>
      </c>
      <c r="BP58" s="116">
        <f>BP59</f>
        <v>8712</v>
      </c>
      <c r="BQ58" s="116">
        <f>BQ59</f>
        <v>9061</v>
      </c>
      <c r="BR58" s="116">
        <f t="shared" ref="BR58:BU58" si="343">BR59</f>
        <v>-368</v>
      </c>
      <c r="BS58" s="116">
        <f t="shared" si="343"/>
        <v>0</v>
      </c>
      <c r="BT58" s="116">
        <f t="shared" si="343"/>
        <v>0</v>
      </c>
      <c r="BU58" s="116">
        <f t="shared" si="343"/>
        <v>8025</v>
      </c>
      <c r="BV58" s="116">
        <f>BV59</f>
        <v>8712</v>
      </c>
      <c r="BW58" s="116">
        <f>BW59</f>
        <v>9061</v>
      </c>
    </row>
    <row r="59" spans="1:75" s="4" customFormat="1" ht="56.25" customHeight="1" x14ac:dyDescent="0.25">
      <c r="A59" s="153">
        <v>182</v>
      </c>
      <c r="B59" s="60" t="s">
        <v>31</v>
      </c>
      <c r="C59" s="211" t="s">
        <v>366</v>
      </c>
      <c r="D59" s="134">
        <v>8393</v>
      </c>
      <c r="E59" s="134">
        <v>8712</v>
      </c>
      <c r="F59" s="134">
        <v>9061</v>
      </c>
      <c r="G59" s="28"/>
      <c r="H59" s="28"/>
      <c r="I59" s="28"/>
      <c r="J59" s="134"/>
      <c r="K59" s="134"/>
      <c r="L59" s="134"/>
      <c r="M59" s="216">
        <f>D59+J59</f>
        <v>8393</v>
      </c>
      <c r="N59" s="216">
        <f>E59+K59</f>
        <v>8712</v>
      </c>
      <c r="O59" s="216">
        <f>F59+L59</f>
        <v>9061</v>
      </c>
      <c r="P59" s="116"/>
      <c r="Q59" s="116"/>
      <c r="R59" s="116"/>
      <c r="S59" s="216">
        <f>M59+P59</f>
        <v>8393</v>
      </c>
      <c r="T59" s="216">
        <f>N59+Q59</f>
        <v>8712</v>
      </c>
      <c r="U59" s="216">
        <f>O59+R59</f>
        <v>9061</v>
      </c>
      <c r="V59" s="116"/>
      <c r="W59" s="116"/>
      <c r="X59" s="116"/>
      <c r="Y59" s="217">
        <f>S59+V59</f>
        <v>8393</v>
      </c>
      <c r="Z59" s="217">
        <f>T59+W59</f>
        <v>8712</v>
      </c>
      <c r="AA59" s="217">
        <f>U59+X59</f>
        <v>9061</v>
      </c>
      <c r="AB59" s="139"/>
      <c r="AC59" s="139"/>
      <c r="AD59" s="139"/>
      <c r="AE59" s="217">
        <f>Y59+AB59</f>
        <v>8393</v>
      </c>
      <c r="AF59" s="217">
        <f>Z59+AC59</f>
        <v>8712</v>
      </c>
      <c r="AG59" s="217">
        <f>AA59+AD59</f>
        <v>9061</v>
      </c>
      <c r="AH59" s="139"/>
      <c r="AI59" s="139"/>
      <c r="AJ59" s="139"/>
      <c r="AK59" s="218">
        <f>AE59+AH59</f>
        <v>8393</v>
      </c>
      <c r="AL59" s="218">
        <f>AF59+AI59</f>
        <v>8712</v>
      </c>
      <c r="AM59" s="218">
        <f>AG59+AJ59</f>
        <v>9061</v>
      </c>
      <c r="AN59" s="140"/>
      <c r="AO59" s="140"/>
      <c r="AP59" s="140"/>
      <c r="AQ59" s="216">
        <f>AK59+AN59</f>
        <v>8393</v>
      </c>
      <c r="AR59" s="216">
        <f>AL59+AO59</f>
        <v>8712</v>
      </c>
      <c r="AS59" s="216">
        <f>AM59+AP59</f>
        <v>9061</v>
      </c>
      <c r="AT59" s="116"/>
      <c r="AU59" s="116"/>
      <c r="AV59" s="116"/>
      <c r="AW59" s="216">
        <f>AQ59+AT59</f>
        <v>8393</v>
      </c>
      <c r="AX59" s="216">
        <f>AR59+AU59</f>
        <v>8712</v>
      </c>
      <c r="AY59" s="216">
        <f>AS59+AV59</f>
        <v>9061</v>
      </c>
      <c r="AZ59" s="116"/>
      <c r="BA59" s="116"/>
      <c r="BB59" s="116"/>
      <c r="BC59" s="216">
        <f>AW59+AZ59</f>
        <v>8393</v>
      </c>
      <c r="BD59" s="216">
        <f>AX59+BA59</f>
        <v>8712</v>
      </c>
      <c r="BE59" s="216">
        <f>AY59+BB59</f>
        <v>9061</v>
      </c>
      <c r="BF59" s="116"/>
      <c r="BG59" s="116"/>
      <c r="BH59" s="116"/>
      <c r="BI59" s="216">
        <f>BC59+BF59</f>
        <v>8393</v>
      </c>
      <c r="BJ59" s="216">
        <f>BD59+BG59</f>
        <v>8712</v>
      </c>
      <c r="BK59" s="216">
        <f>BE59+BH59</f>
        <v>9061</v>
      </c>
      <c r="BL59" s="116"/>
      <c r="BM59" s="116"/>
      <c r="BN59" s="116"/>
      <c r="BO59" s="216">
        <f>BI59+BL59</f>
        <v>8393</v>
      </c>
      <c r="BP59" s="216">
        <f>BJ59+BM59</f>
        <v>8712</v>
      </c>
      <c r="BQ59" s="216">
        <f>BK59+BN59</f>
        <v>9061</v>
      </c>
      <c r="BR59" s="116">
        <v>-368</v>
      </c>
      <c r="BS59" s="116"/>
      <c r="BT59" s="116"/>
      <c r="BU59" s="216">
        <f t="shared" ref="BU59:BW60" si="344">BO59+BR59</f>
        <v>8025</v>
      </c>
      <c r="BV59" s="216">
        <f t="shared" si="344"/>
        <v>8712</v>
      </c>
      <c r="BW59" s="216">
        <f t="shared" si="344"/>
        <v>9061</v>
      </c>
    </row>
    <row r="60" spans="1:75" s="4" customFormat="1" ht="79.5" customHeight="1" x14ac:dyDescent="0.25">
      <c r="A60" s="153"/>
      <c r="B60" s="60" t="s">
        <v>483</v>
      </c>
      <c r="C60" s="211" t="s">
        <v>484</v>
      </c>
      <c r="D60" s="134"/>
      <c r="E60" s="134"/>
      <c r="F60" s="134"/>
      <c r="G60" s="28"/>
      <c r="H60" s="28"/>
      <c r="I60" s="28"/>
      <c r="J60" s="134"/>
      <c r="K60" s="134"/>
      <c r="L60" s="134"/>
      <c r="M60" s="216"/>
      <c r="N60" s="216"/>
      <c r="O60" s="216"/>
      <c r="P60" s="116"/>
      <c r="Q60" s="116"/>
      <c r="R60" s="116"/>
      <c r="S60" s="216"/>
      <c r="T60" s="216"/>
      <c r="U60" s="216"/>
      <c r="V60" s="116"/>
      <c r="W60" s="116"/>
      <c r="X60" s="116"/>
      <c r="Y60" s="217"/>
      <c r="Z60" s="217"/>
      <c r="AA60" s="217"/>
      <c r="AB60" s="139"/>
      <c r="AC60" s="139"/>
      <c r="AD60" s="139"/>
      <c r="AE60" s="217"/>
      <c r="AF60" s="217"/>
      <c r="AG60" s="217"/>
      <c r="AH60" s="139"/>
      <c r="AI60" s="139"/>
      <c r="AJ60" s="139"/>
      <c r="AK60" s="218"/>
      <c r="AL60" s="218"/>
      <c r="AM60" s="218"/>
      <c r="AN60" s="140"/>
      <c r="AO60" s="140"/>
      <c r="AP60" s="140"/>
      <c r="AQ60" s="216"/>
      <c r="AR60" s="216"/>
      <c r="AS60" s="216"/>
      <c r="AT60" s="116"/>
      <c r="AU60" s="116"/>
      <c r="AV60" s="116"/>
      <c r="AW60" s="216"/>
      <c r="AX60" s="216"/>
      <c r="AY60" s="216"/>
      <c r="AZ60" s="116"/>
      <c r="BA60" s="116"/>
      <c r="BB60" s="116"/>
      <c r="BC60" s="216"/>
      <c r="BD60" s="216"/>
      <c r="BE60" s="216"/>
      <c r="BF60" s="116"/>
      <c r="BG60" s="116"/>
      <c r="BH60" s="116"/>
      <c r="BI60" s="216"/>
      <c r="BJ60" s="216"/>
      <c r="BK60" s="216"/>
      <c r="BL60" s="116"/>
      <c r="BM60" s="116"/>
      <c r="BN60" s="116"/>
      <c r="BO60" s="216"/>
      <c r="BP60" s="216"/>
      <c r="BQ60" s="216"/>
      <c r="BR60" s="116">
        <v>60</v>
      </c>
      <c r="BS60" s="116"/>
      <c r="BT60" s="116"/>
      <c r="BU60" s="216">
        <f t="shared" si="344"/>
        <v>60</v>
      </c>
      <c r="BV60" s="216">
        <f t="shared" si="344"/>
        <v>0</v>
      </c>
      <c r="BW60" s="216">
        <f t="shared" si="344"/>
        <v>0</v>
      </c>
    </row>
    <row r="61" spans="1:75" s="4" customFormat="1" ht="36" customHeight="1" x14ac:dyDescent="0.25">
      <c r="A61" s="153">
        <v>182</v>
      </c>
      <c r="B61" s="125" t="s">
        <v>32</v>
      </c>
      <c r="C61" s="248" t="s">
        <v>178</v>
      </c>
      <c r="D61" s="134">
        <f>D62+D63+D64+D65+D67+D68</f>
        <v>8143</v>
      </c>
      <c r="E61" s="134">
        <f>E62+E63+E64+E65+E67+E68</f>
        <v>8452</v>
      </c>
      <c r="F61" s="134">
        <f>F62+F63+F64+F65+F67+F68</f>
        <v>8790</v>
      </c>
      <c r="G61" s="28"/>
      <c r="H61" s="28"/>
      <c r="I61" s="28"/>
      <c r="J61" s="134">
        <f t="shared" ref="J61:O61" si="345">J62+J63+J64+J65+J67+J68</f>
        <v>0</v>
      </c>
      <c r="K61" s="134">
        <f t="shared" si="345"/>
        <v>0</v>
      </c>
      <c r="L61" s="134">
        <f t="shared" si="345"/>
        <v>0</v>
      </c>
      <c r="M61" s="116">
        <f t="shared" si="345"/>
        <v>8143</v>
      </c>
      <c r="N61" s="116">
        <f t="shared" si="345"/>
        <v>8452</v>
      </c>
      <c r="O61" s="116">
        <f t="shared" si="345"/>
        <v>8790</v>
      </c>
      <c r="P61" s="116">
        <f t="shared" ref="P61:U61" si="346">P62+P63+P64+P65+P67+P68</f>
        <v>0</v>
      </c>
      <c r="Q61" s="116">
        <f t="shared" si="346"/>
        <v>0</v>
      </c>
      <c r="R61" s="116">
        <f t="shared" si="346"/>
        <v>0</v>
      </c>
      <c r="S61" s="116">
        <f t="shared" si="346"/>
        <v>8143</v>
      </c>
      <c r="T61" s="116">
        <f t="shared" si="346"/>
        <v>8452</v>
      </c>
      <c r="U61" s="116">
        <f t="shared" si="346"/>
        <v>8790</v>
      </c>
      <c r="V61" s="116">
        <f t="shared" ref="V61:AA61" si="347">V62+V63+V64+V65+V67+V68</f>
        <v>974</v>
      </c>
      <c r="W61" s="116">
        <f t="shared" si="347"/>
        <v>254</v>
      </c>
      <c r="X61" s="116">
        <f t="shared" si="347"/>
        <v>93</v>
      </c>
      <c r="Y61" s="139">
        <f t="shared" si="347"/>
        <v>9117</v>
      </c>
      <c r="Z61" s="139">
        <f t="shared" si="347"/>
        <v>8706</v>
      </c>
      <c r="AA61" s="139">
        <f t="shared" si="347"/>
        <v>8883</v>
      </c>
      <c r="AB61" s="139">
        <f t="shared" ref="AB61:AG61" si="348">AB62+AB63+AB64+AB65+AB67+AB68</f>
        <v>0</v>
      </c>
      <c r="AC61" s="139">
        <f t="shared" si="348"/>
        <v>0</v>
      </c>
      <c r="AD61" s="139">
        <f t="shared" si="348"/>
        <v>0</v>
      </c>
      <c r="AE61" s="139">
        <f t="shared" si="348"/>
        <v>9117</v>
      </c>
      <c r="AF61" s="139">
        <f t="shared" si="348"/>
        <v>8706</v>
      </c>
      <c r="AG61" s="139">
        <f t="shared" si="348"/>
        <v>8883</v>
      </c>
      <c r="AH61" s="139">
        <f t="shared" ref="AH61:AM61" si="349">AH62+AH63+AH64+AH65+AH67+AH68</f>
        <v>0</v>
      </c>
      <c r="AI61" s="139">
        <f t="shared" si="349"/>
        <v>0</v>
      </c>
      <c r="AJ61" s="139">
        <f t="shared" si="349"/>
        <v>0</v>
      </c>
      <c r="AK61" s="140">
        <f t="shared" si="349"/>
        <v>9117</v>
      </c>
      <c r="AL61" s="140">
        <f t="shared" si="349"/>
        <v>8706</v>
      </c>
      <c r="AM61" s="140">
        <f t="shared" si="349"/>
        <v>8883</v>
      </c>
      <c r="AN61" s="140">
        <f t="shared" ref="AN61:AS61" si="350">AN62+AN63+AN64+AN65+AN67+AN68</f>
        <v>0</v>
      </c>
      <c r="AO61" s="140">
        <f t="shared" si="350"/>
        <v>0</v>
      </c>
      <c r="AP61" s="140">
        <f t="shared" si="350"/>
        <v>0</v>
      </c>
      <c r="AQ61" s="116">
        <f t="shared" si="350"/>
        <v>9117</v>
      </c>
      <c r="AR61" s="116">
        <f t="shared" si="350"/>
        <v>8706</v>
      </c>
      <c r="AS61" s="116">
        <f t="shared" si="350"/>
        <v>8883</v>
      </c>
      <c r="AT61" s="116">
        <f t="shared" ref="AT61:AY61" si="351">AT62+AT63+AT64+AT65+AT67+AT68</f>
        <v>0</v>
      </c>
      <c r="AU61" s="116">
        <f t="shared" si="351"/>
        <v>0</v>
      </c>
      <c r="AV61" s="116">
        <f t="shared" si="351"/>
        <v>0</v>
      </c>
      <c r="AW61" s="116">
        <f t="shared" si="351"/>
        <v>9117</v>
      </c>
      <c r="AX61" s="116">
        <f t="shared" si="351"/>
        <v>8706</v>
      </c>
      <c r="AY61" s="116">
        <f t="shared" si="351"/>
        <v>8883</v>
      </c>
      <c r="AZ61" s="116">
        <f t="shared" ref="AZ61:BE61" si="352">AZ62+AZ63+AZ64+AZ65+AZ67+AZ68</f>
        <v>0</v>
      </c>
      <c r="BA61" s="116">
        <f t="shared" si="352"/>
        <v>0</v>
      </c>
      <c r="BB61" s="116">
        <f t="shared" si="352"/>
        <v>0</v>
      </c>
      <c r="BC61" s="116">
        <f t="shared" si="352"/>
        <v>9117</v>
      </c>
      <c r="BD61" s="116">
        <f t="shared" si="352"/>
        <v>8706</v>
      </c>
      <c r="BE61" s="116">
        <f t="shared" si="352"/>
        <v>8883</v>
      </c>
      <c r="BF61" s="116">
        <f t="shared" ref="BF61:BK61" si="353">BF62+BF63+BF64+BF65+BF67+BF68</f>
        <v>0</v>
      </c>
      <c r="BG61" s="116">
        <f t="shared" si="353"/>
        <v>0</v>
      </c>
      <c r="BH61" s="116">
        <f t="shared" si="353"/>
        <v>0</v>
      </c>
      <c r="BI61" s="116">
        <f t="shared" si="353"/>
        <v>9117</v>
      </c>
      <c r="BJ61" s="116">
        <f t="shared" si="353"/>
        <v>8706</v>
      </c>
      <c r="BK61" s="116">
        <f t="shared" si="353"/>
        <v>8883</v>
      </c>
      <c r="BL61" s="116">
        <f t="shared" ref="BL61:BQ61" si="354">BL62+BL63+BL64+BL65+BL67+BL68</f>
        <v>0</v>
      </c>
      <c r="BM61" s="116">
        <f t="shared" si="354"/>
        <v>0</v>
      </c>
      <c r="BN61" s="116">
        <f t="shared" si="354"/>
        <v>0</v>
      </c>
      <c r="BO61" s="116">
        <f t="shared" si="354"/>
        <v>9117</v>
      </c>
      <c r="BP61" s="116">
        <f t="shared" si="354"/>
        <v>8706</v>
      </c>
      <c r="BQ61" s="116">
        <f t="shared" si="354"/>
        <v>8883</v>
      </c>
      <c r="BR61" s="116">
        <f>BR62+BR63+BR64+BR65+BR67+BR68</f>
        <v>-397</v>
      </c>
      <c r="BS61" s="116">
        <f>BS62+BS63+BS64+BS65+BS67+BS68</f>
        <v>0</v>
      </c>
      <c r="BT61" s="116">
        <f t="shared" ref="BT61:BW61" si="355">BT62+BT63+BT64+BT65+BT67+BT68</f>
        <v>0</v>
      </c>
      <c r="BU61" s="116">
        <f t="shared" si="355"/>
        <v>8720</v>
      </c>
      <c r="BV61" s="116">
        <f t="shared" si="355"/>
        <v>8706</v>
      </c>
      <c r="BW61" s="116">
        <f t="shared" si="355"/>
        <v>8883</v>
      </c>
    </row>
    <row r="62" spans="1:75" s="4" customFormat="1" ht="113.25" customHeight="1" x14ac:dyDescent="0.25">
      <c r="A62" s="153">
        <v>182</v>
      </c>
      <c r="B62" s="60" t="s">
        <v>33</v>
      </c>
      <c r="C62" s="13" t="s">
        <v>179</v>
      </c>
      <c r="D62" s="134">
        <v>4</v>
      </c>
      <c r="E62" s="134">
        <v>4</v>
      </c>
      <c r="F62" s="134">
        <v>4</v>
      </c>
      <c r="G62" s="28"/>
      <c r="H62" s="28"/>
      <c r="I62" s="28"/>
      <c r="J62" s="134"/>
      <c r="K62" s="134"/>
      <c r="L62" s="134"/>
      <c r="M62" s="116">
        <f t="shared" ref="M62:O64" si="356">D62+J62</f>
        <v>4</v>
      </c>
      <c r="N62" s="116">
        <f t="shared" si="356"/>
        <v>4</v>
      </c>
      <c r="O62" s="116">
        <f t="shared" si="356"/>
        <v>4</v>
      </c>
      <c r="P62" s="116"/>
      <c r="Q62" s="116"/>
      <c r="R62" s="116"/>
      <c r="S62" s="116">
        <f t="shared" ref="S62:U64" si="357">M62+P62</f>
        <v>4</v>
      </c>
      <c r="T62" s="116">
        <f t="shared" si="357"/>
        <v>4</v>
      </c>
      <c r="U62" s="116">
        <f t="shared" si="357"/>
        <v>4</v>
      </c>
      <c r="V62" s="116"/>
      <c r="W62" s="116"/>
      <c r="X62" s="116"/>
      <c r="Y62" s="139">
        <f t="shared" ref="Y62:AA64" si="358">S62+V62</f>
        <v>4</v>
      </c>
      <c r="Z62" s="139">
        <f t="shared" si="358"/>
        <v>4</v>
      </c>
      <c r="AA62" s="139">
        <f t="shared" si="358"/>
        <v>4</v>
      </c>
      <c r="AB62" s="139"/>
      <c r="AC62" s="139"/>
      <c r="AD62" s="139"/>
      <c r="AE62" s="139">
        <f t="shared" ref="AE62:AE64" si="359">Y62+AB62</f>
        <v>4</v>
      </c>
      <c r="AF62" s="139">
        <f t="shared" ref="AF62:AF64" si="360">Z62+AC62</f>
        <v>4</v>
      </c>
      <c r="AG62" s="139">
        <f t="shared" ref="AG62:AG64" si="361">AA62+AD62</f>
        <v>4</v>
      </c>
      <c r="AH62" s="139"/>
      <c r="AI62" s="139"/>
      <c r="AJ62" s="139"/>
      <c r="AK62" s="140">
        <f t="shared" ref="AK62:AK64" si="362">AE62+AH62</f>
        <v>4</v>
      </c>
      <c r="AL62" s="140">
        <f t="shared" ref="AL62:AL64" si="363">AF62+AI62</f>
        <v>4</v>
      </c>
      <c r="AM62" s="140">
        <f t="shared" ref="AM62:AM64" si="364">AG62+AJ62</f>
        <v>4</v>
      </c>
      <c r="AN62" s="140"/>
      <c r="AO62" s="140"/>
      <c r="AP62" s="140"/>
      <c r="AQ62" s="116">
        <f t="shared" ref="AQ62:AQ64" si="365">AK62+AN62</f>
        <v>4</v>
      </c>
      <c r="AR62" s="116">
        <f t="shared" ref="AR62:AR64" si="366">AL62+AO62</f>
        <v>4</v>
      </c>
      <c r="AS62" s="116">
        <f t="shared" ref="AS62:AS64" si="367">AM62+AP62</f>
        <v>4</v>
      </c>
      <c r="AT62" s="116"/>
      <c r="AU62" s="116"/>
      <c r="AV62" s="116"/>
      <c r="AW62" s="116">
        <f t="shared" ref="AW62:AW64" si="368">AQ62+AT62</f>
        <v>4</v>
      </c>
      <c r="AX62" s="116">
        <f t="shared" ref="AX62:AX64" si="369">AR62+AU62</f>
        <v>4</v>
      </c>
      <c r="AY62" s="116">
        <f t="shared" ref="AY62:AY64" si="370">AS62+AV62</f>
        <v>4</v>
      </c>
      <c r="AZ62" s="116"/>
      <c r="BA62" s="116"/>
      <c r="BB62" s="116"/>
      <c r="BC62" s="116">
        <f t="shared" ref="BC62:BC64" si="371">AW62+AZ62</f>
        <v>4</v>
      </c>
      <c r="BD62" s="116">
        <f t="shared" ref="BD62:BD64" si="372">AX62+BA62</f>
        <v>4</v>
      </c>
      <c r="BE62" s="116">
        <f t="shared" ref="BE62:BE64" si="373">AY62+BB62</f>
        <v>4</v>
      </c>
      <c r="BF62" s="116"/>
      <c r="BG62" s="116"/>
      <c r="BH62" s="116"/>
      <c r="BI62" s="116">
        <f t="shared" ref="BI62:BI64" si="374">BC62+BF62</f>
        <v>4</v>
      </c>
      <c r="BJ62" s="116">
        <f t="shared" ref="BJ62:BJ64" si="375">BD62+BG62</f>
        <v>4</v>
      </c>
      <c r="BK62" s="116">
        <f t="shared" ref="BK62:BK64" si="376">BE62+BH62</f>
        <v>4</v>
      </c>
      <c r="BL62" s="116"/>
      <c r="BM62" s="116"/>
      <c r="BN62" s="116"/>
      <c r="BO62" s="116">
        <f t="shared" ref="BO62:BO64" si="377">BI62+BL62</f>
        <v>4</v>
      </c>
      <c r="BP62" s="116">
        <f t="shared" ref="BP62:BP64" si="378">BJ62+BM62</f>
        <v>4</v>
      </c>
      <c r="BQ62" s="116">
        <f t="shared" ref="BQ62:BQ64" si="379">BK62+BN62</f>
        <v>4</v>
      </c>
      <c r="BR62" s="116">
        <v>-4</v>
      </c>
      <c r="BS62" s="116"/>
      <c r="BT62" s="116"/>
      <c r="BU62" s="116">
        <f t="shared" ref="BU62:BU63" si="380">BO62+BR62</f>
        <v>0</v>
      </c>
      <c r="BV62" s="116">
        <f t="shared" ref="BV62:BV64" si="381">BP62+BS62</f>
        <v>4</v>
      </c>
      <c r="BW62" s="116">
        <f t="shared" ref="BW62:BW64" si="382">BQ62+BT62</f>
        <v>4</v>
      </c>
    </row>
    <row r="63" spans="1:75" s="4" customFormat="1" ht="54" customHeight="1" x14ac:dyDescent="0.25">
      <c r="A63" s="153">
        <v>182</v>
      </c>
      <c r="B63" s="60" t="s">
        <v>34</v>
      </c>
      <c r="C63" s="13" t="s">
        <v>180</v>
      </c>
      <c r="D63" s="134">
        <v>6915</v>
      </c>
      <c r="E63" s="134">
        <v>7178</v>
      </c>
      <c r="F63" s="134">
        <v>7465</v>
      </c>
      <c r="G63" s="28"/>
      <c r="H63" s="28"/>
      <c r="I63" s="28"/>
      <c r="J63" s="134"/>
      <c r="K63" s="134"/>
      <c r="L63" s="134"/>
      <c r="M63" s="116">
        <f t="shared" si="356"/>
        <v>6915</v>
      </c>
      <c r="N63" s="116">
        <f t="shared" si="356"/>
        <v>7178</v>
      </c>
      <c r="O63" s="116">
        <f t="shared" si="356"/>
        <v>7465</v>
      </c>
      <c r="P63" s="116"/>
      <c r="Q63" s="116"/>
      <c r="R63" s="116"/>
      <c r="S63" s="116">
        <f t="shared" si="357"/>
        <v>6915</v>
      </c>
      <c r="T63" s="116">
        <f t="shared" si="357"/>
        <v>7178</v>
      </c>
      <c r="U63" s="116">
        <f t="shared" si="357"/>
        <v>7465</v>
      </c>
      <c r="V63" s="116">
        <v>974</v>
      </c>
      <c r="W63" s="249">
        <v>254</v>
      </c>
      <c r="X63" s="249">
        <v>93</v>
      </c>
      <c r="Y63" s="139">
        <f t="shared" si="358"/>
        <v>7889</v>
      </c>
      <c r="Z63" s="139">
        <f t="shared" si="358"/>
        <v>7432</v>
      </c>
      <c r="AA63" s="139">
        <f t="shared" si="358"/>
        <v>7558</v>
      </c>
      <c r="AB63" s="139"/>
      <c r="AC63" s="139"/>
      <c r="AD63" s="139"/>
      <c r="AE63" s="139">
        <f t="shared" si="359"/>
        <v>7889</v>
      </c>
      <c r="AF63" s="139">
        <f t="shared" si="360"/>
        <v>7432</v>
      </c>
      <c r="AG63" s="139">
        <f t="shared" si="361"/>
        <v>7558</v>
      </c>
      <c r="AH63" s="139"/>
      <c r="AI63" s="139"/>
      <c r="AJ63" s="139"/>
      <c r="AK63" s="140">
        <f t="shared" si="362"/>
        <v>7889</v>
      </c>
      <c r="AL63" s="140">
        <f t="shared" si="363"/>
        <v>7432</v>
      </c>
      <c r="AM63" s="140">
        <f t="shared" si="364"/>
        <v>7558</v>
      </c>
      <c r="AN63" s="140"/>
      <c r="AO63" s="140"/>
      <c r="AP63" s="140"/>
      <c r="AQ63" s="116">
        <f t="shared" si="365"/>
        <v>7889</v>
      </c>
      <c r="AR63" s="116">
        <f t="shared" si="366"/>
        <v>7432</v>
      </c>
      <c r="AS63" s="116">
        <f t="shared" si="367"/>
        <v>7558</v>
      </c>
      <c r="AT63" s="116"/>
      <c r="AU63" s="116"/>
      <c r="AV63" s="116"/>
      <c r="AW63" s="116">
        <f t="shared" si="368"/>
        <v>7889</v>
      </c>
      <c r="AX63" s="116">
        <f t="shared" si="369"/>
        <v>7432</v>
      </c>
      <c r="AY63" s="116">
        <f t="shared" si="370"/>
        <v>7558</v>
      </c>
      <c r="AZ63" s="116">
        <v>-24</v>
      </c>
      <c r="BA63" s="116"/>
      <c r="BB63" s="116"/>
      <c r="BC63" s="116">
        <f t="shared" si="371"/>
        <v>7865</v>
      </c>
      <c r="BD63" s="116">
        <f t="shared" si="372"/>
        <v>7432</v>
      </c>
      <c r="BE63" s="116">
        <f t="shared" si="373"/>
        <v>7558</v>
      </c>
      <c r="BF63" s="116"/>
      <c r="BG63" s="116"/>
      <c r="BH63" s="116"/>
      <c r="BI63" s="116">
        <f t="shared" si="374"/>
        <v>7865</v>
      </c>
      <c r="BJ63" s="116">
        <f t="shared" si="375"/>
        <v>7432</v>
      </c>
      <c r="BK63" s="116">
        <f t="shared" si="376"/>
        <v>7558</v>
      </c>
      <c r="BL63" s="116"/>
      <c r="BM63" s="116"/>
      <c r="BN63" s="116"/>
      <c r="BO63" s="116">
        <f t="shared" si="377"/>
        <v>7865</v>
      </c>
      <c r="BP63" s="116">
        <f t="shared" si="378"/>
        <v>7432</v>
      </c>
      <c r="BQ63" s="116">
        <f t="shared" si="379"/>
        <v>7558</v>
      </c>
      <c r="BR63" s="116">
        <v>-944</v>
      </c>
      <c r="BS63" s="116"/>
      <c r="BT63" s="116"/>
      <c r="BU63" s="116">
        <f t="shared" si="380"/>
        <v>6921</v>
      </c>
      <c r="BV63" s="116">
        <f t="shared" si="381"/>
        <v>7432</v>
      </c>
      <c r="BW63" s="116">
        <f t="shared" si="382"/>
        <v>7558</v>
      </c>
    </row>
    <row r="64" spans="1:75" s="135" customFormat="1" ht="36" hidden="1" customHeight="1" x14ac:dyDescent="0.25">
      <c r="A64" s="151">
        <v>182</v>
      </c>
      <c r="B64" s="80" t="s">
        <v>35</v>
      </c>
      <c r="C64" s="79" t="s">
        <v>181</v>
      </c>
      <c r="D64" s="83">
        <v>422</v>
      </c>
      <c r="E64" s="83">
        <v>438</v>
      </c>
      <c r="F64" s="83">
        <v>456</v>
      </c>
      <c r="G64" s="72"/>
      <c r="H64" s="72"/>
      <c r="I64" s="72"/>
      <c r="J64" s="83"/>
      <c r="K64" s="83"/>
      <c r="L64" s="83"/>
      <c r="M64" s="77">
        <f t="shared" si="356"/>
        <v>422</v>
      </c>
      <c r="N64" s="77">
        <f t="shared" si="356"/>
        <v>438</v>
      </c>
      <c r="O64" s="77">
        <f t="shared" si="356"/>
        <v>456</v>
      </c>
      <c r="P64" s="77"/>
      <c r="Q64" s="77"/>
      <c r="R64" s="77"/>
      <c r="S64" s="77">
        <f t="shared" si="357"/>
        <v>422</v>
      </c>
      <c r="T64" s="77">
        <f t="shared" si="357"/>
        <v>438</v>
      </c>
      <c r="U64" s="77">
        <f t="shared" si="357"/>
        <v>456</v>
      </c>
      <c r="V64" s="77"/>
      <c r="W64" s="77"/>
      <c r="X64" s="77"/>
      <c r="Y64" s="78">
        <f t="shared" si="358"/>
        <v>422</v>
      </c>
      <c r="Z64" s="78">
        <f t="shared" si="358"/>
        <v>438</v>
      </c>
      <c r="AA64" s="78">
        <f t="shared" si="358"/>
        <v>456</v>
      </c>
      <c r="AB64" s="78"/>
      <c r="AC64" s="78"/>
      <c r="AD64" s="78"/>
      <c r="AE64" s="78">
        <f t="shared" si="359"/>
        <v>422</v>
      </c>
      <c r="AF64" s="78">
        <f t="shared" si="360"/>
        <v>438</v>
      </c>
      <c r="AG64" s="78">
        <f t="shared" si="361"/>
        <v>456</v>
      </c>
      <c r="AH64" s="78"/>
      <c r="AI64" s="78"/>
      <c r="AJ64" s="78"/>
      <c r="AK64" s="107">
        <f t="shared" si="362"/>
        <v>422</v>
      </c>
      <c r="AL64" s="107">
        <f t="shared" si="363"/>
        <v>438</v>
      </c>
      <c r="AM64" s="107">
        <f t="shared" si="364"/>
        <v>456</v>
      </c>
      <c r="AN64" s="107"/>
      <c r="AO64" s="107"/>
      <c r="AP64" s="107"/>
      <c r="AQ64" s="77">
        <f t="shared" si="365"/>
        <v>422</v>
      </c>
      <c r="AR64" s="77">
        <f t="shared" si="366"/>
        <v>438</v>
      </c>
      <c r="AS64" s="77">
        <f t="shared" si="367"/>
        <v>456</v>
      </c>
      <c r="AT64" s="77"/>
      <c r="AU64" s="77"/>
      <c r="AV64" s="77"/>
      <c r="AW64" s="77">
        <f t="shared" si="368"/>
        <v>422</v>
      </c>
      <c r="AX64" s="77">
        <f t="shared" si="369"/>
        <v>438</v>
      </c>
      <c r="AY64" s="77">
        <f t="shared" si="370"/>
        <v>456</v>
      </c>
      <c r="AZ64" s="77"/>
      <c r="BA64" s="77"/>
      <c r="BB64" s="77"/>
      <c r="BC64" s="77">
        <f t="shared" si="371"/>
        <v>422</v>
      </c>
      <c r="BD64" s="77">
        <f t="shared" si="372"/>
        <v>438</v>
      </c>
      <c r="BE64" s="77">
        <f t="shared" si="373"/>
        <v>456</v>
      </c>
      <c r="BF64" s="77"/>
      <c r="BG64" s="77"/>
      <c r="BH64" s="77"/>
      <c r="BI64" s="77">
        <f t="shared" si="374"/>
        <v>422</v>
      </c>
      <c r="BJ64" s="77">
        <f t="shared" si="375"/>
        <v>438</v>
      </c>
      <c r="BK64" s="77">
        <f t="shared" si="376"/>
        <v>456</v>
      </c>
      <c r="BL64" s="77"/>
      <c r="BM64" s="77"/>
      <c r="BN64" s="77"/>
      <c r="BO64" s="77">
        <f t="shared" si="377"/>
        <v>422</v>
      </c>
      <c r="BP64" s="77">
        <f t="shared" si="378"/>
        <v>438</v>
      </c>
      <c r="BQ64" s="77">
        <f t="shared" si="379"/>
        <v>456</v>
      </c>
      <c r="BR64" s="77"/>
      <c r="BS64" s="77"/>
      <c r="BT64" s="77"/>
      <c r="BU64" s="77">
        <f>BO64+BR64</f>
        <v>422</v>
      </c>
      <c r="BV64" s="77">
        <f t="shared" si="381"/>
        <v>438</v>
      </c>
      <c r="BW64" s="77">
        <f t="shared" si="382"/>
        <v>456</v>
      </c>
    </row>
    <row r="65" spans="1:75" s="4" customFormat="1" ht="108" customHeight="1" x14ac:dyDescent="0.25">
      <c r="A65" s="153">
        <v>182</v>
      </c>
      <c r="B65" s="60" t="s">
        <v>36</v>
      </c>
      <c r="C65" s="13" t="s">
        <v>367</v>
      </c>
      <c r="D65" s="134">
        <f>D66</f>
        <v>530</v>
      </c>
      <c r="E65" s="134">
        <f>E66</f>
        <v>550</v>
      </c>
      <c r="F65" s="134">
        <f>F66</f>
        <v>572</v>
      </c>
      <c r="G65" s="28"/>
      <c r="H65" s="28"/>
      <c r="I65" s="28"/>
      <c r="J65" s="134">
        <f t="shared" ref="J65:Y65" si="383">J66</f>
        <v>0</v>
      </c>
      <c r="K65" s="134">
        <f t="shared" si="383"/>
        <v>0</v>
      </c>
      <c r="L65" s="134">
        <f t="shared" si="383"/>
        <v>0</v>
      </c>
      <c r="M65" s="116">
        <f t="shared" si="383"/>
        <v>530</v>
      </c>
      <c r="N65" s="116">
        <f t="shared" si="383"/>
        <v>550</v>
      </c>
      <c r="O65" s="116">
        <f t="shared" si="383"/>
        <v>572</v>
      </c>
      <c r="P65" s="116">
        <f t="shared" si="383"/>
        <v>0</v>
      </c>
      <c r="Q65" s="116">
        <f t="shared" si="383"/>
        <v>0</v>
      </c>
      <c r="R65" s="116">
        <f t="shared" si="383"/>
        <v>0</v>
      </c>
      <c r="S65" s="116">
        <f t="shared" si="383"/>
        <v>530</v>
      </c>
      <c r="T65" s="116">
        <f t="shared" si="383"/>
        <v>550</v>
      </c>
      <c r="U65" s="116">
        <f t="shared" si="383"/>
        <v>572</v>
      </c>
      <c r="V65" s="116">
        <f t="shared" si="383"/>
        <v>0</v>
      </c>
      <c r="W65" s="116">
        <f t="shared" si="383"/>
        <v>0</v>
      </c>
      <c r="X65" s="116">
        <f t="shared" si="383"/>
        <v>0</v>
      </c>
      <c r="Y65" s="139">
        <f t="shared" si="383"/>
        <v>530</v>
      </c>
      <c r="Z65" s="139">
        <f>Z66</f>
        <v>550</v>
      </c>
      <c r="AA65" s="139">
        <f>AA66</f>
        <v>572</v>
      </c>
      <c r="AB65" s="139">
        <f t="shared" ref="AB65:AE65" si="384">AB66</f>
        <v>0</v>
      </c>
      <c r="AC65" s="139">
        <f t="shared" si="384"/>
        <v>0</v>
      </c>
      <c r="AD65" s="139">
        <f t="shared" si="384"/>
        <v>0</v>
      </c>
      <c r="AE65" s="139">
        <f t="shared" si="384"/>
        <v>530</v>
      </c>
      <c r="AF65" s="139">
        <f>AF66</f>
        <v>550</v>
      </c>
      <c r="AG65" s="139">
        <f>AG66</f>
        <v>572</v>
      </c>
      <c r="AH65" s="139">
        <f t="shared" ref="AH65:AK65" si="385">AH66</f>
        <v>0</v>
      </c>
      <c r="AI65" s="139">
        <f t="shared" si="385"/>
        <v>0</v>
      </c>
      <c r="AJ65" s="139">
        <f t="shared" si="385"/>
        <v>0</v>
      </c>
      <c r="AK65" s="140">
        <f t="shared" si="385"/>
        <v>530</v>
      </c>
      <c r="AL65" s="140">
        <f>AL66</f>
        <v>550</v>
      </c>
      <c r="AM65" s="140">
        <f>AM66</f>
        <v>572</v>
      </c>
      <c r="AN65" s="140">
        <f t="shared" ref="AN65:AQ65" si="386">AN66</f>
        <v>0</v>
      </c>
      <c r="AO65" s="140">
        <f t="shared" si="386"/>
        <v>0</v>
      </c>
      <c r="AP65" s="140">
        <f t="shared" si="386"/>
        <v>0</v>
      </c>
      <c r="AQ65" s="116">
        <f t="shared" si="386"/>
        <v>530</v>
      </c>
      <c r="AR65" s="116">
        <f>AR66</f>
        <v>550</v>
      </c>
      <c r="AS65" s="116">
        <f>AS66</f>
        <v>572</v>
      </c>
      <c r="AT65" s="116">
        <f t="shared" ref="AT65:AW65" si="387">AT66</f>
        <v>0</v>
      </c>
      <c r="AU65" s="116">
        <f t="shared" si="387"/>
        <v>0</v>
      </c>
      <c r="AV65" s="116">
        <f t="shared" si="387"/>
        <v>0</v>
      </c>
      <c r="AW65" s="116">
        <f t="shared" si="387"/>
        <v>530</v>
      </c>
      <c r="AX65" s="116">
        <f>AX66</f>
        <v>550</v>
      </c>
      <c r="AY65" s="116">
        <f>AY66</f>
        <v>572</v>
      </c>
      <c r="AZ65" s="116">
        <f t="shared" ref="AZ65:BC65" si="388">AZ66</f>
        <v>24</v>
      </c>
      <c r="BA65" s="116">
        <f t="shared" si="388"/>
        <v>0</v>
      </c>
      <c r="BB65" s="116">
        <f t="shared" si="388"/>
        <v>0</v>
      </c>
      <c r="BC65" s="116">
        <f t="shared" si="388"/>
        <v>554</v>
      </c>
      <c r="BD65" s="116">
        <f>BD66</f>
        <v>550</v>
      </c>
      <c r="BE65" s="116">
        <f>BE66</f>
        <v>572</v>
      </c>
      <c r="BF65" s="116">
        <f t="shared" ref="BF65:BI65" si="389">BF66</f>
        <v>0</v>
      </c>
      <c r="BG65" s="116">
        <f t="shared" si="389"/>
        <v>0</v>
      </c>
      <c r="BH65" s="116">
        <f t="shared" si="389"/>
        <v>0</v>
      </c>
      <c r="BI65" s="116">
        <f t="shared" si="389"/>
        <v>554</v>
      </c>
      <c r="BJ65" s="116">
        <f>BJ66</f>
        <v>550</v>
      </c>
      <c r="BK65" s="116">
        <f>BK66</f>
        <v>572</v>
      </c>
      <c r="BL65" s="116">
        <f t="shared" ref="BL65:BO65" si="390">BL66</f>
        <v>0</v>
      </c>
      <c r="BM65" s="116">
        <f t="shared" si="390"/>
        <v>0</v>
      </c>
      <c r="BN65" s="116">
        <f t="shared" si="390"/>
        <v>0</v>
      </c>
      <c r="BO65" s="116">
        <f t="shared" si="390"/>
        <v>554</v>
      </c>
      <c r="BP65" s="116">
        <f>BP66</f>
        <v>550</v>
      </c>
      <c r="BQ65" s="116">
        <f>BQ66</f>
        <v>572</v>
      </c>
      <c r="BR65" s="116">
        <f t="shared" ref="BR65:BU65" si="391">BR66</f>
        <v>680</v>
      </c>
      <c r="BS65" s="116">
        <f t="shared" si="391"/>
        <v>0</v>
      </c>
      <c r="BT65" s="116">
        <f t="shared" si="391"/>
        <v>0</v>
      </c>
      <c r="BU65" s="116">
        <f t="shared" si="391"/>
        <v>1234</v>
      </c>
      <c r="BV65" s="116">
        <f>BV66</f>
        <v>550</v>
      </c>
      <c r="BW65" s="116">
        <f>BW66</f>
        <v>572</v>
      </c>
    </row>
    <row r="66" spans="1:75" s="4" customFormat="1" ht="102.75" customHeight="1" x14ac:dyDescent="0.25">
      <c r="A66" s="153">
        <v>182</v>
      </c>
      <c r="B66" s="60" t="s">
        <v>37</v>
      </c>
      <c r="C66" s="211" t="s">
        <v>182</v>
      </c>
      <c r="D66" s="134">
        <v>530</v>
      </c>
      <c r="E66" s="134">
        <v>550</v>
      </c>
      <c r="F66" s="134">
        <v>572</v>
      </c>
      <c r="G66" s="28"/>
      <c r="H66" s="28"/>
      <c r="I66" s="28"/>
      <c r="J66" s="134"/>
      <c r="K66" s="134"/>
      <c r="L66" s="134"/>
      <c r="M66" s="216">
        <f t="shared" ref="M66:O67" si="392">D66+J66</f>
        <v>530</v>
      </c>
      <c r="N66" s="216">
        <f t="shared" si="392"/>
        <v>550</v>
      </c>
      <c r="O66" s="216">
        <f t="shared" si="392"/>
        <v>572</v>
      </c>
      <c r="P66" s="116"/>
      <c r="Q66" s="116"/>
      <c r="R66" s="116"/>
      <c r="S66" s="216">
        <f t="shared" ref="S66:U67" si="393">M66+P66</f>
        <v>530</v>
      </c>
      <c r="T66" s="216">
        <f t="shared" si="393"/>
        <v>550</v>
      </c>
      <c r="U66" s="216">
        <f t="shared" si="393"/>
        <v>572</v>
      </c>
      <c r="V66" s="116"/>
      <c r="W66" s="116"/>
      <c r="X66" s="116"/>
      <c r="Y66" s="217">
        <f t="shared" ref="Y66:AA67" si="394">S66+V66</f>
        <v>530</v>
      </c>
      <c r="Z66" s="217">
        <f t="shared" si="394"/>
        <v>550</v>
      </c>
      <c r="AA66" s="217">
        <f t="shared" si="394"/>
        <v>572</v>
      </c>
      <c r="AB66" s="139"/>
      <c r="AC66" s="139"/>
      <c r="AD66" s="139"/>
      <c r="AE66" s="217">
        <f t="shared" ref="AE66:AE67" si="395">Y66+AB66</f>
        <v>530</v>
      </c>
      <c r="AF66" s="217">
        <f t="shared" ref="AF66:AF67" si="396">Z66+AC66</f>
        <v>550</v>
      </c>
      <c r="AG66" s="217">
        <f t="shared" ref="AG66:AG67" si="397">AA66+AD66</f>
        <v>572</v>
      </c>
      <c r="AH66" s="139"/>
      <c r="AI66" s="139"/>
      <c r="AJ66" s="139"/>
      <c r="AK66" s="218">
        <f t="shared" ref="AK66:AK67" si="398">AE66+AH66</f>
        <v>530</v>
      </c>
      <c r="AL66" s="218">
        <f t="shared" ref="AL66:AL67" si="399">AF66+AI66</f>
        <v>550</v>
      </c>
      <c r="AM66" s="218">
        <f t="shared" ref="AM66:AM67" si="400">AG66+AJ66</f>
        <v>572</v>
      </c>
      <c r="AN66" s="140"/>
      <c r="AO66" s="140"/>
      <c r="AP66" s="140"/>
      <c r="AQ66" s="216">
        <f t="shared" ref="AQ66:AQ67" si="401">AK66+AN66</f>
        <v>530</v>
      </c>
      <c r="AR66" s="216">
        <f t="shared" ref="AR66:AR67" si="402">AL66+AO66</f>
        <v>550</v>
      </c>
      <c r="AS66" s="216">
        <f t="shared" ref="AS66:AS67" si="403">AM66+AP66</f>
        <v>572</v>
      </c>
      <c r="AT66" s="116"/>
      <c r="AU66" s="116"/>
      <c r="AV66" s="116"/>
      <c r="AW66" s="216">
        <f t="shared" ref="AW66:AW67" si="404">AQ66+AT66</f>
        <v>530</v>
      </c>
      <c r="AX66" s="216">
        <f t="shared" ref="AX66:AX67" si="405">AR66+AU66</f>
        <v>550</v>
      </c>
      <c r="AY66" s="216">
        <f t="shared" ref="AY66:AY67" si="406">AS66+AV66</f>
        <v>572</v>
      </c>
      <c r="AZ66" s="116">
        <v>24</v>
      </c>
      <c r="BA66" s="116"/>
      <c r="BB66" s="116"/>
      <c r="BC66" s="216">
        <f t="shared" ref="BC66:BC67" si="407">AW66+AZ66</f>
        <v>554</v>
      </c>
      <c r="BD66" s="216">
        <f t="shared" ref="BD66:BD67" si="408">AX66+BA66</f>
        <v>550</v>
      </c>
      <c r="BE66" s="216">
        <f t="shared" ref="BE66:BE67" si="409">AY66+BB66</f>
        <v>572</v>
      </c>
      <c r="BF66" s="116"/>
      <c r="BG66" s="116"/>
      <c r="BH66" s="116"/>
      <c r="BI66" s="216">
        <f t="shared" ref="BI66:BI67" si="410">BC66+BF66</f>
        <v>554</v>
      </c>
      <c r="BJ66" s="216">
        <f t="shared" ref="BJ66:BJ67" si="411">BD66+BG66</f>
        <v>550</v>
      </c>
      <c r="BK66" s="216">
        <f t="shared" ref="BK66:BK67" si="412">BE66+BH66</f>
        <v>572</v>
      </c>
      <c r="BL66" s="116"/>
      <c r="BM66" s="116"/>
      <c r="BN66" s="116"/>
      <c r="BO66" s="216">
        <f t="shared" ref="BO66:BO67" si="413">BI66+BL66</f>
        <v>554</v>
      </c>
      <c r="BP66" s="216">
        <f t="shared" ref="BP66:BP67" si="414">BJ66+BM66</f>
        <v>550</v>
      </c>
      <c r="BQ66" s="216">
        <f t="shared" ref="BQ66:BQ67" si="415">BK66+BN66</f>
        <v>572</v>
      </c>
      <c r="BR66" s="116">
        <v>680</v>
      </c>
      <c r="BS66" s="116"/>
      <c r="BT66" s="116"/>
      <c r="BU66" s="216">
        <f t="shared" ref="BU66:BU67" si="416">BO66+BR66</f>
        <v>1234</v>
      </c>
      <c r="BV66" s="216">
        <f t="shared" ref="BV66:BV67" si="417">BP66+BS66</f>
        <v>550</v>
      </c>
      <c r="BW66" s="216">
        <f t="shared" ref="BW66:BW67" si="418">BQ66+BT66</f>
        <v>572</v>
      </c>
    </row>
    <row r="67" spans="1:75" s="4" customFormat="1" ht="36" customHeight="1" x14ac:dyDescent="0.25">
      <c r="A67" s="153">
        <v>182</v>
      </c>
      <c r="B67" s="60" t="s">
        <v>38</v>
      </c>
      <c r="C67" s="13" t="s">
        <v>183</v>
      </c>
      <c r="D67" s="134">
        <v>35</v>
      </c>
      <c r="E67" s="134">
        <v>36</v>
      </c>
      <c r="F67" s="134">
        <v>37</v>
      </c>
      <c r="G67" s="28"/>
      <c r="H67" s="28"/>
      <c r="I67" s="28"/>
      <c r="J67" s="134"/>
      <c r="K67" s="134"/>
      <c r="L67" s="134"/>
      <c r="M67" s="116">
        <f t="shared" si="392"/>
        <v>35</v>
      </c>
      <c r="N67" s="116">
        <f t="shared" si="392"/>
        <v>36</v>
      </c>
      <c r="O67" s="116">
        <f t="shared" si="392"/>
        <v>37</v>
      </c>
      <c r="P67" s="116"/>
      <c r="Q67" s="116"/>
      <c r="R67" s="116"/>
      <c r="S67" s="116">
        <f t="shared" si="393"/>
        <v>35</v>
      </c>
      <c r="T67" s="116">
        <f t="shared" si="393"/>
        <v>36</v>
      </c>
      <c r="U67" s="116">
        <f t="shared" si="393"/>
        <v>37</v>
      </c>
      <c r="V67" s="116"/>
      <c r="W67" s="116"/>
      <c r="X67" s="116"/>
      <c r="Y67" s="139">
        <f t="shared" si="394"/>
        <v>35</v>
      </c>
      <c r="Z67" s="139">
        <f t="shared" si="394"/>
        <v>36</v>
      </c>
      <c r="AA67" s="139">
        <f t="shared" si="394"/>
        <v>37</v>
      </c>
      <c r="AB67" s="139"/>
      <c r="AC67" s="139"/>
      <c r="AD67" s="139"/>
      <c r="AE67" s="139">
        <f t="shared" si="395"/>
        <v>35</v>
      </c>
      <c r="AF67" s="139">
        <f t="shared" si="396"/>
        <v>36</v>
      </c>
      <c r="AG67" s="139">
        <f t="shared" si="397"/>
        <v>37</v>
      </c>
      <c r="AH67" s="139"/>
      <c r="AI67" s="139"/>
      <c r="AJ67" s="139"/>
      <c r="AK67" s="140">
        <f t="shared" si="398"/>
        <v>35</v>
      </c>
      <c r="AL67" s="140">
        <f t="shared" si="399"/>
        <v>36</v>
      </c>
      <c r="AM67" s="140">
        <f t="shared" si="400"/>
        <v>37</v>
      </c>
      <c r="AN67" s="140"/>
      <c r="AO67" s="140"/>
      <c r="AP67" s="140"/>
      <c r="AQ67" s="116">
        <f t="shared" si="401"/>
        <v>35</v>
      </c>
      <c r="AR67" s="116">
        <f t="shared" si="402"/>
        <v>36</v>
      </c>
      <c r="AS67" s="116">
        <f t="shared" si="403"/>
        <v>37</v>
      </c>
      <c r="AT67" s="116"/>
      <c r="AU67" s="116"/>
      <c r="AV67" s="116"/>
      <c r="AW67" s="116">
        <f t="shared" si="404"/>
        <v>35</v>
      </c>
      <c r="AX67" s="116">
        <f t="shared" si="405"/>
        <v>36</v>
      </c>
      <c r="AY67" s="116">
        <f t="shared" si="406"/>
        <v>37</v>
      </c>
      <c r="AZ67" s="116"/>
      <c r="BA67" s="116"/>
      <c r="BB67" s="116"/>
      <c r="BC67" s="116">
        <f t="shared" si="407"/>
        <v>35</v>
      </c>
      <c r="BD67" s="116">
        <f t="shared" si="408"/>
        <v>36</v>
      </c>
      <c r="BE67" s="116">
        <f t="shared" si="409"/>
        <v>37</v>
      </c>
      <c r="BF67" s="116"/>
      <c r="BG67" s="116"/>
      <c r="BH67" s="116"/>
      <c r="BI67" s="116">
        <f t="shared" si="410"/>
        <v>35</v>
      </c>
      <c r="BJ67" s="116">
        <f t="shared" si="411"/>
        <v>36</v>
      </c>
      <c r="BK67" s="116">
        <f t="shared" si="412"/>
        <v>37</v>
      </c>
      <c r="BL67" s="116"/>
      <c r="BM67" s="116"/>
      <c r="BN67" s="116"/>
      <c r="BO67" s="116">
        <f t="shared" si="413"/>
        <v>35</v>
      </c>
      <c r="BP67" s="116">
        <f t="shared" si="414"/>
        <v>36</v>
      </c>
      <c r="BQ67" s="116">
        <f t="shared" si="415"/>
        <v>37</v>
      </c>
      <c r="BR67" s="116">
        <v>50</v>
      </c>
      <c r="BS67" s="116"/>
      <c r="BT67" s="116"/>
      <c r="BU67" s="116">
        <f t="shared" si="416"/>
        <v>85</v>
      </c>
      <c r="BV67" s="116">
        <f t="shared" si="417"/>
        <v>36</v>
      </c>
      <c r="BW67" s="116">
        <f t="shared" si="418"/>
        <v>37</v>
      </c>
    </row>
    <row r="68" spans="1:75" s="4" customFormat="1" ht="72" customHeight="1" x14ac:dyDescent="0.25">
      <c r="A68" s="153">
        <v>182</v>
      </c>
      <c r="B68" s="60" t="s">
        <v>39</v>
      </c>
      <c r="C68" s="13" t="s">
        <v>184</v>
      </c>
      <c r="D68" s="134">
        <f>D69</f>
        <v>237</v>
      </c>
      <c r="E68" s="134">
        <f>E69</f>
        <v>246</v>
      </c>
      <c r="F68" s="134">
        <f>F69</f>
        <v>256</v>
      </c>
      <c r="G68" s="28"/>
      <c r="H68" s="28"/>
      <c r="I68" s="28"/>
      <c r="J68" s="134">
        <f>J69</f>
        <v>0</v>
      </c>
      <c r="K68" s="134">
        <f t="shared" ref="K68:U68" si="419">K69</f>
        <v>0</v>
      </c>
      <c r="L68" s="134">
        <f t="shared" si="419"/>
        <v>0</v>
      </c>
      <c r="M68" s="116">
        <f t="shared" si="419"/>
        <v>237</v>
      </c>
      <c r="N68" s="116">
        <f t="shared" si="419"/>
        <v>246</v>
      </c>
      <c r="O68" s="116">
        <f t="shared" si="419"/>
        <v>256</v>
      </c>
      <c r="P68" s="116">
        <f>P69</f>
        <v>0</v>
      </c>
      <c r="Q68" s="116">
        <f t="shared" si="419"/>
        <v>0</v>
      </c>
      <c r="R68" s="116">
        <f t="shared" si="419"/>
        <v>0</v>
      </c>
      <c r="S68" s="116">
        <f t="shared" si="419"/>
        <v>237</v>
      </c>
      <c r="T68" s="116">
        <f t="shared" si="419"/>
        <v>246</v>
      </c>
      <c r="U68" s="116">
        <f t="shared" si="419"/>
        <v>256</v>
      </c>
      <c r="V68" s="116">
        <f t="shared" ref="V68:BW68" si="420">V69</f>
        <v>0</v>
      </c>
      <c r="W68" s="116">
        <f t="shared" si="420"/>
        <v>0</v>
      </c>
      <c r="X68" s="116">
        <f t="shared" si="420"/>
        <v>0</v>
      </c>
      <c r="Y68" s="139">
        <f t="shared" si="420"/>
        <v>237</v>
      </c>
      <c r="Z68" s="139">
        <f t="shared" si="420"/>
        <v>246</v>
      </c>
      <c r="AA68" s="139">
        <f t="shared" si="420"/>
        <v>256</v>
      </c>
      <c r="AB68" s="139">
        <f t="shared" si="420"/>
        <v>0</v>
      </c>
      <c r="AC68" s="139">
        <f t="shared" si="420"/>
        <v>0</v>
      </c>
      <c r="AD68" s="139">
        <f t="shared" si="420"/>
        <v>0</v>
      </c>
      <c r="AE68" s="139">
        <f t="shared" si="420"/>
        <v>237</v>
      </c>
      <c r="AF68" s="139">
        <f t="shared" si="420"/>
        <v>246</v>
      </c>
      <c r="AG68" s="139">
        <f t="shared" si="420"/>
        <v>256</v>
      </c>
      <c r="AH68" s="139">
        <f t="shared" si="420"/>
        <v>0</v>
      </c>
      <c r="AI68" s="139">
        <f t="shared" si="420"/>
        <v>0</v>
      </c>
      <c r="AJ68" s="139">
        <f t="shared" si="420"/>
        <v>0</v>
      </c>
      <c r="AK68" s="140">
        <f t="shared" si="420"/>
        <v>237</v>
      </c>
      <c r="AL68" s="140">
        <f t="shared" si="420"/>
        <v>246</v>
      </c>
      <c r="AM68" s="140">
        <f t="shared" si="420"/>
        <v>256</v>
      </c>
      <c r="AN68" s="140">
        <f t="shared" si="420"/>
        <v>0</v>
      </c>
      <c r="AO68" s="140">
        <f t="shared" si="420"/>
        <v>0</v>
      </c>
      <c r="AP68" s="140">
        <f t="shared" si="420"/>
        <v>0</v>
      </c>
      <c r="AQ68" s="116">
        <f t="shared" si="420"/>
        <v>237</v>
      </c>
      <c r="AR68" s="116">
        <f t="shared" si="420"/>
        <v>246</v>
      </c>
      <c r="AS68" s="116">
        <f t="shared" si="420"/>
        <v>256</v>
      </c>
      <c r="AT68" s="116">
        <f t="shared" si="420"/>
        <v>0</v>
      </c>
      <c r="AU68" s="116">
        <f t="shared" si="420"/>
        <v>0</v>
      </c>
      <c r="AV68" s="116">
        <f t="shared" si="420"/>
        <v>0</v>
      </c>
      <c r="AW68" s="116">
        <f t="shared" si="420"/>
        <v>237</v>
      </c>
      <c r="AX68" s="116">
        <f t="shared" si="420"/>
        <v>246</v>
      </c>
      <c r="AY68" s="116">
        <f t="shared" si="420"/>
        <v>256</v>
      </c>
      <c r="AZ68" s="116">
        <f t="shared" si="420"/>
        <v>0</v>
      </c>
      <c r="BA68" s="116">
        <f t="shared" si="420"/>
        <v>0</v>
      </c>
      <c r="BB68" s="116">
        <f t="shared" si="420"/>
        <v>0</v>
      </c>
      <c r="BC68" s="116">
        <f t="shared" si="420"/>
        <v>237</v>
      </c>
      <c r="BD68" s="116">
        <f t="shared" si="420"/>
        <v>246</v>
      </c>
      <c r="BE68" s="116">
        <f t="shared" si="420"/>
        <v>256</v>
      </c>
      <c r="BF68" s="116">
        <f t="shared" si="420"/>
        <v>0</v>
      </c>
      <c r="BG68" s="116">
        <f t="shared" si="420"/>
        <v>0</v>
      </c>
      <c r="BH68" s="116">
        <f t="shared" si="420"/>
        <v>0</v>
      </c>
      <c r="BI68" s="116">
        <f t="shared" si="420"/>
        <v>237</v>
      </c>
      <c r="BJ68" s="116">
        <f t="shared" si="420"/>
        <v>246</v>
      </c>
      <c r="BK68" s="116">
        <f t="shared" si="420"/>
        <v>256</v>
      </c>
      <c r="BL68" s="116">
        <f t="shared" si="420"/>
        <v>0</v>
      </c>
      <c r="BM68" s="116">
        <f t="shared" si="420"/>
        <v>0</v>
      </c>
      <c r="BN68" s="116">
        <f t="shared" si="420"/>
        <v>0</v>
      </c>
      <c r="BO68" s="116">
        <f t="shared" si="420"/>
        <v>237</v>
      </c>
      <c r="BP68" s="116">
        <f t="shared" si="420"/>
        <v>246</v>
      </c>
      <c r="BQ68" s="116">
        <f t="shared" si="420"/>
        <v>256</v>
      </c>
      <c r="BR68" s="116">
        <f t="shared" si="420"/>
        <v>-179</v>
      </c>
      <c r="BS68" s="116">
        <f t="shared" si="420"/>
        <v>0</v>
      </c>
      <c r="BT68" s="116">
        <f t="shared" si="420"/>
        <v>0</v>
      </c>
      <c r="BU68" s="116">
        <f t="shared" si="420"/>
        <v>58</v>
      </c>
      <c r="BV68" s="116">
        <f t="shared" si="420"/>
        <v>246</v>
      </c>
      <c r="BW68" s="116">
        <f t="shared" si="420"/>
        <v>256</v>
      </c>
    </row>
    <row r="69" spans="1:75" s="4" customFormat="1" ht="112.5" customHeight="1" x14ac:dyDescent="0.25">
      <c r="A69" s="153">
        <v>182</v>
      </c>
      <c r="B69" s="60" t="s">
        <v>40</v>
      </c>
      <c r="C69" s="211" t="s">
        <v>185</v>
      </c>
      <c r="D69" s="134">
        <v>237</v>
      </c>
      <c r="E69" s="134">
        <v>246</v>
      </c>
      <c r="F69" s="134">
        <v>256</v>
      </c>
      <c r="G69" s="28"/>
      <c r="H69" s="28"/>
      <c r="I69" s="28"/>
      <c r="J69" s="134"/>
      <c r="K69" s="134"/>
      <c r="L69" s="134"/>
      <c r="M69" s="216">
        <f>D69+J69</f>
        <v>237</v>
      </c>
      <c r="N69" s="216">
        <f>E69+K69</f>
        <v>246</v>
      </c>
      <c r="O69" s="216">
        <f>F69+L69</f>
        <v>256</v>
      </c>
      <c r="P69" s="116"/>
      <c r="Q69" s="116"/>
      <c r="R69" s="116"/>
      <c r="S69" s="216">
        <f>M69+P69</f>
        <v>237</v>
      </c>
      <c r="T69" s="216">
        <f>N69+Q69</f>
        <v>246</v>
      </c>
      <c r="U69" s="216">
        <f>O69+R69</f>
        <v>256</v>
      </c>
      <c r="V69" s="116"/>
      <c r="W69" s="116"/>
      <c r="X69" s="116"/>
      <c r="Y69" s="217">
        <f>S69+V69</f>
        <v>237</v>
      </c>
      <c r="Z69" s="217">
        <f>T69+W69</f>
        <v>246</v>
      </c>
      <c r="AA69" s="217">
        <f>U69+X69</f>
        <v>256</v>
      </c>
      <c r="AB69" s="139"/>
      <c r="AC69" s="139"/>
      <c r="AD69" s="139"/>
      <c r="AE69" s="217">
        <f>Y69+AB69</f>
        <v>237</v>
      </c>
      <c r="AF69" s="217">
        <f>Z69+AC69</f>
        <v>246</v>
      </c>
      <c r="AG69" s="217">
        <f>AA69+AD69</f>
        <v>256</v>
      </c>
      <c r="AH69" s="139"/>
      <c r="AI69" s="139"/>
      <c r="AJ69" s="139"/>
      <c r="AK69" s="218">
        <f>AE69+AH69</f>
        <v>237</v>
      </c>
      <c r="AL69" s="218">
        <f>AF69+AI69</f>
        <v>246</v>
      </c>
      <c r="AM69" s="218">
        <f>AG69+AJ69</f>
        <v>256</v>
      </c>
      <c r="AN69" s="140"/>
      <c r="AO69" s="140"/>
      <c r="AP69" s="140"/>
      <c r="AQ69" s="216">
        <f>AK69+AN69</f>
        <v>237</v>
      </c>
      <c r="AR69" s="216">
        <f>AL69+AO69</f>
        <v>246</v>
      </c>
      <c r="AS69" s="216">
        <f>AM69+AP69</f>
        <v>256</v>
      </c>
      <c r="AT69" s="116"/>
      <c r="AU69" s="116"/>
      <c r="AV69" s="116"/>
      <c r="AW69" s="216">
        <f>AQ69+AT69</f>
        <v>237</v>
      </c>
      <c r="AX69" s="216">
        <f>AR69+AU69</f>
        <v>246</v>
      </c>
      <c r="AY69" s="216">
        <f>AS69+AV69</f>
        <v>256</v>
      </c>
      <c r="AZ69" s="116"/>
      <c r="BA69" s="116"/>
      <c r="BB69" s="116"/>
      <c r="BC69" s="216">
        <f>AW69+AZ69</f>
        <v>237</v>
      </c>
      <c r="BD69" s="216">
        <f>AX69+BA69</f>
        <v>246</v>
      </c>
      <c r="BE69" s="216">
        <f>AY69+BB69</f>
        <v>256</v>
      </c>
      <c r="BF69" s="116"/>
      <c r="BG69" s="116"/>
      <c r="BH69" s="116"/>
      <c r="BI69" s="216">
        <f>BC69+BF69</f>
        <v>237</v>
      </c>
      <c r="BJ69" s="216">
        <f>BD69+BG69</f>
        <v>246</v>
      </c>
      <c r="BK69" s="216">
        <f>BE69+BH69</f>
        <v>256</v>
      </c>
      <c r="BL69" s="116"/>
      <c r="BM69" s="116"/>
      <c r="BN69" s="116"/>
      <c r="BO69" s="216">
        <f>BI69+BL69</f>
        <v>237</v>
      </c>
      <c r="BP69" s="216">
        <f>BJ69+BM69</f>
        <v>246</v>
      </c>
      <c r="BQ69" s="216">
        <f>BK69+BN69</f>
        <v>256</v>
      </c>
      <c r="BR69" s="116">
        <v>-179</v>
      </c>
      <c r="BS69" s="116"/>
      <c r="BT69" s="116"/>
      <c r="BU69" s="216">
        <f>BO69+BR69</f>
        <v>58</v>
      </c>
      <c r="BV69" s="216">
        <f>BP69+BS69</f>
        <v>246</v>
      </c>
      <c r="BW69" s="216">
        <f>BQ69+BT69</f>
        <v>256</v>
      </c>
    </row>
    <row r="70" spans="1:75" s="4" customFormat="1" ht="36" customHeight="1" x14ac:dyDescent="0.25">
      <c r="A70" s="153"/>
      <c r="B70" s="59" t="s">
        <v>41</v>
      </c>
      <c r="C70" s="250" t="s">
        <v>187</v>
      </c>
      <c r="D70" s="27">
        <f>D71+D73+D82+D85</f>
        <v>38704</v>
      </c>
      <c r="E70" s="27">
        <f>E71+E73+E82+E85</f>
        <v>38696</v>
      </c>
      <c r="F70" s="27">
        <f>F71+F73+F82+F85</f>
        <v>38696</v>
      </c>
      <c r="G70" s="28"/>
      <c r="H70" s="28"/>
      <c r="I70" s="28"/>
      <c r="J70" s="27">
        <f t="shared" ref="J70:O70" si="421">J71+J73+J82+J85</f>
        <v>0</v>
      </c>
      <c r="K70" s="27">
        <f t="shared" si="421"/>
        <v>0</v>
      </c>
      <c r="L70" s="27">
        <f t="shared" si="421"/>
        <v>0</v>
      </c>
      <c r="M70" s="7">
        <f t="shared" si="421"/>
        <v>38704</v>
      </c>
      <c r="N70" s="7">
        <f t="shared" si="421"/>
        <v>38696</v>
      </c>
      <c r="O70" s="7">
        <f t="shared" si="421"/>
        <v>38696</v>
      </c>
      <c r="P70" s="7">
        <f t="shared" ref="P70:U70" si="422">P71+P73+P82+P85</f>
        <v>10000</v>
      </c>
      <c r="Q70" s="7">
        <f t="shared" si="422"/>
        <v>0</v>
      </c>
      <c r="R70" s="7">
        <f t="shared" si="422"/>
        <v>0</v>
      </c>
      <c r="S70" s="7">
        <f t="shared" si="422"/>
        <v>48704</v>
      </c>
      <c r="T70" s="7">
        <f t="shared" si="422"/>
        <v>38696</v>
      </c>
      <c r="U70" s="7">
        <f t="shared" si="422"/>
        <v>38696</v>
      </c>
      <c r="V70" s="7">
        <f t="shared" ref="V70:AA70" si="423">V71+V73+V82+V85</f>
        <v>0</v>
      </c>
      <c r="W70" s="7">
        <f t="shared" si="423"/>
        <v>0</v>
      </c>
      <c r="X70" s="7">
        <f t="shared" si="423"/>
        <v>0</v>
      </c>
      <c r="Y70" s="68">
        <f t="shared" si="423"/>
        <v>48704</v>
      </c>
      <c r="Z70" s="68">
        <f t="shared" si="423"/>
        <v>38696</v>
      </c>
      <c r="AA70" s="68">
        <f t="shared" si="423"/>
        <v>38696</v>
      </c>
      <c r="AB70" s="68">
        <f t="shared" ref="AB70:AG70" si="424">AB71+AB73+AB82+AB85</f>
        <v>0</v>
      </c>
      <c r="AC70" s="68">
        <f t="shared" si="424"/>
        <v>0</v>
      </c>
      <c r="AD70" s="68">
        <f t="shared" si="424"/>
        <v>0</v>
      </c>
      <c r="AE70" s="68">
        <f t="shared" si="424"/>
        <v>48704</v>
      </c>
      <c r="AF70" s="68">
        <f t="shared" si="424"/>
        <v>38696</v>
      </c>
      <c r="AG70" s="68">
        <f t="shared" si="424"/>
        <v>38696</v>
      </c>
      <c r="AH70" s="68">
        <f t="shared" ref="AH70:AM70" si="425">AH71+AH73+AH82+AH85</f>
        <v>0</v>
      </c>
      <c r="AI70" s="68">
        <f t="shared" si="425"/>
        <v>0</v>
      </c>
      <c r="AJ70" s="68">
        <f t="shared" si="425"/>
        <v>0</v>
      </c>
      <c r="AK70" s="111">
        <f t="shared" si="425"/>
        <v>48704</v>
      </c>
      <c r="AL70" s="111">
        <f t="shared" si="425"/>
        <v>38696</v>
      </c>
      <c r="AM70" s="111">
        <f t="shared" si="425"/>
        <v>38696</v>
      </c>
      <c r="AN70" s="111">
        <f t="shared" ref="AN70:AS70" si="426">AN71+AN73+AN82+AN85</f>
        <v>0</v>
      </c>
      <c r="AO70" s="111">
        <f t="shared" si="426"/>
        <v>0</v>
      </c>
      <c r="AP70" s="111">
        <f t="shared" si="426"/>
        <v>0</v>
      </c>
      <c r="AQ70" s="7">
        <f t="shared" si="426"/>
        <v>48704</v>
      </c>
      <c r="AR70" s="7">
        <f t="shared" si="426"/>
        <v>38696</v>
      </c>
      <c r="AS70" s="7">
        <f t="shared" si="426"/>
        <v>38696</v>
      </c>
      <c r="AT70" s="7">
        <f t="shared" ref="AT70:AY70" si="427">AT71+AT73+AT82+AT85</f>
        <v>0</v>
      </c>
      <c r="AU70" s="7">
        <f t="shared" si="427"/>
        <v>0</v>
      </c>
      <c r="AV70" s="7">
        <f t="shared" si="427"/>
        <v>0</v>
      </c>
      <c r="AW70" s="7">
        <f t="shared" si="427"/>
        <v>48704</v>
      </c>
      <c r="AX70" s="7">
        <f t="shared" si="427"/>
        <v>38696</v>
      </c>
      <c r="AY70" s="7">
        <f t="shared" si="427"/>
        <v>38696</v>
      </c>
      <c r="AZ70" s="7">
        <f t="shared" ref="AZ70:BE70" si="428">AZ71+AZ73+AZ82+AZ85</f>
        <v>0</v>
      </c>
      <c r="BA70" s="7">
        <f t="shared" si="428"/>
        <v>0</v>
      </c>
      <c r="BB70" s="7">
        <f t="shared" si="428"/>
        <v>0</v>
      </c>
      <c r="BC70" s="7">
        <f t="shared" si="428"/>
        <v>48704</v>
      </c>
      <c r="BD70" s="7">
        <f t="shared" si="428"/>
        <v>38696</v>
      </c>
      <c r="BE70" s="7">
        <f t="shared" si="428"/>
        <v>38696</v>
      </c>
      <c r="BF70" s="7">
        <f t="shared" ref="BF70:BK70" si="429">BF71+BF73+BF82+BF85</f>
        <v>0</v>
      </c>
      <c r="BG70" s="7">
        <f t="shared" si="429"/>
        <v>0</v>
      </c>
      <c r="BH70" s="7">
        <f t="shared" si="429"/>
        <v>0</v>
      </c>
      <c r="BI70" s="7">
        <f t="shared" si="429"/>
        <v>48704</v>
      </c>
      <c r="BJ70" s="7">
        <f t="shared" si="429"/>
        <v>38696</v>
      </c>
      <c r="BK70" s="7">
        <f t="shared" si="429"/>
        <v>38696</v>
      </c>
      <c r="BL70" s="7">
        <f t="shared" ref="BL70:BQ70" si="430">BL71+BL73+BL82+BL85</f>
        <v>0</v>
      </c>
      <c r="BM70" s="7">
        <f t="shared" si="430"/>
        <v>0</v>
      </c>
      <c r="BN70" s="7">
        <f t="shared" si="430"/>
        <v>0</v>
      </c>
      <c r="BO70" s="7">
        <f t="shared" si="430"/>
        <v>48704</v>
      </c>
      <c r="BP70" s="7">
        <f t="shared" si="430"/>
        <v>38696</v>
      </c>
      <c r="BQ70" s="7">
        <f t="shared" si="430"/>
        <v>38696</v>
      </c>
      <c r="BR70" s="7">
        <f t="shared" ref="BR70:BW70" si="431">BR71+BR73+BR82+BR85</f>
        <v>-2166</v>
      </c>
      <c r="BS70" s="7">
        <f t="shared" si="431"/>
        <v>0</v>
      </c>
      <c r="BT70" s="7">
        <f t="shared" si="431"/>
        <v>0</v>
      </c>
      <c r="BU70" s="7">
        <f t="shared" si="431"/>
        <v>46538</v>
      </c>
      <c r="BV70" s="7">
        <f t="shared" si="431"/>
        <v>38696</v>
      </c>
      <c r="BW70" s="7">
        <f t="shared" si="431"/>
        <v>38696</v>
      </c>
    </row>
    <row r="71" spans="1:75" s="4" customFormat="1" ht="36" customHeight="1" x14ac:dyDescent="0.25">
      <c r="A71" s="153"/>
      <c r="B71" s="125" t="s">
        <v>42</v>
      </c>
      <c r="C71" s="13" t="s">
        <v>188</v>
      </c>
      <c r="D71" s="134">
        <f>D72</f>
        <v>45</v>
      </c>
      <c r="E71" s="134">
        <f>E72</f>
        <v>37</v>
      </c>
      <c r="F71" s="134">
        <f>F72</f>
        <v>37</v>
      </c>
      <c r="G71" s="28"/>
      <c r="H71" s="28"/>
      <c r="I71" s="28"/>
      <c r="J71" s="134">
        <f t="shared" ref="J71:Y71" si="432">J72</f>
        <v>0</v>
      </c>
      <c r="K71" s="134">
        <f t="shared" si="432"/>
        <v>0</v>
      </c>
      <c r="L71" s="134">
        <f t="shared" si="432"/>
        <v>0</v>
      </c>
      <c r="M71" s="116">
        <f t="shared" si="432"/>
        <v>45</v>
      </c>
      <c r="N71" s="116">
        <f t="shared" si="432"/>
        <v>37</v>
      </c>
      <c r="O71" s="116">
        <f t="shared" si="432"/>
        <v>37</v>
      </c>
      <c r="P71" s="116">
        <f t="shared" si="432"/>
        <v>0</v>
      </c>
      <c r="Q71" s="116">
        <f t="shared" si="432"/>
        <v>0</v>
      </c>
      <c r="R71" s="116">
        <f t="shared" si="432"/>
        <v>0</v>
      </c>
      <c r="S71" s="116">
        <f t="shared" si="432"/>
        <v>45</v>
      </c>
      <c r="T71" s="116">
        <f t="shared" si="432"/>
        <v>37</v>
      </c>
      <c r="U71" s="116">
        <f t="shared" si="432"/>
        <v>37</v>
      </c>
      <c r="V71" s="116">
        <f t="shared" si="432"/>
        <v>0</v>
      </c>
      <c r="W71" s="116">
        <f t="shared" si="432"/>
        <v>0</v>
      </c>
      <c r="X71" s="116">
        <f t="shared" si="432"/>
        <v>0</v>
      </c>
      <c r="Y71" s="139">
        <f t="shared" si="432"/>
        <v>45</v>
      </c>
      <c r="Z71" s="139">
        <f>Z72</f>
        <v>37</v>
      </c>
      <c r="AA71" s="139">
        <f>AA72</f>
        <v>37</v>
      </c>
      <c r="AB71" s="139">
        <f t="shared" ref="AB71:AE71" si="433">AB72</f>
        <v>0</v>
      </c>
      <c r="AC71" s="139">
        <f t="shared" si="433"/>
        <v>0</v>
      </c>
      <c r="AD71" s="139">
        <f t="shared" si="433"/>
        <v>0</v>
      </c>
      <c r="AE71" s="139">
        <f t="shared" si="433"/>
        <v>45</v>
      </c>
      <c r="AF71" s="139">
        <f>AF72</f>
        <v>37</v>
      </c>
      <c r="AG71" s="139">
        <f>AG72</f>
        <v>37</v>
      </c>
      <c r="AH71" s="139">
        <f t="shared" ref="AH71:AK71" si="434">AH72</f>
        <v>0</v>
      </c>
      <c r="AI71" s="139">
        <f t="shared" si="434"/>
        <v>0</v>
      </c>
      <c r="AJ71" s="139">
        <f t="shared" si="434"/>
        <v>0</v>
      </c>
      <c r="AK71" s="140">
        <f t="shared" si="434"/>
        <v>45</v>
      </c>
      <c r="AL71" s="140">
        <f>AL72</f>
        <v>37</v>
      </c>
      <c r="AM71" s="140">
        <f>AM72</f>
        <v>37</v>
      </c>
      <c r="AN71" s="140">
        <f t="shared" ref="AN71:AQ71" si="435">AN72</f>
        <v>0</v>
      </c>
      <c r="AO71" s="140">
        <f t="shared" si="435"/>
        <v>0</v>
      </c>
      <c r="AP71" s="140">
        <f t="shared" si="435"/>
        <v>0</v>
      </c>
      <c r="AQ71" s="116">
        <f t="shared" si="435"/>
        <v>45</v>
      </c>
      <c r="AR71" s="116">
        <f>AR72</f>
        <v>37</v>
      </c>
      <c r="AS71" s="116">
        <f>AS72</f>
        <v>37</v>
      </c>
      <c r="AT71" s="116">
        <f t="shared" ref="AT71:AW71" si="436">AT72</f>
        <v>0</v>
      </c>
      <c r="AU71" s="116">
        <f t="shared" si="436"/>
        <v>0</v>
      </c>
      <c r="AV71" s="116">
        <f t="shared" si="436"/>
        <v>0</v>
      </c>
      <c r="AW71" s="116">
        <f t="shared" si="436"/>
        <v>45</v>
      </c>
      <c r="AX71" s="116">
        <f>AX72</f>
        <v>37</v>
      </c>
      <c r="AY71" s="116">
        <f>AY72</f>
        <v>37</v>
      </c>
      <c r="AZ71" s="116">
        <f t="shared" ref="AZ71:BC71" si="437">AZ72</f>
        <v>0</v>
      </c>
      <c r="BA71" s="116">
        <f t="shared" si="437"/>
        <v>0</v>
      </c>
      <c r="BB71" s="116">
        <f t="shared" si="437"/>
        <v>0</v>
      </c>
      <c r="BC71" s="116">
        <f t="shared" si="437"/>
        <v>45</v>
      </c>
      <c r="BD71" s="116">
        <f>BD72</f>
        <v>37</v>
      </c>
      <c r="BE71" s="116">
        <f>BE72</f>
        <v>37</v>
      </c>
      <c r="BF71" s="116">
        <f t="shared" ref="BF71:BI71" si="438">BF72</f>
        <v>0</v>
      </c>
      <c r="BG71" s="116">
        <f t="shared" si="438"/>
        <v>0</v>
      </c>
      <c r="BH71" s="116">
        <f t="shared" si="438"/>
        <v>0</v>
      </c>
      <c r="BI71" s="116">
        <f t="shared" si="438"/>
        <v>45</v>
      </c>
      <c r="BJ71" s="116">
        <f>BJ72</f>
        <v>37</v>
      </c>
      <c r="BK71" s="116">
        <f>BK72</f>
        <v>37</v>
      </c>
      <c r="BL71" s="116">
        <f t="shared" ref="BL71:BO71" si="439">BL72</f>
        <v>0</v>
      </c>
      <c r="BM71" s="116">
        <f t="shared" si="439"/>
        <v>0</v>
      </c>
      <c r="BN71" s="116">
        <f t="shared" si="439"/>
        <v>0</v>
      </c>
      <c r="BO71" s="116">
        <f t="shared" si="439"/>
        <v>45</v>
      </c>
      <c r="BP71" s="116">
        <f>BP72</f>
        <v>37</v>
      </c>
      <c r="BQ71" s="116">
        <f>BQ72</f>
        <v>37</v>
      </c>
      <c r="BR71" s="116">
        <f t="shared" ref="BR71:BU71" si="440">BR72</f>
        <v>22</v>
      </c>
      <c r="BS71" s="116">
        <f t="shared" si="440"/>
        <v>0</v>
      </c>
      <c r="BT71" s="116">
        <f t="shared" si="440"/>
        <v>0</v>
      </c>
      <c r="BU71" s="116">
        <f t="shared" si="440"/>
        <v>67</v>
      </c>
      <c r="BV71" s="116">
        <f>BV72</f>
        <v>37</v>
      </c>
      <c r="BW71" s="116">
        <f>BW72</f>
        <v>37</v>
      </c>
    </row>
    <row r="72" spans="1:75" s="4" customFormat="1" ht="56.25" customHeight="1" x14ac:dyDescent="0.25">
      <c r="A72" s="153">
        <v>900</v>
      </c>
      <c r="B72" s="60" t="s">
        <v>43</v>
      </c>
      <c r="C72" s="211" t="s">
        <v>189</v>
      </c>
      <c r="D72" s="134">
        <v>45</v>
      </c>
      <c r="E72" s="134">
        <v>37</v>
      </c>
      <c r="F72" s="134">
        <v>37</v>
      </c>
      <c r="G72" s="28"/>
      <c r="H72" s="28"/>
      <c r="I72" s="28"/>
      <c r="J72" s="134"/>
      <c r="K72" s="134"/>
      <c r="L72" s="134"/>
      <c r="M72" s="216">
        <f>D72+J72</f>
        <v>45</v>
      </c>
      <c r="N72" s="216">
        <f>E72+K72</f>
        <v>37</v>
      </c>
      <c r="O72" s="216">
        <f>F72+L72</f>
        <v>37</v>
      </c>
      <c r="P72" s="116"/>
      <c r="Q72" s="116"/>
      <c r="R72" s="116"/>
      <c r="S72" s="216">
        <f>M72+P72</f>
        <v>45</v>
      </c>
      <c r="T72" s="216">
        <f>N72+Q72</f>
        <v>37</v>
      </c>
      <c r="U72" s="216">
        <f>O72+R72</f>
        <v>37</v>
      </c>
      <c r="V72" s="116"/>
      <c r="W72" s="116"/>
      <c r="X72" s="116"/>
      <c r="Y72" s="217">
        <f>S72+V72</f>
        <v>45</v>
      </c>
      <c r="Z72" s="217">
        <f>T72+W72</f>
        <v>37</v>
      </c>
      <c r="AA72" s="217">
        <f>U72+X72</f>
        <v>37</v>
      </c>
      <c r="AB72" s="139"/>
      <c r="AC72" s="139"/>
      <c r="AD72" s="139"/>
      <c r="AE72" s="217">
        <f>Y72+AB72</f>
        <v>45</v>
      </c>
      <c r="AF72" s="217">
        <f>Z72+AC72</f>
        <v>37</v>
      </c>
      <c r="AG72" s="217">
        <f>AA72+AD72</f>
        <v>37</v>
      </c>
      <c r="AH72" s="139"/>
      <c r="AI72" s="139"/>
      <c r="AJ72" s="139"/>
      <c r="AK72" s="218">
        <f>AE72+AH72</f>
        <v>45</v>
      </c>
      <c r="AL72" s="218">
        <f>AF72+AI72</f>
        <v>37</v>
      </c>
      <c r="AM72" s="218">
        <f>AG72+AJ72</f>
        <v>37</v>
      </c>
      <c r="AN72" s="140"/>
      <c r="AO72" s="140"/>
      <c r="AP72" s="140"/>
      <c r="AQ72" s="216">
        <f>AK72+AN72</f>
        <v>45</v>
      </c>
      <c r="AR72" s="216">
        <f>AL72+AO72</f>
        <v>37</v>
      </c>
      <c r="AS72" s="216">
        <f>AM72+AP72</f>
        <v>37</v>
      </c>
      <c r="AT72" s="116"/>
      <c r="AU72" s="116"/>
      <c r="AV72" s="116"/>
      <c r="AW72" s="216">
        <f>AQ72+AT72</f>
        <v>45</v>
      </c>
      <c r="AX72" s="216">
        <f>AR72+AU72</f>
        <v>37</v>
      </c>
      <c r="AY72" s="216">
        <f>AS72+AV72</f>
        <v>37</v>
      </c>
      <c r="AZ72" s="116"/>
      <c r="BA72" s="116"/>
      <c r="BB72" s="116"/>
      <c r="BC72" s="216">
        <f>AW72+AZ72</f>
        <v>45</v>
      </c>
      <c r="BD72" s="216">
        <f>AX72+BA72</f>
        <v>37</v>
      </c>
      <c r="BE72" s="216">
        <f>AY72+BB72</f>
        <v>37</v>
      </c>
      <c r="BF72" s="116"/>
      <c r="BG72" s="116"/>
      <c r="BH72" s="116"/>
      <c r="BI72" s="216">
        <f>BC72+BF72</f>
        <v>45</v>
      </c>
      <c r="BJ72" s="216">
        <f>BD72+BG72</f>
        <v>37</v>
      </c>
      <c r="BK72" s="216">
        <f>BE72+BH72</f>
        <v>37</v>
      </c>
      <c r="BL72" s="116"/>
      <c r="BM72" s="116"/>
      <c r="BN72" s="116"/>
      <c r="BO72" s="216">
        <f>BI72+BL72</f>
        <v>45</v>
      </c>
      <c r="BP72" s="216">
        <f>BJ72+BM72</f>
        <v>37</v>
      </c>
      <c r="BQ72" s="216">
        <f>BK72+BN72</f>
        <v>37</v>
      </c>
      <c r="BR72" s="116">
        <v>22</v>
      </c>
      <c r="BS72" s="116"/>
      <c r="BT72" s="116"/>
      <c r="BU72" s="216">
        <f>BO72+BR72</f>
        <v>67</v>
      </c>
      <c r="BV72" s="216">
        <f>BP72+BS72</f>
        <v>37</v>
      </c>
      <c r="BW72" s="216">
        <f>BQ72+BT72</f>
        <v>37</v>
      </c>
    </row>
    <row r="73" spans="1:75" s="4" customFormat="1" ht="90" customHeight="1" x14ac:dyDescent="0.25">
      <c r="A73" s="153"/>
      <c r="B73" s="125" t="s">
        <v>44</v>
      </c>
      <c r="C73" s="248" t="s">
        <v>190</v>
      </c>
      <c r="D73" s="134">
        <f>D74+D76+D78+D80</f>
        <v>34976</v>
      </c>
      <c r="E73" s="134">
        <f>E74+E76+E78+E80</f>
        <v>34976</v>
      </c>
      <c r="F73" s="134">
        <f>F74+F76+F78+F80</f>
        <v>34976</v>
      </c>
      <c r="G73" s="28"/>
      <c r="H73" s="28"/>
      <c r="I73" s="28"/>
      <c r="J73" s="134">
        <f t="shared" ref="J73:O73" si="441">J74+J76+J78+J80</f>
        <v>0</v>
      </c>
      <c r="K73" s="134">
        <f t="shared" si="441"/>
        <v>0</v>
      </c>
      <c r="L73" s="134">
        <f t="shared" si="441"/>
        <v>0</v>
      </c>
      <c r="M73" s="116">
        <f t="shared" si="441"/>
        <v>34976</v>
      </c>
      <c r="N73" s="116">
        <f t="shared" si="441"/>
        <v>34976</v>
      </c>
      <c r="O73" s="116">
        <f t="shared" si="441"/>
        <v>34976</v>
      </c>
      <c r="P73" s="116">
        <f t="shared" ref="P73:U73" si="442">P74+P76+P78+P80</f>
        <v>10000</v>
      </c>
      <c r="Q73" s="116">
        <f t="shared" si="442"/>
        <v>0</v>
      </c>
      <c r="R73" s="116">
        <f t="shared" si="442"/>
        <v>0</v>
      </c>
      <c r="S73" s="116">
        <f t="shared" si="442"/>
        <v>44976</v>
      </c>
      <c r="T73" s="116">
        <f t="shared" si="442"/>
        <v>34976</v>
      </c>
      <c r="U73" s="116">
        <f t="shared" si="442"/>
        <v>34976</v>
      </c>
      <c r="V73" s="116">
        <f t="shared" ref="V73:AA73" si="443">V74+V76+V78+V80</f>
        <v>0</v>
      </c>
      <c r="W73" s="116">
        <f t="shared" si="443"/>
        <v>0</v>
      </c>
      <c r="X73" s="116">
        <f t="shared" si="443"/>
        <v>0</v>
      </c>
      <c r="Y73" s="139">
        <f t="shared" si="443"/>
        <v>44976</v>
      </c>
      <c r="Z73" s="139">
        <f t="shared" si="443"/>
        <v>34976</v>
      </c>
      <c r="AA73" s="139">
        <f t="shared" si="443"/>
        <v>34976</v>
      </c>
      <c r="AB73" s="139">
        <f t="shared" ref="AB73:AG73" si="444">AB74+AB76+AB78+AB80</f>
        <v>0</v>
      </c>
      <c r="AC73" s="139">
        <f t="shared" si="444"/>
        <v>0</v>
      </c>
      <c r="AD73" s="139">
        <f t="shared" si="444"/>
        <v>0</v>
      </c>
      <c r="AE73" s="139">
        <f t="shared" si="444"/>
        <v>44976</v>
      </c>
      <c r="AF73" s="139">
        <f t="shared" si="444"/>
        <v>34976</v>
      </c>
      <c r="AG73" s="139">
        <f t="shared" si="444"/>
        <v>34976</v>
      </c>
      <c r="AH73" s="139">
        <f t="shared" ref="AH73:AM73" si="445">AH74+AH76+AH78+AH80</f>
        <v>0</v>
      </c>
      <c r="AI73" s="139">
        <f t="shared" si="445"/>
        <v>0</v>
      </c>
      <c r="AJ73" s="139">
        <f t="shared" si="445"/>
        <v>0</v>
      </c>
      <c r="AK73" s="140">
        <f t="shared" si="445"/>
        <v>44976</v>
      </c>
      <c r="AL73" s="140">
        <f t="shared" si="445"/>
        <v>34976</v>
      </c>
      <c r="AM73" s="140">
        <f t="shared" si="445"/>
        <v>34976</v>
      </c>
      <c r="AN73" s="140">
        <f t="shared" ref="AN73:AS73" si="446">AN74+AN76+AN78+AN80</f>
        <v>0</v>
      </c>
      <c r="AO73" s="140">
        <f t="shared" si="446"/>
        <v>0</v>
      </c>
      <c r="AP73" s="140">
        <f t="shared" si="446"/>
        <v>0</v>
      </c>
      <c r="AQ73" s="116">
        <f t="shared" si="446"/>
        <v>44976</v>
      </c>
      <c r="AR73" s="116">
        <f t="shared" si="446"/>
        <v>34976</v>
      </c>
      <c r="AS73" s="116">
        <f t="shared" si="446"/>
        <v>34976</v>
      </c>
      <c r="AT73" s="116">
        <f t="shared" ref="AT73:AY73" si="447">AT74+AT76+AT78+AT80</f>
        <v>0</v>
      </c>
      <c r="AU73" s="116">
        <f t="shared" si="447"/>
        <v>0</v>
      </c>
      <c r="AV73" s="116">
        <f t="shared" si="447"/>
        <v>0</v>
      </c>
      <c r="AW73" s="116">
        <f t="shared" si="447"/>
        <v>44976</v>
      </c>
      <c r="AX73" s="116">
        <f t="shared" si="447"/>
        <v>34976</v>
      </c>
      <c r="AY73" s="116">
        <f t="shared" si="447"/>
        <v>34976</v>
      </c>
      <c r="AZ73" s="116">
        <f t="shared" ref="AZ73:BE73" si="448">AZ74+AZ76+AZ78+AZ80</f>
        <v>0</v>
      </c>
      <c r="BA73" s="116">
        <f t="shared" si="448"/>
        <v>0</v>
      </c>
      <c r="BB73" s="116">
        <f t="shared" si="448"/>
        <v>0</v>
      </c>
      <c r="BC73" s="116">
        <f t="shared" si="448"/>
        <v>44976</v>
      </c>
      <c r="BD73" s="116">
        <f t="shared" si="448"/>
        <v>34976</v>
      </c>
      <c r="BE73" s="116">
        <f t="shared" si="448"/>
        <v>34976</v>
      </c>
      <c r="BF73" s="116">
        <f t="shared" ref="BF73:BK73" si="449">BF74+BF76+BF78+BF80</f>
        <v>0</v>
      </c>
      <c r="BG73" s="116">
        <f t="shared" si="449"/>
        <v>0</v>
      </c>
      <c r="BH73" s="116">
        <f t="shared" si="449"/>
        <v>0</v>
      </c>
      <c r="BI73" s="116">
        <f t="shared" si="449"/>
        <v>44976</v>
      </c>
      <c r="BJ73" s="116">
        <f t="shared" si="449"/>
        <v>34976</v>
      </c>
      <c r="BK73" s="116">
        <f t="shared" si="449"/>
        <v>34976</v>
      </c>
      <c r="BL73" s="116">
        <f t="shared" ref="BL73:BQ73" si="450">BL74+BL76+BL78+BL80</f>
        <v>0</v>
      </c>
      <c r="BM73" s="116">
        <f t="shared" si="450"/>
        <v>0</v>
      </c>
      <c r="BN73" s="116">
        <f t="shared" si="450"/>
        <v>0</v>
      </c>
      <c r="BO73" s="116">
        <f t="shared" si="450"/>
        <v>44976</v>
      </c>
      <c r="BP73" s="116">
        <f t="shared" si="450"/>
        <v>34976</v>
      </c>
      <c r="BQ73" s="116">
        <f t="shared" si="450"/>
        <v>34976</v>
      </c>
      <c r="BR73" s="116">
        <f t="shared" ref="BR73:BW73" si="451">BR74+BR76+BR78+BR80</f>
        <v>-2694</v>
      </c>
      <c r="BS73" s="116">
        <f t="shared" si="451"/>
        <v>0</v>
      </c>
      <c r="BT73" s="116">
        <f t="shared" si="451"/>
        <v>0</v>
      </c>
      <c r="BU73" s="116">
        <f t="shared" si="451"/>
        <v>42282</v>
      </c>
      <c r="BV73" s="116">
        <f t="shared" si="451"/>
        <v>34976</v>
      </c>
      <c r="BW73" s="116">
        <f t="shared" si="451"/>
        <v>34976</v>
      </c>
    </row>
    <row r="74" spans="1:75" s="4" customFormat="1" ht="72" customHeight="1" x14ac:dyDescent="0.25">
      <c r="A74" s="153">
        <v>905</v>
      </c>
      <c r="B74" s="60" t="s">
        <v>45</v>
      </c>
      <c r="C74" s="13" t="s">
        <v>191</v>
      </c>
      <c r="D74" s="134">
        <f>D75</f>
        <v>10390</v>
      </c>
      <c r="E74" s="134">
        <f>E75</f>
        <v>10390</v>
      </c>
      <c r="F74" s="134">
        <f>F75</f>
        <v>10390</v>
      </c>
      <c r="G74" s="28"/>
      <c r="H74" s="28"/>
      <c r="I74" s="28"/>
      <c r="J74" s="134">
        <f>J75</f>
        <v>0</v>
      </c>
      <c r="K74" s="134">
        <f t="shared" ref="K74:U74" si="452">K75</f>
        <v>0</v>
      </c>
      <c r="L74" s="134">
        <f t="shared" si="452"/>
        <v>0</v>
      </c>
      <c r="M74" s="116">
        <f t="shared" si="452"/>
        <v>10390</v>
      </c>
      <c r="N74" s="116">
        <f t="shared" si="452"/>
        <v>10390</v>
      </c>
      <c r="O74" s="116">
        <f t="shared" si="452"/>
        <v>10390</v>
      </c>
      <c r="P74" s="116">
        <f>P75</f>
        <v>10000</v>
      </c>
      <c r="Q74" s="116">
        <f t="shared" si="452"/>
        <v>0</v>
      </c>
      <c r="R74" s="116">
        <f t="shared" si="452"/>
        <v>0</v>
      </c>
      <c r="S74" s="116">
        <f t="shared" si="452"/>
        <v>20390</v>
      </c>
      <c r="T74" s="116">
        <f t="shared" si="452"/>
        <v>10390</v>
      </c>
      <c r="U74" s="116">
        <f t="shared" si="452"/>
        <v>10390</v>
      </c>
      <c r="V74" s="116">
        <f t="shared" ref="V74:BW74" si="453">V75</f>
        <v>0</v>
      </c>
      <c r="W74" s="116">
        <f t="shared" si="453"/>
        <v>0</v>
      </c>
      <c r="X74" s="116">
        <f t="shared" si="453"/>
        <v>0</v>
      </c>
      <c r="Y74" s="139">
        <f t="shared" si="453"/>
        <v>20390</v>
      </c>
      <c r="Z74" s="139">
        <f t="shared" si="453"/>
        <v>10390</v>
      </c>
      <c r="AA74" s="139">
        <f t="shared" si="453"/>
        <v>10390</v>
      </c>
      <c r="AB74" s="139">
        <f t="shared" si="453"/>
        <v>0</v>
      </c>
      <c r="AC74" s="139">
        <f t="shared" si="453"/>
        <v>0</v>
      </c>
      <c r="AD74" s="139">
        <f t="shared" si="453"/>
        <v>0</v>
      </c>
      <c r="AE74" s="139">
        <f t="shared" si="453"/>
        <v>20390</v>
      </c>
      <c r="AF74" s="139">
        <f t="shared" si="453"/>
        <v>10390</v>
      </c>
      <c r="AG74" s="139">
        <f t="shared" si="453"/>
        <v>10390</v>
      </c>
      <c r="AH74" s="139">
        <f t="shared" si="453"/>
        <v>0</v>
      </c>
      <c r="AI74" s="139">
        <f t="shared" si="453"/>
        <v>0</v>
      </c>
      <c r="AJ74" s="139">
        <f t="shared" si="453"/>
        <v>0</v>
      </c>
      <c r="AK74" s="140">
        <f t="shared" si="453"/>
        <v>20390</v>
      </c>
      <c r="AL74" s="140">
        <f t="shared" si="453"/>
        <v>10390</v>
      </c>
      <c r="AM74" s="140">
        <f t="shared" si="453"/>
        <v>10390</v>
      </c>
      <c r="AN74" s="140">
        <f t="shared" si="453"/>
        <v>0</v>
      </c>
      <c r="AO74" s="140">
        <f t="shared" si="453"/>
        <v>0</v>
      </c>
      <c r="AP74" s="140">
        <f t="shared" si="453"/>
        <v>0</v>
      </c>
      <c r="AQ74" s="116">
        <f t="shared" si="453"/>
        <v>20390</v>
      </c>
      <c r="AR74" s="116">
        <f t="shared" si="453"/>
        <v>10390</v>
      </c>
      <c r="AS74" s="116">
        <f t="shared" si="453"/>
        <v>10390</v>
      </c>
      <c r="AT74" s="116">
        <f t="shared" si="453"/>
        <v>0</v>
      </c>
      <c r="AU74" s="116">
        <f t="shared" si="453"/>
        <v>0</v>
      </c>
      <c r="AV74" s="116">
        <f t="shared" si="453"/>
        <v>0</v>
      </c>
      <c r="AW74" s="116">
        <f t="shared" si="453"/>
        <v>20390</v>
      </c>
      <c r="AX74" s="116">
        <f t="shared" si="453"/>
        <v>10390</v>
      </c>
      <c r="AY74" s="116">
        <f t="shared" si="453"/>
        <v>10390</v>
      </c>
      <c r="AZ74" s="116">
        <f t="shared" si="453"/>
        <v>0</v>
      </c>
      <c r="BA74" s="116">
        <f t="shared" si="453"/>
        <v>0</v>
      </c>
      <c r="BB74" s="116">
        <f t="shared" si="453"/>
        <v>0</v>
      </c>
      <c r="BC74" s="116">
        <f t="shared" si="453"/>
        <v>20390</v>
      </c>
      <c r="BD74" s="116">
        <f t="shared" si="453"/>
        <v>10390</v>
      </c>
      <c r="BE74" s="116">
        <f t="shared" si="453"/>
        <v>10390</v>
      </c>
      <c r="BF74" s="116">
        <f t="shared" si="453"/>
        <v>0</v>
      </c>
      <c r="BG74" s="116">
        <f t="shared" si="453"/>
        <v>0</v>
      </c>
      <c r="BH74" s="116">
        <f t="shared" si="453"/>
        <v>0</v>
      </c>
      <c r="BI74" s="116">
        <f t="shared" si="453"/>
        <v>20390</v>
      </c>
      <c r="BJ74" s="116">
        <f t="shared" si="453"/>
        <v>10390</v>
      </c>
      <c r="BK74" s="116">
        <f t="shared" si="453"/>
        <v>10390</v>
      </c>
      <c r="BL74" s="116">
        <f t="shared" si="453"/>
        <v>0</v>
      </c>
      <c r="BM74" s="116">
        <f t="shared" si="453"/>
        <v>0</v>
      </c>
      <c r="BN74" s="116">
        <f t="shared" si="453"/>
        <v>0</v>
      </c>
      <c r="BO74" s="116">
        <f t="shared" si="453"/>
        <v>20390</v>
      </c>
      <c r="BP74" s="116">
        <f t="shared" si="453"/>
        <v>10390</v>
      </c>
      <c r="BQ74" s="116">
        <f t="shared" si="453"/>
        <v>10390</v>
      </c>
      <c r="BR74" s="116">
        <f t="shared" si="453"/>
        <v>4554</v>
      </c>
      <c r="BS74" s="116">
        <f t="shared" si="453"/>
        <v>0</v>
      </c>
      <c r="BT74" s="116">
        <f t="shared" si="453"/>
        <v>0</v>
      </c>
      <c r="BU74" s="116">
        <f t="shared" si="453"/>
        <v>24944</v>
      </c>
      <c r="BV74" s="116">
        <f t="shared" si="453"/>
        <v>10390</v>
      </c>
      <c r="BW74" s="116">
        <f t="shared" si="453"/>
        <v>10390</v>
      </c>
    </row>
    <row r="75" spans="1:75" s="4" customFormat="1" ht="93.75" customHeight="1" x14ac:dyDescent="0.25">
      <c r="A75" s="153">
        <v>905</v>
      </c>
      <c r="B75" s="60" t="s">
        <v>46</v>
      </c>
      <c r="C75" s="211" t="s">
        <v>192</v>
      </c>
      <c r="D75" s="219">
        <v>10390</v>
      </c>
      <c r="E75" s="219">
        <v>10390</v>
      </c>
      <c r="F75" s="219">
        <v>10390</v>
      </c>
      <c r="G75" s="28"/>
      <c r="H75" s="28"/>
      <c r="I75" s="28"/>
      <c r="J75" s="219"/>
      <c r="K75" s="219"/>
      <c r="L75" s="219"/>
      <c r="M75" s="216">
        <f>D75+J75</f>
        <v>10390</v>
      </c>
      <c r="N75" s="216">
        <f>E75+K75</f>
        <v>10390</v>
      </c>
      <c r="O75" s="216">
        <f>F75+L75</f>
        <v>10390</v>
      </c>
      <c r="P75" s="216">
        <v>10000</v>
      </c>
      <c r="Q75" s="216"/>
      <c r="R75" s="216"/>
      <c r="S75" s="216">
        <f>M75+P75</f>
        <v>20390</v>
      </c>
      <c r="T75" s="216">
        <f>N75+Q75</f>
        <v>10390</v>
      </c>
      <c r="U75" s="216">
        <f>O75+R75</f>
        <v>10390</v>
      </c>
      <c r="V75" s="216"/>
      <c r="W75" s="216"/>
      <c r="X75" s="216"/>
      <c r="Y75" s="217">
        <f>S75+V75</f>
        <v>20390</v>
      </c>
      <c r="Z75" s="217">
        <f>T75+W75</f>
        <v>10390</v>
      </c>
      <c r="AA75" s="217">
        <f>U75+X75</f>
        <v>10390</v>
      </c>
      <c r="AB75" s="217"/>
      <c r="AC75" s="217"/>
      <c r="AD75" s="217"/>
      <c r="AE75" s="217">
        <f>Y75+AB75</f>
        <v>20390</v>
      </c>
      <c r="AF75" s="217">
        <f>Z75+AC75</f>
        <v>10390</v>
      </c>
      <c r="AG75" s="217">
        <f>AA75+AD75</f>
        <v>10390</v>
      </c>
      <c r="AH75" s="217"/>
      <c r="AI75" s="217"/>
      <c r="AJ75" s="217"/>
      <c r="AK75" s="218">
        <f>AE75+AH75</f>
        <v>20390</v>
      </c>
      <c r="AL75" s="218">
        <f>AF75+AI75</f>
        <v>10390</v>
      </c>
      <c r="AM75" s="218">
        <f>AG75+AJ75</f>
        <v>10390</v>
      </c>
      <c r="AN75" s="218"/>
      <c r="AO75" s="218"/>
      <c r="AP75" s="218"/>
      <c r="AQ75" s="216">
        <f>AK75+AN75</f>
        <v>20390</v>
      </c>
      <c r="AR75" s="216">
        <f>AL75+AO75</f>
        <v>10390</v>
      </c>
      <c r="AS75" s="216">
        <f>AM75+AP75</f>
        <v>10390</v>
      </c>
      <c r="AT75" s="216"/>
      <c r="AU75" s="216"/>
      <c r="AV75" s="216"/>
      <c r="AW75" s="216">
        <f>AQ75+AT75</f>
        <v>20390</v>
      </c>
      <c r="AX75" s="216">
        <f>AR75+AU75</f>
        <v>10390</v>
      </c>
      <c r="AY75" s="216">
        <f>AS75+AV75</f>
        <v>10390</v>
      </c>
      <c r="AZ75" s="216"/>
      <c r="BA75" s="216"/>
      <c r="BB75" s="216"/>
      <c r="BC75" s="216">
        <f>AW75+AZ75</f>
        <v>20390</v>
      </c>
      <c r="BD75" s="216">
        <f>AX75+BA75</f>
        <v>10390</v>
      </c>
      <c r="BE75" s="216">
        <f>AY75+BB75</f>
        <v>10390</v>
      </c>
      <c r="BF75" s="216"/>
      <c r="BG75" s="216"/>
      <c r="BH75" s="216"/>
      <c r="BI75" s="216">
        <f>BC75+BF75</f>
        <v>20390</v>
      </c>
      <c r="BJ75" s="216">
        <f>BD75+BG75</f>
        <v>10390</v>
      </c>
      <c r="BK75" s="216">
        <f>BE75+BH75</f>
        <v>10390</v>
      </c>
      <c r="BL75" s="216"/>
      <c r="BM75" s="216"/>
      <c r="BN75" s="216"/>
      <c r="BO75" s="216">
        <f>BI75+BL75</f>
        <v>20390</v>
      </c>
      <c r="BP75" s="216">
        <f>BJ75+BM75</f>
        <v>10390</v>
      </c>
      <c r="BQ75" s="216">
        <f>BK75+BN75</f>
        <v>10390</v>
      </c>
      <c r="BR75" s="216">
        <v>4554</v>
      </c>
      <c r="BS75" s="216"/>
      <c r="BT75" s="216"/>
      <c r="BU75" s="216">
        <f>BO75+BR75</f>
        <v>24944</v>
      </c>
      <c r="BV75" s="216">
        <f>BP75+BS75</f>
        <v>10390</v>
      </c>
      <c r="BW75" s="216">
        <f>BQ75+BT75</f>
        <v>10390</v>
      </c>
    </row>
    <row r="76" spans="1:75" s="135" customFormat="1" ht="90" hidden="1" customHeight="1" x14ac:dyDescent="0.25">
      <c r="A76" s="151">
        <v>905</v>
      </c>
      <c r="B76" s="80" t="s">
        <v>47</v>
      </c>
      <c r="C76" s="79" t="s">
        <v>193</v>
      </c>
      <c r="D76" s="83">
        <f>D77</f>
        <v>10</v>
      </c>
      <c r="E76" s="83">
        <f>E77</f>
        <v>10</v>
      </c>
      <c r="F76" s="83">
        <f>F77</f>
        <v>10</v>
      </c>
      <c r="G76" s="72"/>
      <c r="H76" s="72"/>
      <c r="I76" s="72"/>
      <c r="J76" s="83">
        <f>J77</f>
        <v>0</v>
      </c>
      <c r="K76" s="83">
        <f t="shared" ref="K76:U76" si="454">K77</f>
        <v>0</v>
      </c>
      <c r="L76" s="83">
        <f t="shared" si="454"/>
        <v>0</v>
      </c>
      <c r="M76" s="77">
        <f t="shared" si="454"/>
        <v>10</v>
      </c>
      <c r="N76" s="77">
        <f t="shared" si="454"/>
        <v>10</v>
      </c>
      <c r="O76" s="77">
        <f t="shared" si="454"/>
        <v>10</v>
      </c>
      <c r="P76" s="77">
        <f>P77</f>
        <v>0</v>
      </c>
      <c r="Q76" s="77">
        <f t="shared" si="454"/>
        <v>0</v>
      </c>
      <c r="R76" s="77">
        <f t="shared" si="454"/>
        <v>0</v>
      </c>
      <c r="S76" s="77">
        <f t="shared" si="454"/>
        <v>10</v>
      </c>
      <c r="T76" s="77">
        <f t="shared" si="454"/>
        <v>10</v>
      </c>
      <c r="U76" s="77">
        <f t="shared" si="454"/>
        <v>10</v>
      </c>
      <c r="V76" s="77">
        <f t="shared" ref="V76:BW76" si="455">V77</f>
        <v>0</v>
      </c>
      <c r="W76" s="77">
        <f t="shared" si="455"/>
        <v>0</v>
      </c>
      <c r="X76" s="77">
        <f t="shared" si="455"/>
        <v>0</v>
      </c>
      <c r="Y76" s="78">
        <f t="shared" si="455"/>
        <v>10</v>
      </c>
      <c r="Z76" s="78">
        <f t="shared" si="455"/>
        <v>10</v>
      </c>
      <c r="AA76" s="78">
        <f t="shared" si="455"/>
        <v>10</v>
      </c>
      <c r="AB76" s="78">
        <f t="shared" si="455"/>
        <v>0</v>
      </c>
      <c r="AC76" s="78">
        <f t="shared" si="455"/>
        <v>0</v>
      </c>
      <c r="AD76" s="78">
        <f t="shared" si="455"/>
        <v>0</v>
      </c>
      <c r="AE76" s="78">
        <f t="shared" si="455"/>
        <v>10</v>
      </c>
      <c r="AF76" s="78">
        <f t="shared" si="455"/>
        <v>10</v>
      </c>
      <c r="AG76" s="78">
        <f t="shared" si="455"/>
        <v>10</v>
      </c>
      <c r="AH76" s="78">
        <f t="shared" si="455"/>
        <v>0</v>
      </c>
      <c r="AI76" s="78">
        <f t="shared" si="455"/>
        <v>0</v>
      </c>
      <c r="AJ76" s="78">
        <f t="shared" si="455"/>
        <v>0</v>
      </c>
      <c r="AK76" s="107">
        <f t="shared" si="455"/>
        <v>10</v>
      </c>
      <c r="AL76" s="107">
        <f t="shared" si="455"/>
        <v>10</v>
      </c>
      <c r="AM76" s="107">
        <f t="shared" si="455"/>
        <v>10</v>
      </c>
      <c r="AN76" s="107">
        <f t="shared" si="455"/>
        <v>0</v>
      </c>
      <c r="AO76" s="107">
        <f t="shared" si="455"/>
        <v>0</v>
      </c>
      <c r="AP76" s="107">
        <f t="shared" si="455"/>
        <v>0</v>
      </c>
      <c r="AQ76" s="77">
        <f t="shared" si="455"/>
        <v>10</v>
      </c>
      <c r="AR76" s="77">
        <f t="shared" si="455"/>
        <v>10</v>
      </c>
      <c r="AS76" s="77">
        <f t="shared" si="455"/>
        <v>10</v>
      </c>
      <c r="AT76" s="77">
        <f t="shared" si="455"/>
        <v>0</v>
      </c>
      <c r="AU76" s="77">
        <f t="shared" si="455"/>
        <v>0</v>
      </c>
      <c r="AV76" s="77">
        <f t="shared" si="455"/>
        <v>0</v>
      </c>
      <c r="AW76" s="77">
        <f t="shared" si="455"/>
        <v>10</v>
      </c>
      <c r="AX76" s="77">
        <f t="shared" si="455"/>
        <v>10</v>
      </c>
      <c r="AY76" s="77">
        <f t="shared" si="455"/>
        <v>10</v>
      </c>
      <c r="AZ76" s="77">
        <f t="shared" si="455"/>
        <v>0</v>
      </c>
      <c r="BA76" s="77">
        <f t="shared" si="455"/>
        <v>0</v>
      </c>
      <c r="BB76" s="77">
        <f t="shared" si="455"/>
        <v>0</v>
      </c>
      <c r="BC76" s="77">
        <f t="shared" si="455"/>
        <v>10</v>
      </c>
      <c r="BD76" s="77">
        <f t="shared" si="455"/>
        <v>10</v>
      </c>
      <c r="BE76" s="77">
        <f t="shared" si="455"/>
        <v>10</v>
      </c>
      <c r="BF76" s="77">
        <f t="shared" si="455"/>
        <v>0</v>
      </c>
      <c r="BG76" s="77">
        <f t="shared" si="455"/>
        <v>0</v>
      </c>
      <c r="BH76" s="77">
        <f t="shared" si="455"/>
        <v>0</v>
      </c>
      <c r="BI76" s="77">
        <f t="shared" si="455"/>
        <v>10</v>
      </c>
      <c r="BJ76" s="77">
        <f t="shared" si="455"/>
        <v>10</v>
      </c>
      <c r="BK76" s="77">
        <f t="shared" si="455"/>
        <v>10</v>
      </c>
      <c r="BL76" s="77">
        <f t="shared" si="455"/>
        <v>0</v>
      </c>
      <c r="BM76" s="77">
        <f t="shared" si="455"/>
        <v>0</v>
      </c>
      <c r="BN76" s="77">
        <f t="shared" si="455"/>
        <v>0</v>
      </c>
      <c r="BO76" s="77">
        <f t="shared" si="455"/>
        <v>10</v>
      </c>
      <c r="BP76" s="77">
        <f t="shared" si="455"/>
        <v>10</v>
      </c>
      <c r="BQ76" s="77">
        <f t="shared" si="455"/>
        <v>10</v>
      </c>
      <c r="BR76" s="77">
        <f t="shared" si="455"/>
        <v>0</v>
      </c>
      <c r="BS76" s="77">
        <f t="shared" si="455"/>
        <v>0</v>
      </c>
      <c r="BT76" s="77">
        <f t="shared" si="455"/>
        <v>0</v>
      </c>
      <c r="BU76" s="77">
        <f t="shared" si="455"/>
        <v>10</v>
      </c>
      <c r="BV76" s="77">
        <f t="shared" si="455"/>
        <v>10</v>
      </c>
      <c r="BW76" s="77">
        <f t="shared" si="455"/>
        <v>10</v>
      </c>
    </row>
    <row r="77" spans="1:75" s="135" customFormat="1" ht="93.75" hidden="1" customHeight="1" x14ac:dyDescent="0.25">
      <c r="A77" s="151">
        <v>905</v>
      </c>
      <c r="B77" s="80" t="s">
        <v>48</v>
      </c>
      <c r="C77" s="71" t="s">
        <v>194</v>
      </c>
      <c r="D77" s="83">
        <v>10</v>
      </c>
      <c r="E77" s="83">
        <v>10</v>
      </c>
      <c r="F77" s="83">
        <v>10</v>
      </c>
      <c r="G77" s="72"/>
      <c r="H77" s="72"/>
      <c r="I77" s="72"/>
      <c r="J77" s="83"/>
      <c r="K77" s="83"/>
      <c r="L77" s="83"/>
      <c r="M77" s="73">
        <f>D77+J77</f>
        <v>10</v>
      </c>
      <c r="N77" s="73">
        <f>E77+K77</f>
        <v>10</v>
      </c>
      <c r="O77" s="73">
        <f>F77+L77</f>
        <v>10</v>
      </c>
      <c r="P77" s="77"/>
      <c r="Q77" s="77"/>
      <c r="R77" s="77"/>
      <c r="S77" s="73">
        <f>M77+P77</f>
        <v>10</v>
      </c>
      <c r="T77" s="73">
        <f>N77+Q77</f>
        <v>10</v>
      </c>
      <c r="U77" s="73">
        <f>O77+R77</f>
        <v>10</v>
      </c>
      <c r="V77" s="77"/>
      <c r="W77" s="77"/>
      <c r="X77" s="77"/>
      <c r="Y77" s="74">
        <f>S77+V77</f>
        <v>10</v>
      </c>
      <c r="Z77" s="74">
        <f>T77+W77</f>
        <v>10</v>
      </c>
      <c r="AA77" s="74">
        <f>U77+X77</f>
        <v>10</v>
      </c>
      <c r="AB77" s="78"/>
      <c r="AC77" s="78"/>
      <c r="AD77" s="78"/>
      <c r="AE77" s="74">
        <f>Y77+AB77</f>
        <v>10</v>
      </c>
      <c r="AF77" s="74">
        <f>Z77+AC77</f>
        <v>10</v>
      </c>
      <c r="AG77" s="74">
        <f>AA77+AD77</f>
        <v>10</v>
      </c>
      <c r="AH77" s="78"/>
      <c r="AI77" s="78"/>
      <c r="AJ77" s="78"/>
      <c r="AK77" s="108">
        <f>AE77+AH77</f>
        <v>10</v>
      </c>
      <c r="AL77" s="108">
        <f>AF77+AI77</f>
        <v>10</v>
      </c>
      <c r="AM77" s="108">
        <f>AG77+AJ77</f>
        <v>10</v>
      </c>
      <c r="AN77" s="107"/>
      <c r="AO77" s="107"/>
      <c r="AP77" s="107"/>
      <c r="AQ77" s="73">
        <f>AK77+AN77</f>
        <v>10</v>
      </c>
      <c r="AR77" s="73">
        <f>AL77+AO77</f>
        <v>10</v>
      </c>
      <c r="AS77" s="73">
        <f>AM77+AP77</f>
        <v>10</v>
      </c>
      <c r="AT77" s="77"/>
      <c r="AU77" s="77"/>
      <c r="AV77" s="77"/>
      <c r="AW77" s="73">
        <f>AQ77+AT77</f>
        <v>10</v>
      </c>
      <c r="AX77" s="73">
        <f>AR77+AU77</f>
        <v>10</v>
      </c>
      <c r="AY77" s="73">
        <f>AS77+AV77</f>
        <v>10</v>
      </c>
      <c r="AZ77" s="77"/>
      <c r="BA77" s="77"/>
      <c r="BB77" s="77"/>
      <c r="BC77" s="73">
        <f>AW77+AZ77</f>
        <v>10</v>
      </c>
      <c r="BD77" s="73">
        <f>AX77+BA77</f>
        <v>10</v>
      </c>
      <c r="BE77" s="73">
        <f>AY77+BB77</f>
        <v>10</v>
      </c>
      <c r="BF77" s="77"/>
      <c r="BG77" s="77"/>
      <c r="BH77" s="77"/>
      <c r="BI77" s="73">
        <f>BC77+BF77</f>
        <v>10</v>
      </c>
      <c r="BJ77" s="73">
        <f>BD77+BG77</f>
        <v>10</v>
      </c>
      <c r="BK77" s="73">
        <f>BE77+BH77</f>
        <v>10</v>
      </c>
      <c r="BL77" s="77"/>
      <c r="BM77" s="77"/>
      <c r="BN77" s="77"/>
      <c r="BO77" s="73">
        <f>BI77+BL77</f>
        <v>10</v>
      </c>
      <c r="BP77" s="73">
        <f>BJ77+BM77</f>
        <v>10</v>
      </c>
      <c r="BQ77" s="73">
        <f>BK77+BN77</f>
        <v>10</v>
      </c>
      <c r="BR77" s="77"/>
      <c r="BS77" s="77"/>
      <c r="BT77" s="77"/>
      <c r="BU77" s="73">
        <f>BO77+BR77</f>
        <v>10</v>
      </c>
      <c r="BV77" s="73">
        <f>BP77+BS77</f>
        <v>10</v>
      </c>
      <c r="BW77" s="73">
        <f>BQ77+BT77</f>
        <v>10</v>
      </c>
    </row>
    <row r="78" spans="1:75" s="135" customFormat="1" ht="90" hidden="1" customHeight="1" x14ac:dyDescent="0.25">
      <c r="A78" s="151">
        <v>905</v>
      </c>
      <c r="B78" s="80" t="s">
        <v>49</v>
      </c>
      <c r="C78" s="79" t="s">
        <v>195</v>
      </c>
      <c r="D78" s="83">
        <f>D79</f>
        <v>450</v>
      </c>
      <c r="E78" s="83">
        <f>E79</f>
        <v>450</v>
      </c>
      <c r="F78" s="83">
        <f>F79</f>
        <v>450</v>
      </c>
      <c r="G78" s="72"/>
      <c r="H78" s="72"/>
      <c r="I78" s="72"/>
      <c r="J78" s="83">
        <f>J79</f>
        <v>0</v>
      </c>
      <c r="K78" s="83">
        <f t="shared" ref="K78:U78" si="456">K79</f>
        <v>0</v>
      </c>
      <c r="L78" s="83">
        <f t="shared" si="456"/>
        <v>0</v>
      </c>
      <c r="M78" s="77">
        <f t="shared" si="456"/>
        <v>450</v>
      </c>
      <c r="N78" s="77">
        <f t="shared" si="456"/>
        <v>450</v>
      </c>
      <c r="O78" s="77">
        <f t="shared" si="456"/>
        <v>450</v>
      </c>
      <c r="P78" s="77">
        <f>P79</f>
        <v>0</v>
      </c>
      <c r="Q78" s="77">
        <f t="shared" si="456"/>
        <v>0</v>
      </c>
      <c r="R78" s="77">
        <f t="shared" si="456"/>
        <v>0</v>
      </c>
      <c r="S78" s="77">
        <f t="shared" si="456"/>
        <v>450</v>
      </c>
      <c r="T78" s="77">
        <f t="shared" si="456"/>
        <v>450</v>
      </c>
      <c r="U78" s="77">
        <f t="shared" si="456"/>
        <v>450</v>
      </c>
      <c r="V78" s="77">
        <f t="shared" ref="V78:BW78" si="457">V79</f>
        <v>0</v>
      </c>
      <c r="W78" s="77">
        <f t="shared" si="457"/>
        <v>0</v>
      </c>
      <c r="X78" s="77">
        <f t="shared" si="457"/>
        <v>0</v>
      </c>
      <c r="Y78" s="78">
        <f t="shared" si="457"/>
        <v>450</v>
      </c>
      <c r="Z78" s="78">
        <f t="shared" si="457"/>
        <v>450</v>
      </c>
      <c r="AA78" s="78">
        <f t="shared" si="457"/>
        <v>450</v>
      </c>
      <c r="AB78" s="78">
        <f t="shared" si="457"/>
        <v>0</v>
      </c>
      <c r="AC78" s="78">
        <f t="shared" si="457"/>
        <v>0</v>
      </c>
      <c r="AD78" s="78">
        <f t="shared" si="457"/>
        <v>0</v>
      </c>
      <c r="AE78" s="78">
        <f t="shared" si="457"/>
        <v>450</v>
      </c>
      <c r="AF78" s="78">
        <f t="shared" si="457"/>
        <v>450</v>
      </c>
      <c r="AG78" s="78">
        <f t="shared" si="457"/>
        <v>450</v>
      </c>
      <c r="AH78" s="78">
        <f t="shared" si="457"/>
        <v>0</v>
      </c>
      <c r="AI78" s="78">
        <f t="shared" si="457"/>
        <v>0</v>
      </c>
      <c r="AJ78" s="78">
        <f t="shared" si="457"/>
        <v>0</v>
      </c>
      <c r="AK78" s="107">
        <f t="shared" si="457"/>
        <v>450</v>
      </c>
      <c r="AL78" s="107">
        <f t="shared" si="457"/>
        <v>450</v>
      </c>
      <c r="AM78" s="107">
        <f t="shared" si="457"/>
        <v>450</v>
      </c>
      <c r="AN78" s="107">
        <f t="shared" si="457"/>
        <v>0</v>
      </c>
      <c r="AO78" s="107">
        <f t="shared" si="457"/>
        <v>0</v>
      </c>
      <c r="AP78" s="107">
        <f t="shared" si="457"/>
        <v>0</v>
      </c>
      <c r="AQ78" s="77">
        <f t="shared" si="457"/>
        <v>450</v>
      </c>
      <c r="AR78" s="77">
        <f t="shared" si="457"/>
        <v>450</v>
      </c>
      <c r="AS78" s="77">
        <f t="shared" si="457"/>
        <v>450</v>
      </c>
      <c r="AT78" s="77">
        <f t="shared" si="457"/>
        <v>0</v>
      </c>
      <c r="AU78" s="77">
        <f t="shared" si="457"/>
        <v>0</v>
      </c>
      <c r="AV78" s="77">
        <f t="shared" si="457"/>
        <v>0</v>
      </c>
      <c r="AW78" s="77">
        <f t="shared" si="457"/>
        <v>450</v>
      </c>
      <c r="AX78" s="77">
        <f t="shared" si="457"/>
        <v>450</v>
      </c>
      <c r="AY78" s="77">
        <f t="shared" si="457"/>
        <v>450</v>
      </c>
      <c r="AZ78" s="77">
        <f t="shared" si="457"/>
        <v>0</v>
      </c>
      <c r="BA78" s="77">
        <f t="shared" si="457"/>
        <v>0</v>
      </c>
      <c r="BB78" s="77">
        <f t="shared" si="457"/>
        <v>0</v>
      </c>
      <c r="BC78" s="77">
        <f t="shared" si="457"/>
        <v>450</v>
      </c>
      <c r="BD78" s="77">
        <f t="shared" si="457"/>
        <v>450</v>
      </c>
      <c r="BE78" s="77">
        <f t="shared" si="457"/>
        <v>450</v>
      </c>
      <c r="BF78" s="77">
        <f t="shared" si="457"/>
        <v>0</v>
      </c>
      <c r="BG78" s="77">
        <f t="shared" si="457"/>
        <v>0</v>
      </c>
      <c r="BH78" s="77">
        <f t="shared" si="457"/>
        <v>0</v>
      </c>
      <c r="BI78" s="77">
        <f t="shared" si="457"/>
        <v>450</v>
      </c>
      <c r="BJ78" s="77">
        <f t="shared" si="457"/>
        <v>450</v>
      </c>
      <c r="BK78" s="77">
        <f t="shared" si="457"/>
        <v>450</v>
      </c>
      <c r="BL78" s="77">
        <f t="shared" si="457"/>
        <v>0</v>
      </c>
      <c r="BM78" s="77">
        <f t="shared" si="457"/>
        <v>0</v>
      </c>
      <c r="BN78" s="77">
        <f t="shared" si="457"/>
        <v>0</v>
      </c>
      <c r="BO78" s="77">
        <f t="shared" si="457"/>
        <v>450</v>
      </c>
      <c r="BP78" s="77">
        <f t="shared" si="457"/>
        <v>450</v>
      </c>
      <c r="BQ78" s="77">
        <f t="shared" si="457"/>
        <v>450</v>
      </c>
      <c r="BR78" s="77">
        <f t="shared" si="457"/>
        <v>0</v>
      </c>
      <c r="BS78" s="77">
        <f t="shared" si="457"/>
        <v>0</v>
      </c>
      <c r="BT78" s="77">
        <f t="shared" si="457"/>
        <v>0</v>
      </c>
      <c r="BU78" s="77">
        <f t="shared" si="457"/>
        <v>450</v>
      </c>
      <c r="BV78" s="77">
        <f t="shared" si="457"/>
        <v>450</v>
      </c>
      <c r="BW78" s="77">
        <f t="shared" si="457"/>
        <v>450</v>
      </c>
    </row>
    <row r="79" spans="1:75" s="135" customFormat="1" ht="75" hidden="1" customHeight="1" x14ac:dyDescent="0.25">
      <c r="A79" s="151">
        <v>905</v>
      </c>
      <c r="B79" s="80" t="s">
        <v>50</v>
      </c>
      <c r="C79" s="71" t="s">
        <v>196</v>
      </c>
      <c r="D79" s="76">
        <v>450</v>
      </c>
      <c r="E79" s="76">
        <v>450</v>
      </c>
      <c r="F79" s="76">
        <v>450</v>
      </c>
      <c r="G79" s="72"/>
      <c r="H79" s="72"/>
      <c r="I79" s="72"/>
      <c r="J79" s="76"/>
      <c r="K79" s="76"/>
      <c r="L79" s="76"/>
      <c r="M79" s="73">
        <f>D79+J79</f>
        <v>450</v>
      </c>
      <c r="N79" s="73">
        <f>E79+K79</f>
        <v>450</v>
      </c>
      <c r="O79" s="73">
        <f>F79+L79</f>
        <v>450</v>
      </c>
      <c r="P79" s="73"/>
      <c r="Q79" s="73"/>
      <c r="R79" s="73"/>
      <c r="S79" s="73">
        <f>M79+P79</f>
        <v>450</v>
      </c>
      <c r="T79" s="73">
        <f>N79+Q79</f>
        <v>450</v>
      </c>
      <c r="U79" s="73">
        <f>O79+R79</f>
        <v>450</v>
      </c>
      <c r="V79" s="73"/>
      <c r="W79" s="73"/>
      <c r="X79" s="73"/>
      <c r="Y79" s="74">
        <f>S79+V79</f>
        <v>450</v>
      </c>
      <c r="Z79" s="74">
        <f>T79+W79</f>
        <v>450</v>
      </c>
      <c r="AA79" s="74">
        <f>U79+X79</f>
        <v>450</v>
      </c>
      <c r="AB79" s="74"/>
      <c r="AC79" s="74"/>
      <c r="AD79" s="74"/>
      <c r="AE79" s="74">
        <f>Y79+AB79</f>
        <v>450</v>
      </c>
      <c r="AF79" s="74">
        <f>Z79+AC79</f>
        <v>450</v>
      </c>
      <c r="AG79" s="74">
        <f>AA79+AD79</f>
        <v>450</v>
      </c>
      <c r="AH79" s="74"/>
      <c r="AI79" s="74"/>
      <c r="AJ79" s="74"/>
      <c r="AK79" s="108">
        <f>AE79+AH79</f>
        <v>450</v>
      </c>
      <c r="AL79" s="108">
        <f>AF79+AI79</f>
        <v>450</v>
      </c>
      <c r="AM79" s="108">
        <f>AG79+AJ79</f>
        <v>450</v>
      </c>
      <c r="AN79" s="108"/>
      <c r="AO79" s="108"/>
      <c r="AP79" s="108"/>
      <c r="AQ79" s="73">
        <f>AK79+AN79</f>
        <v>450</v>
      </c>
      <c r="AR79" s="73">
        <f>AL79+AO79</f>
        <v>450</v>
      </c>
      <c r="AS79" s="73">
        <f>AM79+AP79</f>
        <v>450</v>
      </c>
      <c r="AT79" s="73"/>
      <c r="AU79" s="73"/>
      <c r="AV79" s="73"/>
      <c r="AW79" s="73">
        <f>AQ79+AT79</f>
        <v>450</v>
      </c>
      <c r="AX79" s="73">
        <f>AR79+AU79</f>
        <v>450</v>
      </c>
      <c r="AY79" s="73">
        <f>AS79+AV79</f>
        <v>450</v>
      </c>
      <c r="AZ79" s="73"/>
      <c r="BA79" s="73"/>
      <c r="BB79" s="73"/>
      <c r="BC79" s="73">
        <f>AW79+AZ79</f>
        <v>450</v>
      </c>
      <c r="BD79" s="73">
        <f>AX79+BA79</f>
        <v>450</v>
      </c>
      <c r="BE79" s="73">
        <f>AY79+BB79</f>
        <v>450</v>
      </c>
      <c r="BF79" s="73"/>
      <c r="BG79" s="73"/>
      <c r="BH79" s="73"/>
      <c r="BI79" s="73">
        <f>BC79+BF79</f>
        <v>450</v>
      </c>
      <c r="BJ79" s="73">
        <f>BD79+BG79</f>
        <v>450</v>
      </c>
      <c r="BK79" s="73">
        <f>BE79+BH79</f>
        <v>450</v>
      </c>
      <c r="BL79" s="73"/>
      <c r="BM79" s="73"/>
      <c r="BN79" s="73"/>
      <c r="BO79" s="73">
        <f>BI79+BL79</f>
        <v>450</v>
      </c>
      <c r="BP79" s="73">
        <f>BJ79+BM79</f>
        <v>450</v>
      </c>
      <c r="BQ79" s="73">
        <f>BK79+BN79</f>
        <v>450</v>
      </c>
      <c r="BR79" s="73"/>
      <c r="BS79" s="73"/>
      <c r="BT79" s="73"/>
      <c r="BU79" s="73">
        <f>BO79+BR79</f>
        <v>450</v>
      </c>
      <c r="BV79" s="73">
        <f>BP79+BS79</f>
        <v>450</v>
      </c>
      <c r="BW79" s="73">
        <f>BQ79+BT79</f>
        <v>450</v>
      </c>
    </row>
    <row r="80" spans="1:75" s="4" customFormat="1" ht="54" customHeight="1" x14ac:dyDescent="0.25">
      <c r="A80" s="153">
        <v>905</v>
      </c>
      <c r="B80" s="60" t="s">
        <v>51</v>
      </c>
      <c r="C80" s="13" t="s">
        <v>197</v>
      </c>
      <c r="D80" s="134">
        <f>D81</f>
        <v>24126</v>
      </c>
      <c r="E80" s="134">
        <f>E81</f>
        <v>24126</v>
      </c>
      <c r="F80" s="134">
        <f>F81</f>
        <v>24126</v>
      </c>
      <c r="G80" s="28"/>
      <c r="H80" s="28"/>
      <c r="I80" s="28"/>
      <c r="J80" s="134">
        <f>J81</f>
        <v>0</v>
      </c>
      <c r="K80" s="134">
        <f t="shared" ref="K80:U80" si="458">K81</f>
        <v>0</v>
      </c>
      <c r="L80" s="134">
        <f t="shared" si="458"/>
        <v>0</v>
      </c>
      <c r="M80" s="116">
        <f t="shared" si="458"/>
        <v>24126</v>
      </c>
      <c r="N80" s="116">
        <f t="shared" si="458"/>
        <v>24126</v>
      </c>
      <c r="O80" s="116">
        <f t="shared" si="458"/>
        <v>24126</v>
      </c>
      <c r="P80" s="116">
        <f>P81</f>
        <v>0</v>
      </c>
      <c r="Q80" s="116">
        <f t="shared" si="458"/>
        <v>0</v>
      </c>
      <c r="R80" s="116">
        <f t="shared" si="458"/>
        <v>0</v>
      </c>
      <c r="S80" s="116">
        <f t="shared" si="458"/>
        <v>24126</v>
      </c>
      <c r="T80" s="116">
        <f t="shared" si="458"/>
        <v>24126</v>
      </c>
      <c r="U80" s="116">
        <f t="shared" si="458"/>
        <v>24126</v>
      </c>
      <c r="V80" s="116">
        <f t="shared" ref="V80:BW80" si="459">V81</f>
        <v>0</v>
      </c>
      <c r="W80" s="116">
        <f t="shared" si="459"/>
        <v>0</v>
      </c>
      <c r="X80" s="116">
        <f t="shared" si="459"/>
        <v>0</v>
      </c>
      <c r="Y80" s="139">
        <f t="shared" si="459"/>
        <v>24126</v>
      </c>
      <c r="Z80" s="139">
        <f t="shared" si="459"/>
        <v>24126</v>
      </c>
      <c r="AA80" s="139">
        <f t="shared" si="459"/>
        <v>24126</v>
      </c>
      <c r="AB80" s="139">
        <f t="shared" si="459"/>
        <v>0</v>
      </c>
      <c r="AC80" s="139">
        <f t="shared" si="459"/>
        <v>0</v>
      </c>
      <c r="AD80" s="139">
        <f t="shared" si="459"/>
        <v>0</v>
      </c>
      <c r="AE80" s="139">
        <f t="shared" si="459"/>
        <v>24126</v>
      </c>
      <c r="AF80" s="139">
        <f t="shared" si="459"/>
        <v>24126</v>
      </c>
      <c r="AG80" s="139">
        <f t="shared" si="459"/>
        <v>24126</v>
      </c>
      <c r="AH80" s="139">
        <f t="shared" si="459"/>
        <v>0</v>
      </c>
      <c r="AI80" s="139">
        <f t="shared" si="459"/>
        <v>0</v>
      </c>
      <c r="AJ80" s="139">
        <f t="shared" si="459"/>
        <v>0</v>
      </c>
      <c r="AK80" s="140">
        <f t="shared" si="459"/>
        <v>24126</v>
      </c>
      <c r="AL80" s="140">
        <f t="shared" si="459"/>
        <v>24126</v>
      </c>
      <c r="AM80" s="140">
        <f t="shared" si="459"/>
        <v>24126</v>
      </c>
      <c r="AN80" s="140">
        <f t="shared" si="459"/>
        <v>0</v>
      </c>
      <c r="AO80" s="140">
        <f t="shared" si="459"/>
        <v>0</v>
      </c>
      <c r="AP80" s="140">
        <f t="shared" si="459"/>
        <v>0</v>
      </c>
      <c r="AQ80" s="116">
        <f t="shared" si="459"/>
        <v>24126</v>
      </c>
      <c r="AR80" s="116">
        <f t="shared" si="459"/>
        <v>24126</v>
      </c>
      <c r="AS80" s="116">
        <f t="shared" si="459"/>
        <v>24126</v>
      </c>
      <c r="AT80" s="116">
        <f t="shared" si="459"/>
        <v>0</v>
      </c>
      <c r="AU80" s="116">
        <f t="shared" si="459"/>
        <v>0</v>
      </c>
      <c r="AV80" s="116">
        <f t="shared" si="459"/>
        <v>0</v>
      </c>
      <c r="AW80" s="116">
        <f t="shared" si="459"/>
        <v>24126</v>
      </c>
      <c r="AX80" s="116">
        <f t="shared" si="459"/>
        <v>24126</v>
      </c>
      <c r="AY80" s="116">
        <f t="shared" si="459"/>
        <v>24126</v>
      </c>
      <c r="AZ80" s="116">
        <f t="shared" si="459"/>
        <v>0</v>
      </c>
      <c r="BA80" s="116">
        <f t="shared" si="459"/>
        <v>0</v>
      </c>
      <c r="BB80" s="116">
        <f t="shared" si="459"/>
        <v>0</v>
      </c>
      <c r="BC80" s="116">
        <f t="shared" si="459"/>
        <v>24126</v>
      </c>
      <c r="BD80" s="116">
        <f t="shared" si="459"/>
        <v>24126</v>
      </c>
      <c r="BE80" s="116">
        <f t="shared" si="459"/>
        <v>24126</v>
      </c>
      <c r="BF80" s="116">
        <f t="shared" si="459"/>
        <v>0</v>
      </c>
      <c r="BG80" s="116">
        <f t="shared" si="459"/>
        <v>0</v>
      </c>
      <c r="BH80" s="116">
        <f t="shared" si="459"/>
        <v>0</v>
      </c>
      <c r="BI80" s="116">
        <f t="shared" si="459"/>
        <v>24126</v>
      </c>
      <c r="BJ80" s="116">
        <f t="shared" si="459"/>
        <v>24126</v>
      </c>
      <c r="BK80" s="116">
        <f t="shared" si="459"/>
        <v>24126</v>
      </c>
      <c r="BL80" s="116">
        <f t="shared" si="459"/>
        <v>0</v>
      </c>
      <c r="BM80" s="116">
        <f t="shared" si="459"/>
        <v>0</v>
      </c>
      <c r="BN80" s="116">
        <f t="shared" si="459"/>
        <v>0</v>
      </c>
      <c r="BO80" s="116">
        <f t="shared" si="459"/>
        <v>24126</v>
      </c>
      <c r="BP80" s="116">
        <f t="shared" si="459"/>
        <v>24126</v>
      </c>
      <c r="BQ80" s="116">
        <f t="shared" si="459"/>
        <v>24126</v>
      </c>
      <c r="BR80" s="116">
        <f t="shared" si="459"/>
        <v>-7248</v>
      </c>
      <c r="BS80" s="116">
        <f t="shared" si="459"/>
        <v>0</v>
      </c>
      <c r="BT80" s="116">
        <f t="shared" si="459"/>
        <v>0</v>
      </c>
      <c r="BU80" s="116">
        <f t="shared" si="459"/>
        <v>16878</v>
      </c>
      <c r="BV80" s="116">
        <f t="shared" si="459"/>
        <v>24126</v>
      </c>
      <c r="BW80" s="116">
        <f t="shared" si="459"/>
        <v>24126</v>
      </c>
    </row>
    <row r="81" spans="1:75" s="4" customFormat="1" ht="37.5" customHeight="1" x14ac:dyDescent="0.25">
      <c r="A81" s="153">
        <v>905</v>
      </c>
      <c r="B81" s="60" t="s">
        <v>52</v>
      </c>
      <c r="C81" s="211" t="s">
        <v>198</v>
      </c>
      <c r="D81" s="219">
        <v>24126</v>
      </c>
      <c r="E81" s="219">
        <v>24126</v>
      </c>
      <c r="F81" s="219">
        <v>24126</v>
      </c>
      <c r="G81" s="28"/>
      <c r="H81" s="28"/>
      <c r="I81" s="28"/>
      <c r="J81" s="219"/>
      <c r="K81" s="219"/>
      <c r="L81" s="219"/>
      <c r="M81" s="216">
        <f>D81+J81</f>
        <v>24126</v>
      </c>
      <c r="N81" s="216">
        <f>E81+K81</f>
        <v>24126</v>
      </c>
      <c r="O81" s="216">
        <f>F81+L81</f>
        <v>24126</v>
      </c>
      <c r="P81" s="216"/>
      <c r="Q81" s="216"/>
      <c r="R81" s="216"/>
      <c r="S81" s="216">
        <f>M81+P81</f>
        <v>24126</v>
      </c>
      <c r="T81" s="216">
        <f>N81+Q81</f>
        <v>24126</v>
      </c>
      <c r="U81" s="216">
        <f>O81+R81</f>
        <v>24126</v>
      </c>
      <c r="V81" s="216"/>
      <c r="W81" s="216"/>
      <c r="X81" s="216"/>
      <c r="Y81" s="217">
        <f>S81+V81</f>
        <v>24126</v>
      </c>
      <c r="Z81" s="217">
        <f>T81+W81</f>
        <v>24126</v>
      </c>
      <c r="AA81" s="217">
        <f>U81+X81</f>
        <v>24126</v>
      </c>
      <c r="AB81" s="217"/>
      <c r="AC81" s="217"/>
      <c r="AD81" s="217"/>
      <c r="AE81" s="217">
        <f>Y81+AB81</f>
        <v>24126</v>
      </c>
      <c r="AF81" s="217">
        <f>Z81+AC81</f>
        <v>24126</v>
      </c>
      <c r="AG81" s="217">
        <f>AA81+AD81</f>
        <v>24126</v>
      </c>
      <c r="AH81" s="217"/>
      <c r="AI81" s="217"/>
      <c r="AJ81" s="217"/>
      <c r="AK81" s="218">
        <f>AE81+AH81</f>
        <v>24126</v>
      </c>
      <c r="AL81" s="218">
        <f>AF81+AI81</f>
        <v>24126</v>
      </c>
      <c r="AM81" s="218">
        <f>AG81+AJ81</f>
        <v>24126</v>
      </c>
      <c r="AN81" s="218"/>
      <c r="AO81" s="218"/>
      <c r="AP81" s="218"/>
      <c r="AQ81" s="216">
        <f>AK81+AN81</f>
        <v>24126</v>
      </c>
      <c r="AR81" s="216">
        <f>AL81+AO81</f>
        <v>24126</v>
      </c>
      <c r="AS81" s="216">
        <f>AM81+AP81</f>
        <v>24126</v>
      </c>
      <c r="AT81" s="216"/>
      <c r="AU81" s="216"/>
      <c r="AV81" s="216"/>
      <c r="AW81" s="216">
        <f>AQ81+AT81</f>
        <v>24126</v>
      </c>
      <c r="AX81" s="216">
        <f>AR81+AU81</f>
        <v>24126</v>
      </c>
      <c r="AY81" s="216">
        <f>AS81+AV81</f>
        <v>24126</v>
      </c>
      <c r="AZ81" s="216"/>
      <c r="BA81" s="216"/>
      <c r="BB81" s="216"/>
      <c r="BC81" s="216">
        <f>AW81+AZ81</f>
        <v>24126</v>
      </c>
      <c r="BD81" s="216">
        <f>AX81+BA81</f>
        <v>24126</v>
      </c>
      <c r="BE81" s="216">
        <f>AY81+BB81</f>
        <v>24126</v>
      </c>
      <c r="BF81" s="216"/>
      <c r="BG81" s="216"/>
      <c r="BH81" s="216"/>
      <c r="BI81" s="216">
        <f>BC81+BF81</f>
        <v>24126</v>
      </c>
      <c r="BJ81" s="216">
        <f>BD81+BG81</f>
        <v>24126</v>
      </c>
      <c r="BK81" s="216">
        <f>BE81+BH81</f>
        <v>24126</v>
      </c>
      <c r="BL81" s="216"/>
      <c r="BM81" s="216"/>
      <c r="BN81" s="216"/>
      <c r="BO81" s="216">
        <f>BI81+BL81</f>
        <v>24126</v>
      </c>
      <c r="BP81" s="216">
        <f>BJ81+BM81</f>
        <v>24126</v>
      </c>
      <c r="BQ81" s="216">
        <f>BK81+BN81</f>
        <v>24126</v>
      </c>
      <c r="BR81" s="216">
        <v>-7248</v>
      </c>
      <c r="BS81" s="216"/>
      <c r="BT81" s="216"/>
      <c r="BU81" s="216">
        <f>BO81+BR81</f>
        <v>16878</v>
      </c>
      <c r="BV81" s="216">
        <f>BP81+BS81</f>
        <v>24126</v>
      </c>
      <c r="BW81" s="216">
        <f>BQ81+BT81</f>
        <v>24126</v>
      </c>
    </row>
    <row r="82" spans="1:75" s="4" customFormat="1" ht="36" customHeight="1" x14ac:dyDescent="0.25">
      <c r="A82" s="153">
        <v>905</v>
      </c>
      <c r="B82" s="125" t="s">
        <v>53</v>
      </c>
      <c r="C82" s="13" t="s">
        <v>199</v>
      </c>
      <c r="D82" s="134">
        <f t="shared" ref="D82:F83" si="460">D83</f>
        <v>124</v>
      </c>
      <c r="E82" s="134">
        <f t="shared" si="460"/>
        <v>124</v>
      </c>
      <c r="F82" s="134">
        <f t="shared" si="460"/>
        <v>124</v>
      </c>
      <c r="G82" s="28"/>
      <c r="H82" s="28"/>
      <c r="I82" s="28"/>
      <c r="J82" s="134">
        <f t="shared" ref="J82:Y83" si="461">J83</f>
        <v>0</v>
      </c>
      <c r="K82" s="134">
        <f t="shared" si="461"/>
        <v>0</v>
      </c>
      <c r="L82" s="134">
        <f t="shared" si="461"/>
        <v>0</v>
      </c>
      <c r="M82" s="116">
        <f t="shared" si="461"/>
        <v>124</v>
      </c>
      <c r="N82" s="116">
        <f t="shared" si="461"/>
        <v>124</v>
      </c>
      <c r="O82" s="116">
        <f t="shared" si="461"/>
        <v>124</v>
      </c>
      <c r="P82" s="116">
        <f t="shared" si="461"/>
        <v>0</v>
      </c>
      <c r="Q82" s="116">
        <f t="shared" si="461"/>
        <v>0</v>
      </c>
      <c r="R82" s="116">
        <f t="shared" si="461"/>
        <v>0</v>
      </c>
      <c r="S82" s="116">
        <f t="shared" si="461"/>
        <v>124</v>
      </c>
      <c r="T82" s="116">
        <f t="shared" si="461"/>
        <v>124</v>
      </c>
      <c r="U82" s="116">
        <f t="shared" si="461"/>
        <v>124</v>
      </c>
      <c r="V82" s="116">
        <f t="shared" si="461"/>
        <v>0</v>
      </c>
      <c r="W82" s="116">
        <f t="shared" si="461"/>
        <v>0</v>
      </c>
      <c r="X82" s="116">
        <f t="shared" si="461"/>
        <v>0</v>
      </c>
      <c r="Y82" s="139">
        <f t="shared" si="461"/>
        <v>124</v>
      </c>
      <c r="Z82" s="139">
        <f t="shared" ref="Y82:AN83" si="462">Z83</f>
        <v>124</v>
      </c>
      <c r="AA82" s="139">
        <f t="shared" si="462"/>
        <v>124</v>
      </c>
      <c r="AB82" s="139">
        <f t="shared" si="462"/>
        <v>0</v>
      </c>
      <c r="AC82" s="139">
        <f t="shared" si="462"/>
        <v>0</v>
      </c>
      <c r="AD82" s="139">
        <f t="shared" si="462"/>
        <v>0</v>
      </c>
      <c r="AE82" s="139">
        <f t="shared" si="462"/>
        <v>124</v>
      </c>
      <c r="AF82" s="139">
        <f t="shared" si="462"/>
        <v>124</v>
      </c>
      <c r="AG82" s="139">
        <f t="shared" si="462"/>
        <v>124</v>
      </c>
      <c r="AH82" s="139">
        <f t="shared" si="462"/>
        <v>0</v>
      </c>
      <c r="AI82" s="139">
        <f t="shared" si="462"/>
        <v>0</v>
      </c>
      <c r="AJ82" s="139">
        <f t="shared" si="462"/>
        <v>0</v>
      </c>
      <c r="AK82" s="140">
        <f t="shared" si="462"/>
        <v>124</v>
      </c>
      <c r="AL82" s="140">
        <f t="shared" si="462"/>
        <v>124</v>
      </c>
      <c r="AM82" s="140">
        <f t="shared" si="462"/>
        <v>124</v>
      </c>
      <c r="AN82" s="140">
        <f t="shared" si="462"/>
        <v>0</v>
      </c>
      <c r="AO82" s="140">
        <f t="shared" ref="AN82:BC83" si="463">AO83</f>
        <v>0</v>
      </c>
      <c r="AP82" s="140">
        <f t="shared" si="463"/>
        <v>0</v>
      </c>
      <c r="AQ82" s="116">
        <f t="shared" si="463"/>
        <v>124</v>
      </c>
      <c r="AR82" s="116">
        <f t="shared" si="463"/>
        <v>124</v>
      </c>
      <c r="AS82" s="116">
        <f t="shared" si="463"/>
        <v>124</v>
      </c>
      <c r="AT82" s="116">
        <f t="shared" si="463"/>
        <v>0</v>
      </c>
      <c r="AU82" s="116">
        <f t="shared" si="463"/>
        <v>0</v>
      </c>
      <c r="AV82" s="116">
        <f t="shared" si="463"/>
        <v>0</v>
      </c>
      <c r="AW82" s="116">
        <f t="shared" si="463"/>
        <v>124</v>
      </c>
      <c r="AX82" s="116">
        <f t="shared" si="463"/>
        <v>124</v>
      </c>
      <c r="AY82" s="116">
        <f t="shared" si="463"/>
        <v>124</v>
      </c>
      <c r="AZ82" s="116">
        <f t="shared" si="463"/>
        <v>0</v>
      </c>
      <c r="BA82" s="116">
        <f t="shared" si="463"/>
        <v>0</v>
      </c>
      <c r="BB82" s="116">
        <f t="shared" si="463"/>
        <v>0</v>
      </c>
      <c r="BC82" s="116">
        <f t="shared" si="463"/>
        <v>124</v>
      </c>
      <c r="BD82" s="116">
        <f t="shared" ref="AZ82:BO83" si="464">BD83</f>
        <v>124</v>
      </c>
      <c r="BE82" s="116">
        <f t="shared" si="464"/>
        <v>124</v>
      </c>
      <c r="BF82" s="116">
        <f t="shared" si="464"/>
        <v>0</v>
      </c>
      <c r="BG82" s="116">
        <f t="shared" si="464"/>
        <v>0</v>
      </c>
      <c r="BH82" s="116">
        <f t="shared" si="464"/>
        <v>0</v>
      </c>
      <c r="BI82" s="116">
        <f t="shared" si="464"/>
        <v>124</v>
      </c>
      <c r="BJ82" s="116">
        <f t="shared" si="464"/>
        <v>124</v>
      </c>
      <c r="BK82" s="116">
        <f t="shared" si="464"/>
        <v>124</v>
      </c>
      <c r="BL82" s="116">
        <f t="shared" si="464"/>
        <v>0</v>
      </c>
      <c r="BM82" s="116">
        <f t="shared" si="464"/>
        <v>0</v>
      </c>
      <c r="BN82" s="116">
        <f t="shared" si="464"/>
        <v>0</v>
      </c>
      <c r="BO82" s="116">
        <f t="shared" si="464"/>
        <v>124</v>
      </c>
      <c r="BP82" s="116">
        <f t="shared" ref="BL82:BW83" si="465">BP83</f>
        <v>124</v>
      </c>
      <c r="BQ82" s="116">
        <f t="shared" si="465"/>
        <v>124</v>
      </c>
      <c r="BR82" s="116">
        <f t="shared" si="465"/>
        <v>0</v>
      </c>
      <c r="BS82" s="116">
        <f t="shared" si="465"/>
        <v>0</v>
      </c>
      <c r="BT82" s="116">
        <f t="shared" si="465"/>
        <v>0</v>
      </c>
      <c r="BU82" s="116">
        <f t="shared" si="465"/>
        <v>124</v>
      </c>
      <c r="BV82" s="116">
        <f t="shared" si="465"/>
        <v>124</v>
      </c>
      <c r="BW82" s="116">
        <f t="shared" si="465"/>
        <v>124</v>
      </c>
    </row>
    <row r="83" spans="1:75" s="4" customFormat="1" ht="54" customHeight="1" x14ac:dyDescent="0.25">
      <c r="A83" s="153">
        <v>905</v>
      </c>
      <c r="B83" s="60" t="s">
        <v>54</v>
      </c>
      <c r="C83" s="13" t="s">
        <v>200</v>
      </c>
      <c r="D83" s="134">
        <f t="shared" si="460"/>
        <v>124</v>
      </c>
      <c r="E83" s="134">
        <f t="shared" si="460"/>
        <v>124</v>
      </c>
      <c r="F83" s="134">
        <f t="shared" si="460"/>
        <v>124</v>
      </c>
      <c r="G83" s="28"/>
      <c r="H83" s="28"/>
      <c r="I83" s="28"/>
      <c r="J83" s="134">
        <f t="shared" si="461"/>
        <v>0</v>
      </c>
      <c r="K83" s="134">
        <f t="shared" si="461"/>
        <v>0</v>
      </c>
      <c r="L83" s="134">
        <f t="shared" si="461"/>
        <v>0</v>
      </c>
      <c r="M83" s="116">
        <f t="shared" si="461"/>
        <v>124</v>
      </c>
      <c r="N83" s="116">
        <f t="shared" si="461"/>
        <v>124</v>
      </c>
      <c r="O83" s="116">
        <f t="shared" si="461"/>
        <v>124</v>
      </c>
      <c r="P83" s="116">
        <f t="shared" si="461"/>
        <v>0</v>
      </c>
      <c r="Q83" s="116">
        <f t="shared" si="461"/>
        <v>0</v>
      </c>
      <c r="R83" s="116">
        <f t="shared" si="461"/>
        <v>0</v>
      </c>
      <c r="S83" s="116">
        <f t="shared" si="461"/>
        <v>124</v>
      </c>
      <c r="T83" s="116">
        <f t="shared" si="461"/>
        <v>124</v>
      </c>
      <c r="U83" s="116">
        <f t="shared" si="461"/>
        <v>124</v>
      </c>
      <c r="V83" s="116">
        <f t="shared" si="461"/>
        <v>0</v>
      </c>
      <c r="W83" s="116">
        <f t="shared" si="461"/>
        <v>0</v>
      </c>
      <c r="X83" s="116">
        <f t="shared" si="461"/>
        <v>0</v>
      </c>
      <c r="Y83" s="139">
        <f t="shared" si="462"/>
        <v>124</v>
      </c>
      <c r="Z83" s="139">
        <f t="shared" si="462"/>
        <v>124</v>
      </c>
      <c r="AA83" s="139">
        <f t="shared" si="462"/>
        <v>124</v>
      </c>
      <c r="AB83" s="139">
        <f t="shared" si="462"/>
        <v>0</v>
      </c>
      <c r="AC83" s="139">
        <f t="shared" si="462"/>
        <v>0</v>
      </c>
      <c r="AD83" s="139">
        <f t="shared" si="462"/>
        <v>0</v>
      </c>
      <c r="AE83" s="139">
        <f t="shared" si="462"/>
        <v>124</v>
      </c>
      <c r="AF83" s="139">
        <f t="shared" si="462"/>
        <v>124</v>
      </c>
      <c r="AG83" s="139">
        <f t="shared" si="462"/>
        <v>124</v>
      </c>
      <c r="AH83" s="139">
        <f t="shared" si="462"/>
        <v>0</v>
      </c>
      <c r="AI83" s="139">
        <f t="shared" si="462"/>
        <v>0</v>
      </c>
      <c r="AJ83" s="139">
        <f t="shared" si="462"/>
        <v>0</v>
      </c>
      <c r="AK83" s="140">
        <f t="shared" si="462"/>
        <v>124</v>
      </c>
      <c r="AL83" s="140">
        <f t="shared" si="462"/>
        <v>124</v>
      </c>
      <c r="AM83" s="140">
        <f t="shared" si="462"/>
        <v>124</v>
      </c>
      <c r="AN83" s="140">
        <f t="shared" si="463"/>
        <v>0</v>
      </c>
      <c r="AO83" s="140">
        <f t="shared" si="463"/>
        <v>0</v>
      </c>
      <c r="AP83" s="140">
        <f t="shared" si="463"/>
        <v>0</v>
      </c>
      <c r="AQ83" s="116">
        <f t="shared" si="463"/>
        <v>124</v>
      </c>
      <c r="AR83" s="116">
        <f t="shared" si="463"/>
        <v>124</v>
      </c>
      <c r="AS83" s="116">
        <f t="shared" si="463"/>
        <v>124</v>
      </c>
      <c r="AT83" s="116">
        <f t="shared" si="463"/>
        <v>0</v>
      </c>
      <c r="AU83" s="116">
        <f t="shared" si="463"/>
        <v>0</v>
      </c>
      <c r="AV83" s="116">
        <f t="shared" si="463"/>
        <v>0</v>
      </c>
      <c r="AW83" s="116">
        <f t="shared" si="463"/>
        <v>124</v>
      </c>
      <c r="AX83" s="116">
        <f t="shared" si="463"/>
        <v>124</v>
      </c>
      <c r="AY83" s="116">
        <f t="shared" si="463"/>
        <v>124</v>
      </c>
      <c r="AZ83" s="116">
        <f t="shared" si="464"/>
        <v>0</v>
      </c>
      <c r="BA83" s="116">
        <f t="shared" si="464"/>
        <v>0</v>
      </c>
      <c r="BB83" s="116">
        <f t="shared" si="464"/>
        <v>0</v>
      </c>
      <c r="BC83" s="116">
        <f t="shared" si="464"/>
        <v>124</v>
      </c>
      <c r="BD83" s="116">
        <f t="shared" si="464"/>
        <v>124</v>
      </c>
      <c r="BE83" s="116">
        <f t="shared" si="464"/>
        <v>124</v>
      </c>
      <c r="BF83" s="116">
        <f t="shared" si="464"/>
        <v>0</v>
      </c>
      <c r="BG83" s="116">
        <f t="shared" si="464"/>
        <v>0</v>
      </c>
      <c r="BH83" s="116">
        <f t="shared" si="464"/>
        <v>0</v>
      </c>
      <c r="BI83" s="116">
        <f t="shared" si="464"/>
        <v>124</v>
      </c>
      <c r="BJ83" s="116">
        <f t="shared" si="464"/>
        <v>124</v>
      </c>
      <c r="BK83" s="116">
        <f t="shared" si="464"/>
        <v>124</v>
      </c>
      <c r="BL83" s="116">
        <f t="shared" si="465"/>
        <v>0</v>
      </c>
      <c r="BM83" s="116">
        <f t="shared" si="465"/>
        <v>0</v>
      </c>
      <c r="BN83" s="116">
        <f t="shared" si="465"/>
        <v>0</v>
      </c>
      <c r="BO83" s="116">
        <f t="shared" si="465"/>
        <v>124</v>
      </c>
      <c r="BP83" s="116">
        <f t="shared" si="465"/>
        <v>124</v>
      </c>
      <c r="BQ83" s="116">
        <f t="shared" si="465"/>
        <v>124</v>
      </c>
      <c r="BR83" s="116">
        <f t="shared" si="465"/>
        <v>0</v>
      </c>
      <c r="BS83" s="116">
        <f t="shared" si="465"/>
        <v>0</v>
      </c>
      <c r="BT83" s="116">
        <f t="shared" si="465"/>
        <v>0</v>
      </c>
      <c r="BU83" s="116">
        <f t="shared" si="465"/>
        <v>124</v>
      </c>
      <c r="BV83" s="116">
        <f t="shared" si="465"/>
        <v>124</v>
      </c>
      <c r="BW83" s="116">
        <f t="shared" si="465"/>
        <v>124</v>
      </c>
    </row>
    <row r="84" spans="1:75" s="4" customFormat="1" ht="56.25" customHeight="1" x14ac:dyDescent="0.25">
      <c r="A84" s="153">
        <v>905</v>
      </c>
      <c r="B84" s="60" t="s">
        <v>55</v>
      </c>
      <c r="C84" s="211" t="s">
        <v>201</v>
      </c>
      <c r="D84" s="134">
        <v>124</v>
      </c>
      <c r="E84" s="134">
        <v>124</v>
      </c>
      <c r="F84" s="134">
        <v>124</v>
      </c>
      <c r="G84" s="28"/>
      <c r="H84" s="28"/>
      <c r="I84" s="28"/>
      <c r="J84" s="134"/>
      <c r="K84" s="134"/>
      <c r="L84" s="134"/>
      <c r="M84" s="116">
        <f>D84+J84</f>
        <v>124</v>
      </c>
      <c r="N84" s="116">
        <f>E84+K84</f>
        <v>124</v>
      </c>
      <c r="O84" s="116">
        <f>F84+L84</f>
        <v>124</v>
      </c>
      <c r="P84" s="116"/>
      <c r="Q84" s="116"/>
      <c r="R84" s="116"/>
      <c r="S84" s="116">
        <f>M84+P84</f>
        <v>124</v>
      </c>
      <c r="T84" s="116">
        <f>N84+Q84</f>
        <v>124</v>
      </c>
      <c r="U84" s="116">
        <f>O84+R84</f>
        <v>124</v>
      </c>
      <c r="V84" s="116"/>
      <c r="W84" s="116"/>
      <c r="X84" s="116"/>
      <c r="Y84" s="139">
        <f>S84+V84</f>
        <v>124</v>
      </c>
      <c r="Z84" s="139">
        <f>T84+W84</f>
        <v>124</v>
      </c>
      <c r="AA84" s="139">
        <f>U84+X84</f>
        <v>124</v>
      </c>
      <c r="AB84" s="139"/>
      <c r="AC84" s="139"/>
      <c r="AD84" s="139"/>
      <c r="AE84" s="139">
        <f>Y84+AB84</f>
        <v>124</v>
      </c>
      <c r="AF84" s="139">
        <f>Z84+AC84</f>
        <v>124</v>
      </c>
      <c r="AG84" s="139">
        <f>AA84+AD84</f>
        <v>124</v>
      </c>
      <c r="AH84" s="139"/>
      <c r="AI84" s="139"/>
      <c r="AJ84" s="139"/>
      <c r="AK84" s="140">
        <f>AE84+AH84</f>
        <v>124</v>
      </c>
      <c r="AL84" s="140">
        <f>AF84+AI84</f>
        <v>124</v>
      </c>
      <c r="AM84" s="140">
        <f>AG84+AJ84</f>
        <v>124</v>
      </c>
      <c r="AN84" s="140"/>
      <c r="AO84" s="140"/>
      <c r="AP84" s="140"/>
      <c r="AQ84" s="116">
        <f>AK84+AN84</f>
        <v>124</v>
      </c>
      <c r="AR84" s="116">
        <f>AL84+AO84</f>
        <v>124</v>
      </c>
      <c r="AS84" s="116">
        <f>AM84+AP84</f>
        <v>124</v>
      </c>
      <c r="AT84" s="116"/>
      <c r="AU84" s="116"/>
      <c r="AV84" s="116"/>
      <c r="AW84" s="116">
        <f>AQ84+AT84</f>
        <v>124</v>
      </c>
      <c r="AX84" s="116">
        <f>AR84+AU84</f>
        <v>124</v>
      </c>
      <c r="AY84" s="116">
        <f>AS84+AV84</f>
        <v>124</v>
      </c>
      <c r="AZ84" s="116"/>
      <c r="BA84" s="116"/>
      <c r="BB84" s="116"/>
      <c r="BC84" s="116">
        <f>AW84+AZ84</f>
        <v>124</v>
      </c>
      <c r="BD84" s="116">
        <f>AX84+BA84</f>
        <v>124</v>
      </c>
      <c r="BE84" s="116">
        <f>AY84+BB84</f>
        <v>124</v>
      </c>
      <c r="BF84" s="116"/>
      <c r="BG84" s="116"/>
      <c r="BH84" s="116"/>
      <c r="BI84" s="116">
        <f>BC84+BF84</f>
        <v>124</v>
      </c>
      <c r="BJ84" s="116">
        <f>BD84+BG84</f>
        <v>124</v>
      </c>
      <c r="BK84" s="116">
        <f>BE84+BH84</f>
        <v>124</v>
      </c>
      <c r="BL84" s="116"/>
      <c r="BM84" s="116"/>
      <c r="BN84" s="116"/>
      <c r="BO84" s="116">
        <f>BI84+BL84</f>
        <v>124</v>
      </c>
      <c r="BP84" s="116">
        <f>BJ84+BM84</f>
        <v>124</v>
      </c>
      <c r="BQ84" s="116">
        <f>BK84+BN84</f>
        <v>124</v>
      </c>
      <c r="BR84" s="116"/>
      <c r="BS84" s="116"/>
      <c r="BT84" s="116"/>
      <c r="BU84" s="116">
        <f>BO84+BR84</f>
        <v>124</v>
      </c>
      <c r="BV84" s="116">
        <f>BP84+BS84</f>
        <v>124</v>
      </c>
      <c r="BW84" s="116">
        <f>BQ84+BT84</f>
        <v>124</v>
      </c>
    </row>
    <row r="85" spans="1:75" s="4" customFormat="1" ht="90" customHeight="1" x14ac:dyDescent="0.25">
      <c r="A85" s="153">
        <v>905</v>
      </c>
      <c r="B85" s="125" t="s">
        <v>56</v>
      </c>
      <c r="C85" s="248" t="s">
        <v>202</v>
      </c>
      <c r="D85" s="134">
        <f>D86</f>
        <v>3559</v>
      </c>
      <c r="E85" s="134">
        <f>E86</f>
        <v>3559</v>
      </c>
      <c r="F85" s="134">
        <f>F86</f>
        <v>3559</v>
      </c>
      <c r="G85" s="28"/>
      <c r="H85" s="28"/>
      <c r="I85" s="28"/>
      <c r="J85" s="134">
        <f>J86</f>
        <v>0</v>
      </c>
      <c r="K85" s="134">
        <f t="shared" ref="K85:U85" si="466">K86</f>
        <v>0</v>
      </c>
      <c r="L85" s="134">
        <f t="shared" si="466"/>
        <v>0</v>
      </c>
      <c r="M85" s="116">
        <f t="shared" si="466"/>
        <v>3559</v>
      </c>
      <c r="N85" s="116">
        <f t="shared" si="466"/>
        <v>3559</v>
      </c>
      <c r="O85" s="116">
        <f t="shared" si="466"/>
        <v>3559</v>
      </c>
      <c r="P85" s="116">
        <f>P86</f>
        <v>0</v>
      </c>
      <c r="Q85" s="116">
        <f t="shared" si="466"/>
        <v>0</v>
      </c>
      <c r="R85" s="116">
        <f t="shared" si="466"/>
        <v>0</v>
      </c>
      <c r="S85" s="116">
        <f t="shared" si="466"/>
        <v>3559</v>
      </c>
      <c r="T85" s="116">
        <f t="shared" si="466"/>
        <v>3559</v>
      </c>
      <c r="U85" s="116">
        <f t="shared" si="466"/>
        <v>3559</v>
      </c>
      <c r="V85" s="116">
        <f t="shared" ref="V85:BW85" si="467">V86</f>
        <v>0</v>
      </c>
      <c r="W85" s="116">
        <f t="shared" si="467"/>
        <v>0</v>
      </c>
      <c r="X85" s="116">
        <f t="shared" si="467"/>
        <v>0</v>
      </c>
      <c r="Y85" s="139">
        <f t="shared" si="467"/>
        <v>3559</v>
      </c>
      <c r="Z85" s="139">
        <f t="shared" si="467"/>
        <v>3559</v>
      </c>
      <c r="AA85" s="139">
        <f t="shared" si="467"/>
        <v>3559</v>
      </c>
      <c r="AB85" s="139">
        <f t="shared" si="467"/>
        <v>0</v>
      </c>
      <c r="AC85" s="139">
        <f t="shared" si="467"/>
        <v>0</v>
      </c>
      <c r="AD85" s="139">
        <f t="shared" si="467"/>
        <v>0</v>
      </c>
      <c r="AE85" s="139">
        <f t="shared" si="467"/>
        <v>3559</v>
      </c>
      <c r="AF85" s="139">
        <f t="shared" si="467"/>
        <v>3559</v>
      </c>
      <c r="AG85" s="139">
        <f t="shared" si="467"/>
        <v>3559</v>
      </c>
      <c r="AH85" s="139">
        <f t="shared" si="467"/>
        <v>0</v>
      </c>
      <c r="AI85" s="139">
        <f t="shared" si="467"/>
        <v>0</v>
      </c>
      <c r="AJ85" s="139">
        <f t="shared" si="467"/>
        <v>0</v>
      </c>
      <c r="AK85" s="140">
        <f t="shared" si="467"/>
        <v>3559</v>
      </c>
      <c r="AL85" s="140">
        <f t="shared" si="467"/>
        <v>3559</v>
      </c>
      <c r="AM85" s="140">
        <f t="shared" si="467"/>
        <v>3559</v>
      </c>
      <c r="AN85" s="140">
        <f t="shared" si="467"/>
        <v>0</v>
      </c>
      <c r="AO85" s="140">
        <f t="shared" si="467"/>
        <v>0</v>
      </c>
      <c r="AP85" s="140">
        <f t="shared" si="467"/>
        <v>0</v>
      </c>
      <c r="AQ85" s="116">
        <f t="shared" si="467"/>
        <v>3559</v>
      </c>
      <c r="AR85" s="116">
        <f t="shared" si="467"/>
        <v>3559</v>
      </c>
      <c r="AS85" s="116">
        <f t="shared" si="467"/>
        <v>3559</v>
      </c>
      <c r="AT85" s="116">
        <f t="shared" si="467"/>
        <v>0</v>
      </c>
      <c r="AU85" s="116">
        <f t="shared" si="467"/>
        <v>0</v>
      </c>
      <c r="AV85" s="116">
        <f t="shared" si="467"/>
        <v>0</v>
      </c>
      <c r="AW85" s="116">
        <f t="shared" si="467"/>
        <v>3559</v>
      </c>
      <c r="AX85" s="116">
        <f t="shared" si="467"/>
        <v>3559</v>
      </c>
      <c r="AY85" s="116">
        <f t="shared" si="467"/>
        <v>3559</v>
      </c>
      <c r="AZ85" s="116">
        <f t="shared" si="467"/>
        <v>0</v>
      </c>
      <c r="BA85" s="116">
        <f t="shared" si="467"/>
        <v>0</v>
      </c>
      <c r="BB85" s="116">
        <f t="shared" si="467"/>
        <v>0</v>
      </c>
      <c r="BC85" s="116">
        <f t="shared" si="467"/>
        <v>3559</v>
      </c>
      <c r="BD85" s="116">
        <f t="shared" si="467"/>
        <v>3559</v>
      </c>
      <c r="BE85" s="116">
        <f t="shared" si="467"/>
        <v>3559</v>
      </c>
      <c r="BF85" s="116">
        <f t="shared" si="467"/>
        <v>0</v>
      </c>
      <c r="BG85" s="116">
        <f t="shared" si="467"/>
        <v>0</v>
      </c>
      <c r="BH85" s="116">
        <f t="shared" si="467"/>
        <v>0</v>
      </c>
      <c r="BI85" s="116">
        <f t="shared" si="467"/>
        <v>3559</v>
      </c>
      <c r="BJ85" s="116">
        <f t="shared" si="467"/>
        <v>3559</v>
      </c>
      <c r="BK85" s="116">
        <f t="shared" si="467"/>
        <v>3559</v>
      </c>
      <c r="BL85" s="116">
        <f t="shared" si="467"/>
        <v>0</v>
      </c>
      <c r="BM85" s="116">
        <f t="shared" si="467"/>
        <v>0</v>
      </c>
      <c r="BN85" s="116">
        <f t="shared" si="467"/>
        <v>0</v>
      </c>
      <c r="BO85" s="116">
        <f t="shared" si="467"/>
        <v>3559</v>
      </c>
      <c r="BP85" s="116">
        <f t="shared" si="467"/>
        <v>3559</v>
      </c>
      <c r="BQ85" s="116">
        <f t="shared" si="467"/>
        <v>3559</v>
      </c>
      <c r="BR85" s="116">
        <f t="shared" si="467"/>
        <v>506</v>
      </c>
      <c r="BS85" s="116">
        <f t="shared" si="467"/>
        <v>0</v>
      </c>
      <c r="BT85" s="116">
        <f t="shared" si="467"/>
        <v>0</v>
      </c>
      <c r="BU85" s="116">
        <f t="shared" si="467"/>
        <v>4065</v>
      </c>
      <c r="BV85" s="116">
        <f t="shared" si="467"/>
        <v>3559</v>
      </c>
      <c r="BW85" s="116">
        <f t="shared" si="467"/>
        <v>3559</v>
      </c>
    </row>
    <row r="86" spans="1:75" s="4" customFormat="1" ht="131.25" customHeight="1" x14ac:dyDescent="0.25">
      <c r="A86" s="153"/>
      <c r="B86" s="60" t="s">
        <v>57</v>
      </c>
      <c r="C86" s="211" t="s">
        <v>203</v>
      </c>
      <c r="D86" s="219">
        <v>3559</v>
      </c>
      <c r="E86" s="219">
        <v>3559</v>
      </c>
      <c r="F86" s="219">
        <v>3559</v>
      </c>
      <c r="G86" s="28"/>
      <c r="H86" s="28"/>
      <c r="I86" s="28"/>
      <c r="J86" s="219"/>
      <c r="K86" s="219"/>
      <c r="L86" s="219"/>
      <c r="M86" s="216">
        <f>D86+J86</f>
        <v>3559</v>
      </c>
      <c r="N86" s="216">
        <f>E86+K86</f>
        <v>3559</v>
      </c>
      <c r="O86" s="216">
        <f>F86+L86</f>
        <v>3559</v>
      </c>
      <c r="P86" s="216"/>
      <c r="Q86" s="216"/>
      <c r="R86" s="216"/>
      <c r="S86" s="216">
        <f>M86+P86</f>
        <v>3559</v>
      </c>
      <c r="T86" s="216">
        <f>N86+Q86</f>
        <v>3559</v>
      </c>
      <c r="U86" s="216">
        <f>O86+R86</f>
        <v>3559</v>
      </c>
      <c r="V86" s="216"/>
      <c r="W86" s="216"/>
      <c r="X86" s="216"/>
      <c r="Y86" s="217">
        <f>S86+V86</f>
        <v>3559</v>
      </c>
      <c r="Z86" s="217">
        <f>T86+W86</f>
        <v>3559</v>
      </c>
      <c r="AA86" s="217">
        <f>U86+X86</f>
        <v>3559</v>
      </c>
      <c r="AB86" s="217"/>
      <c r="AC86" s="217"/>
      <c r="AD86" s="217"/>
      <c r="AE86" s="217">
        <f>Y86+AB86</f>
        <v>3559</v>
      </c>
      <c r="AF86" s="217">
        <f>Z86+AC86</f>
        <v>3559</v>
      </c>
      <c r="AG86" s="217">
        <f>AA86+AD86</f>
        <v>3559</v>
      </c>
      <c r="AH86" s="217"/>
      <c r="AI86" s="217"/>
      <c r="AJ86" s="217"/>
      <c r="AK86" s="218">
        <f>AE86+AH86</f>
        <v>3559</v>
      </c>
      <c r="AL86" s="218">
        <f>AF86+AI86</f>
        <v>3559</v>
      </c>
      <c r="AM86" s="218">
        <f>AG86+AJ86</f>
        <v>3559</v>
      </c>
      <c r="AN86" s="218"/>
      <c r="AO86" s="218"/>
      <c r="AP86" s="218"/>
      <c r="AQ86" s="216">
        <f>AK86+AN86</f>
        <v>3559</v>
      </c>
      <c r="AR86" s="216">
        <f>AL86+AO86</f>
        <v>3559</v>
      </c>
      <c r="AS86" s="216">
        <f>AM86+AP86</f>
        <v>3559</v>
      </c>
      <c r="AT86" s="216"/>
      <c r="AU86" s="216"/>
      <c r="AV86" s="216"/>
      <c r="AW86" s="216">
        <f>AQ86+AT86</f>
        <v>3559</v>
      </c>
      <c r="AX86" s="216">
        <f>AR86+AU86</f>
        <v>3559</v>
      </c>
      <c r="AY86" s="216">
        <f>AS86+AV86</f>
        <v>3559</v>
      </c>
      <c r="AZ86" s="216"/>
      <c r="BA86" s="216"/>
      <c r="BB86" s="216"/>
      <c r="BC86" s="216">
        <f>AW86+AZ86</f>
        <v>3559</v>
      </c>
      <c r="BD86" s="216">
        <f>AX86+BA86</f>
        <v>3559</v>
      </c>
      <c r="BE86" s="216">
        <f>AY86+BB86</f>
        <v>3559</v>
      </c>
      <c r="BF86" s="216"/>
      <c r="BG86" s="216"/>
      <c r="BH86" s="216"/>
      <c r="BI86" s="216">
        <f>BC86+BF86</f>
        <v>3559</v>
      </c>
      <c r="BJ86" s="216">
        <f>BD86+BG86</f>
        <v>3559</v>
      </c>
      <c r="BK86" s="216">
        <f>BE86+BH86</f>
        <v>3559</v>
      </c>
      <c r="BL86" s="216"/>
      <c r="BM86" s="216"/>
      <c r="BN86" s="216"/>
      <c r="BO86" s="216">
        <f>BI86+BL86</f>
        <v>3559</v>
      </c>
      <c r="BP86" s="216">
        <f>BJ86+BM86</f>
        <v>3559</v>
      </c>
      <c r="BQ86" s="216">
        <f>BK86+BN86</f>
        <v>3559</v>
      </c>
      <c r="BR86" s="216">
        <f>--506</f>
        <v>506</v>
      </c>
      <c r="BS86" s="216"/>
      <c r="BT86" s="216"/>
      <c r="BU86" s="216">
        <f>BO86+BR86</f>
        <v>4065</v>
      </c>
      <c r="BV86" s="216">
        <f>BP86+BS86</f>
        <v>3559</v>
      </c>
      <c r="BW86" s="216">
        <f>BQ86+BT86</f>
        <v>3559</v>
      </c>
    </row>
    <row r="87" spans="1:75" s="3" customFormat="1" ht="18.75" hidden="1" customHeight="1" x14ac:dyDescent="0.25">
      <c r="A87" s="150"/>
      <c r="B87" s="89" t="s">
        <v>58</v>
      </c>
      <c r="C87" s="85" t="s">
        <v>204</v>
      </c>
      <c r="D87" s="86">
        <f>D88</f>
        <v>3538</v>
      </c>
      <c r="E87" s="86">
        <f>E88</f>
        <v>3672</v>
      </c>
      <c r="F87" s="86">
        <f>F88</f>
        <v>3819</v>
      </c>
      <c r="G87" s="72"/>
      <c r="H87" s="72"/>
      <c r="I87" s="72"/>
      <c r="J87" s="86">
        <f t="shared" ref="J87:Y87" si="468">J88</f>
        <v>0</v>
      </c>
      <c r="K87" s="86">
        <f t="shared" si="468"/>
        <v>0</v>
      </c>
      <c r="L87" s="86">
        <f t="shared" si="468"/>
        <v>0</v>
      </c>
      <c r="M87" s="87">
        <f t="shared" si="468"/>
        <v>3538</v>
      </c>
      <c r="N87" s="87">
        <f t="shared" si="468"/>
        <v>3672</v>
      </c>
      <c r="O87" s="87">
        <f t="shared" si="468"/>
        <v>3819</v>
      </c>
      <c r="P87" s="87">
        <f t="shared" si="468"/>
        <v>0</v>
      </c>
      <c r="Q87" s="87">
        <f t="shared" si="468"/>
        <v>0</v>
      </c>
      <c r="R87" s="87">
        <f t="shared" si="468"/>
        <v>0</v>
      </c>
      <c r="S87" s="87">
        <f t="shared" si="468"/>
        <v>3538</v>
      </c>
      <c r="T87" s="87">
        <f t="shared" si="468"/>
        <v>3672</v>
      </c>
      <c r="U87" s="87">
        <f t="shared" si="468"/>
        <v>3819</v>
      </c>
      <c r="V87" s="87">
        <f t="shared" si="468"/>
        <v>0</v>
      </c>
      <c r="W87" s="87">
        <f t="shared" si="468"/>
        <v>0</v>
      </c>
      <c r="X87" s="87">
        <f t="shared" si="468"/>
        <v>0</v>
      </c>
      <c r="Y87" s="88">
        <f t="shared" si="468"/>
        <v>3538</v>
      </c>
      <c r="Z87" s="88">
        <f>Z88</f>
        <v>3672</v>
      </c>
      <c r="AA87" s="88">
        <f>AA88</f>
        <v>3819</v>
      </c>
      <c r="AB87" s="88">
        <f t="shared" ref="AB87:AE87" si="469">AB88</f>
        <v>0</v>
      </c>
      <c r="AC87" s="88">
        <f t="shared" si="469"/>
        <v>0</v>
      </c>
      <c r="AD87" s="88">
        <f t="shared" si="469"/>
        <v>0</v>
      </c>
      <c r="AE87" s="88">
        <f t="shared" si="469"/>
        <v>3538</v>
      </c>
      <c r="AF87" s="88">
        <f>AF88</f>
        <v>3672</v>
      </c>
      <c r="AG87" s="88">
        <f>AG88</f>
        <v>3819</v>
      </c>
      <c r="AH87" s="88">
        <f t="shared" ref="AH87:AK87" si="470">AH88</f>
        <v>0</v>
      </c>
      <c r="AI87" s="88">
        <f t="shared" si="470"/>
        <v>0</v>
      </c>
      <c r="AJ87" s="88">
        <f t="shared" si="470"/>
        <v>0</v>
      </c>
      <c r="AK87" s="106">
        <f t="shared" si="470"/>
        <v>3538</v>
      </c>
      <c r="AL87" s="106">
        <f>AL88</f>
        <v>3672</v>
      </c>
      <c r="AM87" s="106">
        <f>AM88</f>
        <v>3819</v>
      </c>
      <c r="AN87" s="106">
        <f t="shared" ref="AN87:AQ87" si="471">AN88</f>
        <v>0</v>
      </c>
      <c r="AO87" s="106">
        <f t="shared" si="471"/>
        <v>0</v>
      </c>
      <c r="AP87" s="106">
        <f t="shared" si="471"/>
        <v>0</v>
      </c>
      <c r="AQ87" s="87">
        <f t="shared" si="471"/>
        <v>3538</v>
      </c>
      <c r="AR87" s="87">
        <f>AR88</f>
        <v>3672</v>
      </c>
      <c r="AS87" s="87">
        <f>AS88</f>
        <v>3819</v>
      </c>
      <c r="AT87" s="87">
        <f t="shared" ref="AT87:AW87" si="472">AT88</f>
        <v>0</v>
      </c>
      <c r="AU87" s="87">
        <f t="shared" si="472"/>
        <v>0</v>
      </c>
      <c r="AV87" s="87">
        <f t="shared" si="472"/>
        <v>0</v>
      </c>
      <c r="AW87" s="87">
        <f t="shared" si="472"/>
        <v>3538</v>
      </c>
      <c r="AX87" s="87">
        <f>AX88</f>
        <v>3672</v>
      </c>
      <c r="AY87" s="87">
        <f>AY88</f>
        <v>3819</v>
      </c>
      <c r="AZ87" s="87">
        <f t="shared" ref="AZ87:BC87" si="473">AZ88</f>
        <v>0</v>
      </c>
      <c r="BA87" s="87">
        <f t="shared" si="473"/>
        <v>0</v>
      </c>
      <c r="BB87" s="87">
        <f t="shared" si="473"/>
        <v>0</v>
      </c>
      <c r="BC87" s="87">
        <f t="shared" si="473"/>
        <v>3538</v>
      </c>
      <c r="BD87" s="87">
        <f>BD88</f>
        <v>3672</v>
      </c>
      <c r="BE87" s="87">
        <f>BE88</f>
        <v>3819</v>
      </c>
      <c r="BF87" s="87">
        <f t="shared" ref="BF87:BI87" si="474">BF88</f>
        <v>0</v>
      </c>
      <c r="BG87" s="87">
        <f t="shared" si="474"/>
        <v>0</v>
      </c>
      <c r="BH87" s="87">
        <f t="shared" si="474"/>
        <v>0</v>
      </c>
      <c r="BI87" s="87">
        <f t="shared" si="474"/>
        <v>3538</v>
      </c>
      <c r="BJ87" s="87">
        <f>BJ88</f>
        <v>3672</v>
      </c>
      <c r="BK87" s="87">
        <f>BK88</f>
        <v>3819</v>
      </c>
      <c r="BL87" s="87">
        <f t="shared" ref="BL87:BO87" si="475">BL88</f>
        <v>0</v>
      </c>
      <c r="BM87" s="87">
        <f t="shared" si="475"/>
        <v>0</v>
      </c>
      <c r="BN87" s="87">
        <f t="shared" si="475"/>
        <v>0</v>
      </c>
      <c r="BO87" s="87">
        <f t="shared" si="475"/>
        <v>3538</v>
      </c>
      <c r="BP87" s="87">
        <f>BP88</f>
        <v>3672</v>
      </c>
      <c r="BQ87" s="87">
        <f>BQ88</f>
        <v>3819</v>
      </c>
      <c r="BR87" s="87">
        <f t="shared" ref="BR87:BU87" si="476">BR88</f>
        <v>0</v>
      </c>
      <c r="BS87" s="87">
        <f t="shared" si="476"/>
        <v>0</v>
      </c>
      <c r="BT87" s="87">
        <f t="shared" si="476"/>
        <v>0</v>
      </c>
      <c r="BU87" s="87">
        <f t="shared" si="476"/>
        <v>3538</v>
      </c>
      <c r="BV87" s="87">
        <f>BV88</f>
        <v>3672</v>
      </c>
      <c r="BW87" s="87">
        <f>BW88</f>
        <v>3819</v>
      </c>
    </row>
    <row r="88" spans="1:75" s="3" customFormat="1" ht="18.75" hidden="1" customHeight="1" x14ac:dyDescent="0.25">
      <c r="A88" s="150" t="s">
        <v>315</v>
      </c>
      <c r="B88" s="84" t="s">
        <v>59</v>
      </c>
      <c r="C88" s="79" t="s">
        <v>205</v>
      </c>
      <c r="D88" s="83">
        <f>D89+D90+D91+D92</f>
        <v>3538</v>
      </c>
      <c r="E88" s="83">
        <f>E89+E90+E91+E92</f>
        <v>3672</v>
      </c>
      <c r="F88" s="83">
        <f>F89+F90+F91+F92</f>
        <v>3819</v>
      </c>
      <c r="G88" s="72"/>
      <c r="H88" s="72"/>
      <c r="I88" s="72"/>
      <c r="J88" s="83">
        <f t="shared" ref="J88:AA88" si="477">J89+J90+J91+J92</f>
        <v>0</v>
      </c>
      <c r="K88" s="83">
        <f t="shared" si="477"/>
        <v>0</v>
      </c>
      <c r="L88" s="83">
        <f t="shared" si="477"/>
        <v>0</v>
      </c>
      <c r="M88" s="77">
        <f t="shared" si="477"/>
        <v>3538</v>
      </c>
      <c r="N88" s="77">
        <f t="shared" si="477"/>
        <v>3672</v>
      </c>
      <c r="O88" s="77">
        <f t="shared" si="477"/>
        <v>3819</v>
      </c>
      <c r="P88" s="77">
        <f t="shared" si="477"/>
        <v>0</v>
      </c>
      <c r="Q88" s="77">
        <f t="shared" si="477"/>
        <v>0</v>
      </c>
      <c r="R88" s="77">
        <f t="shared" si="477"/>
        <v>0</v>
      </c>
      <c r="S88" s="77">
        <f t="shared" si="477"/>
        <v>3538</v>
      </c>
      <c r="T88" s="77">
        <f t="shared" si="477"/>
        <v>3672</v>
      </c>
      <c r="U88" s="77">
        <f t="shared" si="477"/>
        <v>3819</v>
      </c>
      <c r="V88" s="77">
        <f t="shared" si="477"/>
        <v>0</v>
      </c>
      <c r="W88" s="77">
        <f t="shared" si="477"/>
        <v>0</v>
      </c>
      <c r="X88" s="77">
        <f t="shared" si="477"/>
        <v>0</v>
      </c>
      <c r="Y88" s="78">
        <f t="shared" si="477"/>
        <v>3538</v>
      </c>
      <c r="Z88" s="78">
        <f t="shared" si="477"/>
        <v>3672</v>
      </c>
      <c r="AA88" s="78">
        <f t="shared" si="477"/>
        <v>3819</v>
      </c>
      <c r="AB88" s="78">
        <f t="shared" ref="AB88:AG88" si="478">AB89+AB90+AB91+AB92</f>
        <v>0</v>
      </c>
      <c r="AC88" s="78">
        <f t="shared" si="478"/>
        <v>0</v>
      </c>
      <c r="AD88" s="78">
        <f t="shared" si="478"/>
        <v>0</v>
      </c>
      <c r="AE88" s="78">
        <f t="shared" si="478"/>
        <v>3538</v>
      </c>
      <c r="AF88" s="78">
        <f t="shared" si="478"/>
        <v>3672</v>
      </c>
      <c r="AG88" s="78">
        <f t="shared" si="478"/>
        <v>3819</v>
      </c>
      <c r="AH88" s="78">
        <f t="shared" ref="AH88:AM88" si="479">AH89+AH90+AH91+AH92</f>
        <v>0</v>
      </c>
      <c r="AI88" s="78">
        <f t="shared" si="479"/>
        <v>0</v>
      </c>
      <c r="AJ88" s="78">
        <f t="shared" si="479"/>
        <v>0</v>
      </c>
      <c r="AK88" s="107">
        <f t="shared" si="479"/>
        <v>3538</v>
      </c>
      <c r="AL88" s="107">
        <f t="shared" si="479"/>
        <v>3672</v>
      </c>
      <c r="AM88" s="107">
        <f t="shared" si="479"/>
        <v>3819</v>
      </c>
      <c r="AN88" s="107">
        <f t="shared" ref="AN88:AS88" si="480">AN89+AN90+AN91+AN92</f>
        <v>0</v>
      </c>
      <c r="AO88" s="107">
        <f t="shared" si="480"/>
        <v>0</v>
      </c>
      <c r="AP88" s="107">
        <f t="shared" si="480"/>
        <v>0</v>
      </c>
      <c r="AQ88" s="77">
        <f t="shared" si="480"/>
        <v>3538</v>
      </c>
      <c r="AR88" s="77">
        <f t="shared" si="480"/>
        <v>3672</v>
      </c>
      <c r="AS88" s="77">
        <f t="shared" si="480"/>
        <v>3819</v>
      </c>
      <c r="AT88" s="77">
        <f t="shared" ref="AT88:AY88" si="481">AT89+AT90+AT91+AT92</f>
        <v>0</v>
      </c>
      <c r="AU88" s="77">
        <f t="shared" si="481"/>
        <v>0</v>
      </c>
      <c r="AV88" s="77">
        <f t="shared" si="481"/>
        <v>0</v>
      </c>
      <c r="AW88" s="77">
        <f t="shared" si="481"/>
        <v>3538</v>
      </c>
      <c r="AX88" s="77">
        <f t="shared" si="481"/>
        <v>3672</v>
      </c>
      <c r="AY88" s="77">
        <f t="shared" si="481"/>
        <v>3819</v>
      </c>
      <c r="AZ88" s="77">
        <f t="shared" ref="AZ88:BE88" si="482">AZ89+AZ90+AZ91+AZ92</f>
        <v>0</v>
      </c>
      <c r="BA88" s="77">
        <f t="shared" si="482"/>
        <v>0</v>
      </c>
      <c r="BB88" s="77">
        <f t="shared" si="482"/>
        <v>0</v>
      </c>
      <c r="BC88" s="77">
        <f t="shared" si="482"/>
        <v>3538</v>
      </c>
      <c r="BD88" s="77">
        <f t="shared" si="482"/>
        <v>3672</v>
      </c>
      <c r="BE88" s="77">
        <f t="shared" si="482"/>
        <v>3819</v>
      </c>
      <c r="BF88" s="77">
        <f t="shared" ref="BF88:BK88" si="483">BF89+BF90+BF91+BF92</f>
        <v>0</v>
      </c>
      <c r="BG88" s="77">
        <f t="shared" si="483"/>
        <v>0</v>
      </c>
      <c r="BH88" s="77">
        <f t="shared" si="483"/>
        <v>0</v>
      </c>
      <c r="BI88" s="77">
        <f t="shared" si="483"/>
        <v>3538</v>
      </c>
      <c r="BJ88" s="77">
        <f t="shared" si="483"/>
        <v>3672</v>
      </c>
      <c r="BK88" s="77">
        <f t="shared" si="483"/>
        <v>3819</v>
      </c>
      <c r="BL88" s="77">
        <f t="shared" ref="BL88:BQ88" si="484">BL89+BL90+BL91+BL92</f>
        <v>0</v>
      </c>
      <c r="BM88" s="77">
        <f t="shared" si="484"/>
        <v>0</v>
      </c>
      <c r="BN88" s="77">
        <f t="shared" si="484"/>
        <v>0</v>
      </c>
      <c r="BO88" s="77">
        <f t="shared" si="484"/>
        <v>3538</v>
      </c>
      <c r="BP88" s="77">
        <f t="shared" si="484"/>
        <v>3672</v>
      </c>
      <c r="BQ88" s="77">
        <f t="shared" si="484"/>
        <v>3819</v>
      </c>
      <c r="BR88" s="77">
        <f t="shared" ref="BR88:BW88" si="485">BR89+BR90+BR91+BR92</f>
        <v>0</v>
      </c>
      <c r="BS88" s="77">
        <f t="shared" si="485"/>
        <v>0</v>
      </c>
      <c r="BT88" s="77">
        <f t="shared" si="485"/>
        <v>0</v>
      </c>
      <c r="BU88" s="77">
        <f t="shared" si="485"/>
        <v>3538</v>
      </c>
      <c r="BV88" s="77">
        <f t="shared" si="485"/>
        <v>3672</v>
      </c>
      <c r="BW88" s="77">
        <f t="shared" si="485"/>
        <v>3819</v>
      </c>
    </row>
    <row r="89" spans="1:75" s="3" customFormat="1" ht="36" hidden="1" customHeight="1" x14ac:dyDescent="0.25">
      <c r="A89" s="150" t="s">
        <v>315</v>
      </c>
      <c r="B89" s="80" t="s">
        <v>375</v>
      </c>
      <c r="C89" s="79" t="s">
        <v>206</v>
      </c>
      <c r="D89" s="83">
        <v>957</v>
      </c>
      <c r="E89" s="83">
        <v>993</v>
      </c>
      <c r="F89" s="83">
        <v>1033</v>
      </c>
      <c r="G89" s="72"/>
      <c r="H89" s="72"/>
      <c r="I89" s="72"/>
      <c r="J89" s="83"/>
      <c r="K89" s="83"/>
      <c r="L89" s="83"/>
      <c r="M89" s="77">
        <f t="shared" ref="M89:O91" si="486">D89+J89</f>
        <v>957</v>
      </c>
      <c r="N89" s="77">
        <f t="shared" si="486"/>
        <v>993</v>
      </c>
      <c r="O89" s="77">
        <f t="shared" si="486"/>
        <v>1033</v>
      </c>
      <c r="P89" s="77"/>
      <c r="Q89" s="77"/>
      <c r="R89" s="77"/>
      <c r="S89" s="77">
        <f t="shared" ref="S89:U91" si="487">M89+P89</f>
        <v>957</v>
      </c>
      <c r="T89" s="77">
        <f t="shared" si="487"/>
        <v>993</v>
      </c>
      <c r="U89" s="77">
        <f t="shared" si="487"/>
        <v>1033</v>
      </c>
      <c r="V89" s="77"/>
      <c r="W89" s="77"/>
      <c r="X89" s="77"/>
      <c r="Y89" s="78">
        <f t="shared" ref="Y89:AA91" si="488">S89+V89</f>
        <v>957</v>
      </c>
      <c r="Z89" s="78">
        <f t="shared" si="488"/>
        <v>993</v>
      </c>
      <c r="AA89" s="78">
        <f t="shared" si="488"/>
        <v>1033</v>
      </c>
      <c r="AB89" s="78"/>
      <c r="AC89" s="78"/>
      <c r="AD89" s="78"/>
      <c r="AE89" s="78">
        <f t="shared" ref="AE89:AE91" si="489">Y89+AB89</f>
        <v>957</v>
      </c>
      <c r="AF89" s="78">
        <f t="shared" ref="AF89:AF91" si="490">Z89+AC89</f>
        <v>993</v>
      </c>
      <c r="AG89" s="78">
        <f t="shared" ref="AG89:AG91" si="491">AA89+AD89</f>
        <v>1033</v>
      </c>
      <c r="AH89" s="78"/>
      <c r="AI89" s="78"/>
      <c r="AJ89" s="78"/>
      <c r="AK89" s="107">
        <f t="shared" ref="AK89:AK91" si="492">AE89+AH89</f>
        <v>957</v>
      </c>
      <c r="AL89" s="107">
        <f t="shared" ref="AL89:AL91" si="493">AF89+AI89</f>
        <v>993</v>
      </c>
      <c r="AM89" s="107">
        <f t="shared" ref="AM89:AM91" si="494">AG89+AJ89</f>
        <v>1033</v>
      </c>
      <c r="AN89" s="107"/>
      <c r="AO89" s="107"/>
      <c r="AP89" s="107"/>
      <c r="AQ89" s="77">
        <f t="shared" ref="AQ89:AQ91" si="495">AK89+AN89</f>
        <v>957</v>
      </c>
      <c r="AR89" s="77">
        <f t="shared" ref="AR89:AR91" si="496">AL89+AO89</f>
        <v>993</v>
      </c>
      <c r="AS89" s="77">
        <f t="shared" ref="AS89:AS91" si="497">AM89+AP89</f>
        <v>1033</v>
      </c>
      <c r="AT89" s="77"/>
      <c r="AU89" s="77"/>
      <c r="AV89" s="77"/>
      <c r="AW89" s="77">
        <f t="shared" ref="AW89:AW91" si="498">AQ89+AT89</f>
        <v>957</v>
      </c>
      <c r="AX89" s="77">
        <f t="shared" ref="AX89:AX91" si="499">AR89+AU89</f>
        <v>993</v>
      </c>
      <c r="AY89" s="77">
        <f t="shared" ref="AY89:AY91" si="500">AS89+AV89</f>
        <v>1033</v>
      </c>
      <c r="AZ89" s="77">
        <v>206</v>
      </c>
      <c r="BA89" s="77"/>
      <c r="BB89" s="77"/>
      <c r="BC89" s="77">
        <f t="shared" ref="BC89:BC91" si="501">AW89+AZ89</f>
        <v>1163</v>
      </c>
      <c r="BD89" s="77">
        <f t="shared" ref="BD89:BD91" si="502">AX89+BA89</f>
        <v>993</v>
      </c>
      <c r="BE89" s="77">
        <f t="shared" ref="BE89:BE91" si="503">AY89+BB89</f>
        <v>1033</v>
      </c>
      <c r="BF89" s="77"/>
      <c r="BG89" s="77"/>
      <c r="BH89" s="77"/>
      <c r="BI89" s="77">
        <f t="shared" ref="BI89:BI91" si="504">BC89+BF89</f>
        <v>1163</v>
      </c>
      <c r="BJ89" s="77">
        <f t="shared" ref="BJ89:BJ91" si="505">BD89+BG89</f>
        <v>993</v>
      </c>
      <c r="BK89" s="77">
        <f t="shared" ref="BK89:BK91" si="506">BE89+BH89</f>
        <v>1033</v>
      </c>
      <c r="BL89" s="77"/>
      <c r="BM89" s="77"/>
      <c r="BN89" s="77"/>
      <c r="BO89" s="77">
        <f t="shared" ref="BO89:BO91" si="507">BI89+BL89</f>
        <v>1163</v>
      </c>
      <c r="BP89" s="77">
        <f t="shared" ref="BP89:BP91" si="508">BJ89+BM89</f>
        <v>993</v>
      </c>
      <c r="BQ89" s="77">
        <f t="shared" ref="BQ89:BQ91" si="509">BK89+BN89</f>
        <v>1033</v>
      </c>
      <c r="BR89" s="77"/>
      <c r="BS89" s="77"/>
      <c r="BT89" s="77"/>
      <c r="BU89" s="77">
        <f t="shared" ref="BU89:BU91" si="510">BO89+BR89</f>
        <v>1163</v>
      </c>
      <c r="BV89" s="77">
        <f t="shared" ref="BV89:BV91" si="511">BP89+BS89</f>
        <v>993</v>
      </c>
      <c r="BW89" s="77">
        <f t="shared" ref="BW89:BW91" si="512">BQ89+BT89</f>
        <v>1033</v>
      </c>
    </row>
    <row r="90" spans="1:75" s="135" customFormat="1" ht="36" hidden="1" customHeight="1" x14ac:dyDescent="0.25">
      <c r="A90" s="151" t="s">
        <v>315</v>
      </c>
      <c r="B90" s="80" t="s">
        <v>60</v>
      </c>
      <c r="C90" s="79" t="s">
        <v>207</v>
      </c>
      <c r="D90" s="83">
        <v>0</v>
      </c>
      <c r="E90" s="83">
        <v>0</v>
      </c>
      <c r="F90" s="83">
        <v>0</v>
      </c>
      <c r="G90" s="72"/>
      <c r="H90" s="72"/>
      <c r="I90" s="72"/>
      <c r="J90" s="83"/>
      <c r="K90" s="83"/>
      <c r="L90" s="83"/>
      <c r="M90" s="77">
        <f t="shared" si="486"/>
        <v>0</v>
      </c>
      <c r="N90" s="77">
        <f t="shared" si="486"/>
        <v>0</v>
      </c>
      <c r="O90" s="77">
        <f t="shared" si="486"/>
        <v>0</v>
      </c>
      <c r="P90" s="77"/>
      <c r="Q90" s="77"/>
      <c r="R90" s="77"/>
      <c r="S90" s="77">
        <f t="shared" si="487"/>
        <v>0</v>
      </c>
      <c r="T90" s="77">
        <f t="shared" si="487"/>
        <v>0</v>
      </c>
      <c r="U90" s="77">
        <f t="shared" si="487"/>
        <v>0</v>
      </c>
      <c r="V90" s="77"/>
      <c r="W90" s="77"/>
      <c r="X90" s="77"/>
      <c r="Y90" s="78">
        <f t="shared" si="488"/>
        <v>0</v>
      </c>
      <c r="Z90" s="78">
        <f t="shared" si="488"/>
        <v>0</v>
      </c>
      <c r="AA90" s="78">
        <f t="shared" si="488"/>
        <v>0</v>
      </c>
      <c r="AB90" s="78"/>
      <c r="AC90" s="78"/>
      <c r="AD90" s="78"/>
      <c r="AE90" s="78">
        <f t="shared" si="489"/>
        <v>0</v>
      </c>
      <c r="AF90" s="78">
        <f t="shared" si="490"/>
        <v>0</v>
      </c>
      <c r="AG90" s="78">
        <f t="shared" si="491"/>
        <v>0</v>
      </c>
      <c r="AH90" s="78"/>
      <c r="AI90" s="78"/>
      <c r="AJ90" s="78"/>
      <c r="AK90" s="107">
        <f t="shared" si="492"/>
        <v>0</v>
      </c>
      <c r="AL90" s="107">
        <f t="shared" si="493"/>
        <v>0</v>
      </c>
      <c r="AM90" s="107">
        <f t="shared" si="494"/>
        <v>0</v>
      </c>
      <c r="AN90" s="107"/>
      <c r="AO90" s="107"/>
      <c r="AP90" s="107"/>
      <c r="AQ90" s="77">
        <f t="shared" si="495"/>
        <v>0</v>
      </c>
      <c r="AR90" s="77">
        <f t="shared" si="496"/>
        <v>0</v>
      </c>
      <c r="AS90" s="77">
        <f t="shared" si="497"/>
        <v>0</v>
      </c>
      <c r="AT90" s="77"/>
      <c r="AU90" s="77"/>
      <c r="AV90" s="77"/>
      <c r="AW90" s="77">
        <f t="shared" si="498"/>
        <v>0</v>
      </c>
      <c r="AX90" s="77">
        <f t="shared" si="499"/>
        <v>0</v>
      </c>
      <c r="AY90" s="77">
        <f t="shared" si="500"/>
        <v>0</v>
      </c>
      <c r="AZ90" s="77"/>
      <c r="BA90" s="77"/>
      <c r="BB90" s="77"/>
      <c r="BC90" s="77">
        <f t="shared" si="501"/>
        <v>0</v>
      </c>
      <c r="BD90" s="77">
        <f t="shared" si="502"/>
        <v>0</v>
      </c>
      <c r="BE90" s="77">
        <f t="shared" si="503"/>
        <v>0</v>
      </c>
      <c r="BF90" s="77"/>
      <c r="BG90" s="77"/>
      <c r="BH90" s="77"/>
      <c r="BI90" s="77">
        <f t="shared" si="504"/>
        <v>0</v>
      </c>
      <c r="BJ90" s="77">
        <f t="shared" si="505"/>
        <v>0</v>
      </c>
      <c r="BK90" s="77">
        <f t="shared" si="506"/>
        <v>0</v>
      </c>
      <c r="BL90" s="77"/>
      <c r="BM90" s="77"/>
      <c r="BN90" s="77"/>
      <c r="BO90" s="77">
        <f t="shared" si="507"/>
        <v>0</v>
      </c>
      <c r="BP90" s="77">
        <f t="shared" si="508"/>
        <v>0</v>
      </c>
      <c r="BQ90" s="77">
        <f t="shared" si="509"/>
        <v>0</v>
      </c>
      <c r="BR90" s="77"/>
      <c r="BS90" s="77"/>
      <c r="BT90" s="77"/>
      <c r="BU90" s="77">
        <f t="shared" si="510"/>
        <v>0</v>
      </c>
      <c r="BV90" s="77">
        <f t="shared" si="511"/>
        <v>0</v>
      </c>
      <c r="BW90" s="77">
        <f t="shared" si="512"/>
        <v>0</v>
      </c>
    </row>
    <row r="91" spans="1:75" s="135" customFormat="1" ht="18.75" hidden="1" customHeight="1" x14ac:dyDescent="0.25">
      <c r="A91" s="151" t="s">
        <v>315</v>
      </c>
      <c r="B91" s="80" t="s">
        <v>376</v>
      </c>
      <c r="C91" s="79" t="s">
        <v>208</v>
      </c>
      <c r="D91" s="83">
        <v>161</v>
      </c>
      <c r="E91" s="83">
        <v>167</v>
      </c>
      <c r="F91" s="83">
        <v>174</v>
      </c>
      <c r="G91" s="72"/>
      <c r="H91" s="72"/>
      <c r="I91" s="72"/>
      <c r="J91" s="83"/>
      <c r="K91" s="83"/>
      <c r="L91" s="83"/>
      <c r="M91" s="77">
        <f t="shared" si="486"/>
        <v>161</v>
      </c>
      <c r="N91" s="77">
        <f t="shared" si="486"/>
        <v>167</v>
      </c>
      <c r="O91" s="77">
        <f t="shared" si="486"/>
        <v>174</v>
      </c>
      <c r="P91" s="77"/>
      <c r="Q91" s="77"/>
      <c r="R91" s="77"/>
      <c r="S91" s="77">
        <f t="shared" si="487"/>
        <v>161</v>
      </c>
      <c r="T91" s="77">
        <f t="shared" si="487"/>
        <v>167</v>
      </c>
      <c r="U91" s="77">
        <f t="shared" si="487"/>
        <v>174</v>
      </c>
      <c r="V91" s="77"/>
      <c r="W91" s="77"/>
      <c r="X91" s="77"/>
      <c r="Y91" s="78">
        <f t="shared" si="488"/>
        <v>161</v>
      </c>
      <c r="Z91" s="78">
        <f t="shared" si="488"/>
        <v>167</v>
      </c>
      <c r="AA91" s="78">
        <f t="shared" si="488"/>
        <v>174</v>
      </c>
      <c r="AB91" s="78"/>
      <c r="AC91" s="78"/>
      <c r="AD91" s="78"/>
      <c r="AE91" s="78">
        <f t="shared" si="489"/>
        <v>161</v>
      </c>
      <c r="AF91" s="78">
        <f t="shared" si="490"/>
        <v>167</v>
      </c>
      <c r="AG91" s="78">
        <f t="shared" si="491"/>
        <v>174</v>
      </c>
      <c r="AH91" s="78"/>
      <c r="AI91" s="78"/>
      <c r="AJ91" s="78"/>
      <c r="AK91" s="107">
        <f t="shared" si="492"/>
        <v>161</v>
      </c>
      <c r="AL91" s="107">
        <f t="shared" si="493"/>
        <v>167</v>
      </c>
      <c r="AM91" s="107">
        <f t="shared" si="494"/>
        <v>174</v>
      </c>
      <c r="AN91" s="107"/>
      <c r="AO91" s="107"/>
      <c r="AP91" s="107"/>
      <c r="AQ91" s="77">
        <f t="shared" si="495"/>
        <v>161</v>
      </c>
      <c r="AR91" s="77">
        <f t="shared" si="496"/>
        <v>167</v>
      </c>
      <c r="AS91" s="77">
        <f t="shared" si="497"/>
        <v>174</v>
      </c>
      <c r="AT91" s="77"/>
      <c r="AU91" s="77"/>
      <c r="AV91" s="77"/>
      <c r="AW91" s="77">
        <f t="shared" si="498"/>
        <v>161</v>
      </c>
      <c r="AX91" s="77">
        <f t="shared" si="499"/>
        <v>167</v>
      </c>
      <c r="AY91" s="77">
        <f t="shared" si="500"/>
        <v>174</v>
      </c>
      <c r="AZ91" s="77"/>
      <c r="BA91" s="77"/>
      <c r="BB91" s="77"/>
      <c r="BC91" s="77">
        <f t="shared" si="501"/>
        <v>161</v>
      </c>
      <c r="BD91" s="77">
        <f t="shared" si="502"/>
        <v>167</v>
      </c>
      <c r="BE91" s="77">
        <f t="shared" si="503"/>
        <v>174</v>
      </c>
      <c r="BF91" s="77"/>
      <c r="BG91" s="77"/>
      <c r="BH91" s="77"/>
      <c r="BI91" s="77">
        <f t="shared" si="504"/>
        <v>161</v>
      </c>
      <c r="BJ91" s="77">
        <f t="shared" si="505"/>
        <v>167</v>
      </c>
      <c r="BK91" s="77">
        <f t="shared" si="506"/>
        <v>174</v>
      </c>
      <c r="BL91" s="77"/>
      <c r="BM91" s="77"/>
      <c r="BN91" s="77"/>
      <c r="BO91" s="77">
        <f t="shared" si="507"/>
        <v>161</v>
      </c>
      <c r="BP91" s="77">
        <f t="shared" si="508"/>
        <v>167</v>
      </c>
      <c r="BQ91" s="77">
        <f t="shared" si="509"/>
        <v>174</v>
      </c>
      <c r="BR91" s="77"/>
      <c r="BS91" s="77"/>
      <c r="BT91" s="77"/>
      <c r="BU91" s="77">
        <f t="shared" si="510"/>
        <v>161</v>
      </c>
      <c r="BV91" s="77">
        <f t="shared" si="511"/>
        <v>167</v>
      </c>
      <c r="BW91" s="77">
        <f t="shared" si="512"/>
        <v>174</v>
      </c>
    </row>
    <row r="92" spans="1:75" s="3" customFormat="1" ht="18.75" hidden="1" customHeight="1" x14ac:dyDescent="0.25">
      <c r="A92" s="150" t="s">
        <v>315</v>
      </c>
      <c r="B92" s="80" t="s">
        <v>377</v>
      </c>
      <c r="C92" s="79" t="s">
        <v>209</v>
      </c>
      <c r="D92" s="83">
        <f>D93+D94</f>
        <v>2420</v>
      </c>
      <c r="E92" s="83">
        <f>E93+E94</f>
        <v>2512</v>
      </c>
      <c r="F92" s="83">
        <f>F93+F94</f>
        <v>2612</v>
      </c>
      <c r="G92" s="72"/>
      <c r="H92" s="72"/>
      <c r="I92" s="72"/>
      <c r="J92" s="83">
        <f t="shared" ref="J92:O92" si="513">J93+J94</f>
        <v>0</v>
      </c>
      <c r="K92" s="83">
        <f t="shared" si="513"/>
        <v>0</v>
      </c>
      <c r="L92" s="83">
        <f t="shared" si="513"/>
        <v>0</v>
      </c>
      <c r="M92" s="77">
        <f t="shared" si="513"/>
        <v>2420</v>
      </c>
      <c r="N92" s="77">
        <f t="shared" si="513"/>
        <v>2512</v>
      </c>
      <c r="O92" s="77">
        <f t="shared" si="513"/>
        <v>2612</v>
      </c>
      <c r="P92" s="77">
        <f t="shared" ref="P92:U92" si="514">P93+P94</f>
        <v>0</v>
      </c>
      <c r="Q92" s="77">
        <f t="shared" si="514"/>
        <v>0</v>
      </c>
      <c r="R92" s="77">
        <f t="shared" si="514"/>
        <v>0</v>
      </c>
      <c r="S92" s="77">
        <f t="shared" si="514"/>
        <v>2420</v>
      </c>
      <c r="T92" s="77">
        <f t="shared" si="514"/>
        <v>2512</v>
      </c>
      <c r="U92" s="77">
        <f t="shared" si="514"/>
        <v>2612</v>
      </c>
      <c r="V92" s="77">
        <f t="shared" ref="V92:AA92" si="515">V93+V94</f>
        <v>0</v>
      </c>
      <c r="W92" s="77">
        <f t="shared" si="515"/>
        <v>0</v>
      </c>
      <c r="X92" s="77">
        <f t="shared" si="515"/>
        <v>0</v>
      </c>
      <c r="Y92" s="78">
        <f t="shared" si="515"/>
        <v>2420</v>
      </c>
      <c r="Z92" s="78">
        <f t="shared" si="515"/>
        <v>2512</v>
      </c>
      <c r="AA92" s="78">
        <f t="shared" si="515"/>
        <v>2612</v>
      </c>
      <c r="AB92" s="78">
        <f t="shared" ref="AB92:AG92" si="516">AB93+AB94</f>
        <v>0</v>
      </c>
      <c r="AC92" s="78">
        <f t="shared" si="516"/>
        <v>0</v>
      </c>
      <c r="AD92" s="78">
        <f t="shared" si="516"/>
        <v>0</v>
      </c>
      <c r="AE92" s="78">
        <f t="shared" si="516"/>
        <v>2420</v>
      </c>
      <c r="AF92" s="78">
        <f t="shared" si="516"/>
        <v>2512</v>
      </c>
      <c r="AG92" s="78">
        <f t="shared" si="516"/>
        <v>2612</v>
      </c>
      <c r="AH92" s="78">
        <f t="shared" ref="AH92:AM92" si="517">AH93+AH94</f>
        <v>0</v>
      </c>
      <c r="AI92" s="78">
        <f t="shared" si="517"/>
        <v>0</v>
      </c>
      <c r="AJ92" s="78">
        <f t="shared" si="517"/>
        <v>0</v>
      </c>
      <c r="AK92" s="107">
        <f t="shared" si="517"/>
        <v>2420</v>
      </c>
      <c r="AL92" s="107">
        <f t="shared" si="517"/>
        <v>2512</v>
      </c>
      <c r="AM92" s="107">
        <f t="shared" si="517"/>
        <v>2612</v>
      </c>
      <c r="AN92" s="107">
        <f t="shared" ref="AN92:AS92" si="518">AN93+AN94</f>
        <v>0</v>
      </c>
      <c r="AO92" s="107">
        <f t="shared" si="518"/>
        <v>0</v>
      </c>
      <c r="AP92" s="107">
        <f t="shared" si="518"/>
        <v>0</v>
      </c>
      <c r="AQ92" s="77">
        <f t="shared" si="518"/>
        <v>2420</v>
      </c>
      <c r="AR92" s="77">
        <f t="shared" si="518"/>
        <v>2512</v>
      </c>
      <c r="AS92" s="77">
        <f t="shared" si="518"/>
        <v>2612</v>
      </c>
      <c r="AT92" s="77">
        <f t="shared" ref="AT92:AY92" si="519">AT93+AT94</f>
        <v>0</v>
      </c>
      <c r="AU92" s="77">
        <f t="shared" si="519"/>
        <v>0</v>
      </c>
      <c r="AV92" s="77">
        <f t="shared" si="519"/>
        <v>0</v>
      </c>
      <c r="AW92" s="77">
        <f t="shared" si="519"/>
        <v>2420</v>
      </c>
      <c r="AX92" s="77">
        <f t="shared" si="519"/>
        <v>2512</v>
      </c>
      <c r="AY92" s="77">
        <f t="shared" si="519"/>
        <v>2612</v>
      </c>
      <c r="AZ92" s="77">
        <f t="shared" ref="AZ92:BE92" si="520">AZ93+AZ94</f>
        <v>-206</v>
      </c>
      <c r="BA92" s="77">
        <f t="shared" si="520"/>
        <v>0</v>
      </c>
      <c r="BB92" s="77">
        <f t="shared" si="520"/>
        <v>0</v>
      </c>
      <c r="BC92" s="77">
        <f t="shared" si="520"/>
        <v>2214</v>
      </c>
      <c r="BD92" s="77">
        <f t="shared" si="520"/>
        <v>2512</v>
      </c>
      <c r="BE92" s="77">
        <f t="shared" si="520"/>
        <v>2612</v>
      </c>
      <c r="BF92" s="77">
        <f t="shared" ref="BF92:BK92" si="521">BF93+BF94</f>
        <v>0</v>
      </c>
      <c r="BG92" s="77">
        <f t="shared" si="521"/>
        <v>0</v>
      </c>
      <c r="BH92" s="77">
        <f t="shared" si="521"/>
        <v>0</v>
      </c>
      <c r="BI92" s="77">
        <f t="shared" si="521"/>
        <v>2214</v>
      </c>
      <c r="BJ92" s="77">
        <f t="shared" si="521"/>
        <v>2512</v>
      </c>
      <c r="BK92" s="77">
        <f t="shared" si="521"/>
        <v>2612</v>
      </c>
      <c r="BL92" s="77">
        <f t="shared" ref="BL92:BQ92" si="522">BL93+BL94</f>
        <v>0</v>
      </c>
      <c r="BM92" s="77">
        <f t="shared" si="522"/>
        <v>0</v>
      </c>
      <c r="BN92" s="77">
        <f t="shared" si="522"/>
        <v>0</v>
      </c>
      <c r="BO92" s="77">
        <f t="shared" si="522"/>
        <v>2214</v>
      </c>
      <c r="BP92" s="77">
        <f t="shared" si="522"/>
        <v>2512</v>
      </c>
      <c r="BQ92" s="77">
        <f t="shared" si="522"/>
        <v>2612</v>
      </c>
      <c r="BR92" s="77">
        <f t="shared" ref="BR92:BW92" si="523">BR93+BR94</f>
        <v>0</v>
      </c>
      <c r="BS92" s="77">
        <f t="shared" si="523"/>
        <v>0</v>
      </c>
      <c r="BT92" s="77">
        <f t="shared" si="523"/>
        <v>0</v>
      </c>
      <c r="BU92" s="77">
        <f t="shared" si="523"/>
        <v>2214</v>
      </c>
      <c r="BV92" s="77">
        <f t="shared" si="523"/>
        <v>2512</v>
      </c>
      <c r="BW92" s="77">
        <f t="shared" si="523"/>
        <v>2612</v>
      </c>
    </row>
    <row r="93" spans="1:75" s="135" customFormat="1" ht="18.75" hidden="1" customHeight="1" x14ac:dyDescent="0.25">
      <c r="A93" s="151" t="s">
        <v>315</v>
      </c>
      <c r="B93" s="80" t="s">
        <v>378</v>
      </c>
      <c r="C93" s="71" t="s">
        <v>327</v>
      </c>
      <c r="D93" s="83">
        <v>2220</v>
      </c>
      <c r="E93" s="83">
        <v>2304</v>
      </c>
      <c r="F93" s="83">
        <v>2396</v>
      </c>
      <c r="G93" s="72"/>
      <c r="H93" s="72"/>
      <c r="I93" s="72"/>
      <c r="J93" s="83"/>
      <c r="K93" s="83"/>
      <c r="L93" s="83"/>
      <c r="M93" s="77">
        <f t="shared" ref="M93:O94" si="524">D93+J93</f>
        <v>2220</v>
      </c>
      <c r="N93" s="77">
        <f t="shared" si="524"/>
        <v>2304</v>
      </c>
      <c r="O93" s="77">
        <f t="shared" si="524"/>
        <v>2396</v>
      </c>
      <c r="P93" s="77"/>
      <c r="Q93" s="77"/>
      <c r="R93" s="77"/>
      <c r="S93" s="77">
        <f t="shared" ref="S93:U94" si="525">M93+P93</f>
        <v>2220</v>
      </c>
      <c r="T93" s="77">
        <f t="shared" si="525"/>
        <v>2304</v>
      </c>
      <c r="U93" s="77">
        <f t="shared" si="525"/>
        <v>2396</v>
      </c>
      <c r="V93" s="77"/>
      <c r="W93" s="77"/>
      <c r="X93" s="77"/>
      <c r="Y93" s="78">
        <f t="shared" ref="Y93:AA94" si="526">S93+V93</f>
        <v>2220</v>
      </c>
      <c r="Z93" s="78">
        <f t="shared" si="526"/>
        <v>2304</v>
      </c>
      <c r="AA93" s="78">
        <f t="shared" si="526"/>
        <v>2396</v>
      </c>
      <c r="AB93" s="78"/>
      <c r="AC93" s="78"/>
      <c r="AD93" s="78"/>
      <c r="AE93" s="78">
        <f t="shared" ref="AE93:AE94" si="527">Y93+AB93</f>
        <v>2220</v>
      </c>
      <c r="AF93" s="78">
        <f t="shared" ref="AF93:AF94" si="528">Z93+AC93</f>
        <v>2304</v>
      </c>
      <c r="AG93" s="78">
        <f t="shared" ref="AG93:AG94" si="529">AA93+AD93</f>
        <v>2396</v>
      </c>
      <c r="AH93" s="78"/>
      <c r="AI93" s="78"/>
      <c r="AJ93" s="78"/>
      <c r="AK93" s="107">
        <f t="shared" ref="AK93:AK94" si="530">AE93+AH93</f>
        <v>2220</v>
      </c>
      <c r="AL93" s="107">
        <f t="shared" ref="AL93:AL94" si="531">AF93+AI93</f>
        <v>2304</v>
      </c>
      <c r="AM93" s="107">
        <f t="shared" ref="AM93:AM94" si="532">AG93+AJ93</f>
        <v>2396</v>
      </c>
      <c r="AN93" s="107"/>
      <c r="AO93" s="107"/>
      <c r="AP93" s="107"/>
      <c r="AQ93" s="77">
        <f t="shared" ref="AQ93:AQ94" si="533">AK93+AN93</f>
        <v>2220</v>
      </c>
      <c r="AR93" s="77">
        <f t="shared" ref="AR93:AR94" si="534">AL93+AO93</f>
        <v>2304</v>
      </c>
      <c r="AS93" s="77">
        <f t="shared" ref="AS93:AS94" si="535">AM93+AP93</f>
        <v>2396</v>
      </c>
      <c r="AT93" s="77"/>
      <c r="AU93" s="77"/>
      <c r="AV93" s="77"/>
      <c r="AW93" s="77">
        <f t="shared" ref="AW93:AW94" si="536">AQ93+AT93</f>
        <v>2220</v>
      </c>
      <c r="AX93" s="77">
        <f t="shared" ref="AX93:AX94" si="537">AR93+AU93</f>
        <v>2304</v>
      </c>
      <c r="AY93" s="77">
        <f t="shared" ref="AY93:AY94" si="538">AS93+AV93</f>
        <v>2396</v>
      </c>
      <c r="AZ93" s="77"/>
      <c r="BA93" s="77"/>
      <c r="BB93" s="77"/>
      <c r="BC93" s="77">
        <f t="shared" ref="BC93:BC94" si="539">AW93+AZ93</f>
        <v>2220</v>
      </c>
      <c r="BD93" s="77">
        <f t="shared" ref="BD93:BD94" si="540">AX93+BA93</f>
        <v>2304</v>
      </c>
      <c r="BE93" s="77">
        <f t="shared" ref="BE93:BE94" si="541">AY93+BB93</f>
        <v>2396</v>
      </c>
      <c r="BF93" s="77"/>
      <c r="BG93" s="77"/>
      <c r="BH93" s="77"/>
      <c r="BI93" s="77">
        <f t="shared" ref="BI93:BI94" si="542">BC93+BF93</f>
        <v>2220</v>
      </c>
      <c r="BJ93" s="77">
        <f t="shared" ref="BJ93:BJ94" si="543">BD93+BG93</f>
        <v>2304</v>
      </c>
      <c r="BK93" s="77">
        <f t="shared" ref="BK93:BK94" si="544">BE93+BH93</f>
        <v>2396</v>
      </c>
      <c r="BL93" s="77"/>
      <c r="BM93" s="77"/>
      <c r="BN93" s="77"/>
      <c r="BO93" s="77">
        <f t="shared" ref="BO93:BO94" si="545">BI93+BL93</f>
        <v>2220</v>
      </c>
      <c r="BP93" s="77">
        <f t="shared" ref="BP93:BP94" si="546">BJ93+BM93</f>
        <v>2304</v>
      </c>
      <c r="BQ93" s="77">
        <f t="shared" ref="BQ93:BQ94" si="547">BK93+BN93</f>
        <v>2396</v>
      </c>
      <c r="BR93" s="77"/>
      <c r="BS93" s="77"/>
      <c r="BT93" s="77"/>
      <c r="BU93" s="77">
        <f t="shared" ref="BU93:BU94" si="548">BO93+BR93</f>
        <v>2220</v>
      </c>
      <c r="BV93" s="77">
        <f t="shared" ref="BV93:BV94" si="549">BP93+BS93</f>
        <v>2304</v>
      </c>
      <c r="BW93" s="77">
        <f t="shared" ref="BW93:BW94" si="550">BQ93+BT93</f>
        <v>2396</v>
      </c>
    </row>
    <row r="94" spans="1:75" s="3" customFormat="1" ht="18.75" hidden="1" customHeight="1" x14ac:dyDescent="0.25">
      <c r="A94" s="150" t="s">
        <v>315</v>
      </c>
      <c r="B94" s="80" t="s">
        <v>379</v>
      </c>
      <c r="C94" s="71" t="s">
        <v>332</v>
      </c>
      <c r="D94" s="83">
        <v>200</v>
      </c>
      <c r="E94" s="83">
        <v>208</v>
      </c>
      <c r="F94" s="83">
        <v>216</v>
      </c>
      <c r="G94" s="72"/>
      <c r="H94" s="72"/>
      <c r="I94" s="72"/>
      <c r="J94" s="83"/>
      <c r="K94" s="83"/>
      <c r="L94" s="83"/>
      <c r="M94" s="77">
        <f t="shared" si="524"/>
        <v>200</v>
      </c>
      <c r="N94" s="77">
        <f t="shared" si="524"/>
        <v>208</v>
      </c>
      <c r="O94" s="77">
        <f t="shared" si="524"/>
        <v>216</v>
      </c>
      <c r="P94" s="77"/>
      <c r="Q94" s="77"/>
      <c r="R94" s="77"/>
      <c r="S94" s="77">
        <f t="shared" si="525"/>
        <v>200</v>
      </c>
      <c r="T94" s="77">
        <f t="shared" si="525"/>
        <v>208</v>
      </c>
      <c r="U94" s="77">
        <f t="shared" si="525"/>
        <v>216</v>
      </c>
      <c r="V94" s="77"/>
      <c r="W94" s="77"/>
      <c r="X94" s="77"/>
      <c r="Y94" s="78">
        <f t="shared" si="526"/>
        <v>200</v>
      </c>
      <c r="Z94" s="78">
        <f t="shared" si="526"/>
        <v>208</v>
      </c>
      <c r="AA94" s="78">
        <f t="shared" si="526"/>
        <v>216</v>
      </c>
      <c r="AB94" s="78"/>
      <c r="AC94" s="78"/>
      <c r="AD94" s="78"/>
      <c r="AE94" s="78">
        <f t="shared" si="527"/>
        <v>200</v>
      </c>
      <c r="AF94" s="78">
        <f t="shared" si="528"/>
        <v>208</v>
      </c>
      <c r="AG94" s="78">
        <f t="shared" si="529"/>
        <v>216</v>
      </c>
      <c r="AH94" s="78"/>
      <c r="AI94" s="78"/>
      <c r="AJ94" s="78"/>
      <c r="AK94" s="107">
        <f t="shared" si="530"/>
        <v>200</v>
      </c>
      <c r="AL94" s="107">
        <f t="shared" si="531"/>
        <v>208</v>
      </c>
      <c r="AM94" s="107">
        <f t="shared" si="532"/>
        <v>216</v>
      </c>
      <c r="AN94" s="107"/>
      <c r="AO94" s="107"/>
      <c r="AP94" s="107"/>
      <c r="AQ94" s="77">
        <f t="shared" si="533"/>
        <v>200</v>
      </c>
      <c r="AR94" s="77">
        <f t="shared" si="534"/>
        <v>208</v>
      </c>
      <c r="AS94" s="77">
        <f t="shared" si="535"/>
        <v>216</v>
      </c>
      <c r="AT94" s="77"/>
      <c r="AU94" s="77"/>
      <c r="AV94" s="77"/>
      <c r="AW94" s="77">
        <f t="shared" si="536"/>
        <v>200</v>
      </c>
      <c r="AX94" s="77">
        <f t="shared" si="537"/>
        <v>208</v>
      </c>
      <c r="AY94" s="77">
        <f t="shared" si="538"/>
        <v>216</v>
      </c>
      <c r="AZ94" s="77">
        <v>-206</v>
      </c>
      <c r="BA94" s="77"/>
      <c r="BB94" s="77"/>
      <c r="BC94" s="77">
        <f t="shared" si="539"/>
        <v>-6</v>
      </c>
      <c r="BD94" s="77">
        <f t="shared" si="540"/>
        <v>208</v>
      </c>
      <c r="BE94" s="77">
        <f t="shared" si="541"/>
        <v>216</v>
      </c>
      <c r="BF94" s="77"/>
      <c r="BG94" s="77"/>
      <c r="BH94" s="77"/>
      <c r="BI94" s="77">
        <f t="shared" si="542"/>
        <v>-6</v>
      </c>
      <c r="BJ94" s="77">
        <f t="shared" si="543"/>
        <v>208</v>
      </c>
      <c r="BK94" s="77">
        <f t="shared" si="544"/>
        <v>216</v>
      </c>
      <c r="BL94" s="77"/>
      <c r="BM94" s="77"/>
      <c r="BN94" s="77"/>
      <c r="BO94" s="77">
        <f t="shared" si="545"/>
        <v>-6</v>
      </c>
      <c r="BP94" s="77">
        <f t="shared" si="546"/>
        <v>208</v>
      </c>
      <c r="BQ94" s="77">
        <f t="shared" si="547"/>
        <v>216</v>
      </c>
      <c r="BR94" s="77"/>
      <c r="BS94" s="77"/>
      <c r="BT94" s="77"/>
      <c r="BU94" s="77">
        <f t="shared" si="548"/>
        <v>-6</v>
      </c>
      <c r="BV94" s="77">
        <f t="shared" si="549"/>
        <v>208</v>
      </c>
      <c r="BW94" s="77">
        <f t="shared" si="550"/>
        <v>216</v>
      </c>
    </row>
    <row r="95" spans="1:75" s="4" customFormat="1" ht="39" customHeight="1" x14ac:dyDescent="0.25">
      <c r="A95" s="153"/>
      <c r="B95" s="213" t="s">
        <v>61</v>
      </c>
      <c r="C95" s="120" t="s">
        <v>487</v>
      </c>
      <c r="D95" s="27">
        <f>D96+D98</f>
        <v>7811.6</v>
      </c>
      <c r="E95" s="27">
        <f>E96+E98</f>
        <v>7811.6</v>
      </c>
      <c r="F95" s="27">
        <f>F96+F98</f>
        <v>7759.3</v>
      </c>
      <c r="G95" s="28"/>
      <c r="H95" s="28"/>
      <c r="I95" s="28"/>
      <c r="J95" s="27">
        <f t="shared" ref="J95:O95" si="551">J96+J98</f>
        <v>0</v>
      </c>
      <c r="K95" s="27">
        <f t="shared" si="551"/>
        <v>0</v>
      </c>
      <c r="L95" s="27">
        <f t="shared" si="551"/>
        <v>0</v>
      </c>
      <c r="M95" s="7">
        <f t="shared" si="551"/>
        <v>7811.6</v>
      </c>
      <c r="N95" s="7">
        <f t="shared" si="551"/>
        <v>7811.6</v>
      </c>
      <c r="O95" s="7">
        <f t="shared" si="551"/>
        <v>7759.3</v>
      </c>
      <c r="P95" s="7">
        <f t="shared" ref="P95:U95" si="552">P96+P98</f>
        <v>0</v>
      </c>
      <c r="Q95" s="7">
        <f t="shared" si="552"/>
        <v>0</v>
      </c>
      <c r="R95" s="7">
        <f t="shared" si="552"/>
        <v>0</v>
      </c>
      <c r="S95" s="7">
        <f t="shared" si="552"/>
        <v>7811.6</v>
      </c>
      <c r="T95" s="7">
        <f t="shared" si="552"/>
        <v>7811.6</v>
      </c>
      <c r="U95" s="7">
        <f t="shared" si="552"/>
        <v>7759.3</v>
      </c>
      <c r="V95" s="7">
        <f t="shared" ref="V95:AA95" si="553">V96+V98</f>
        <v>0</v>
      </c>
      <c r="W95" s="7">
        <f t="shared" si="553"/>
        <v>0</v>
      </c>
      <c r="X95" s="7">
        <f t="shared" si="553"/>
        <v>0</v>
      </c>
      <c r="Y95" s="68">
        <f t="shared" si="553"/>
        <v>7811.6</v>
      </c>
      <c r="Z95" s="68">
        <f t="shared" si="553"/>
        <v>7811.6</v>
      </c>
      <c r="AA95" s="68">
        <f t="shared" si="553"/>
        <v>7759.3</v>
      </c>
      <c r="AB95" s="68">
        <f t="shared" ref="AB95:AG95" si="554">AB96+AB98</f>
        <v>0</v>
      </c>
      <c r="AC95" s="68">
        <f t="shared" si="554"/>
        <v>0</v>
      </c>
      <c r="AD95" s="68">
        <f t="shared" si="554"/>
        <v>0</v>
      </c>
      <c r="AE95" s="68">
        <f t="shared" si="554"/>
        <v>7811.6</v>
      </c>
      <c r="AF95" s="68">
        <f t="shared" si="554"/>
        <v>7811.6</v>
      </c>
      <c r="AG95" s="68">
        <f t="shared" si="554"/>
        <v>7759.3</v>
      </c>
      <c r="AH95" s="68">
        <f t="shared" ref="AH95:AM95" si="555">AH96+AH98</f>
        <v>0</v>
      </c>
      <c r="AI95" s="68">
        <f t="shared" si="555"/>
        <v>0</v>
      </c>
      <c r="AJ95" s="68">
        <f t="shared" si="555"/>
        <v>0</v>
      </c>
      <c r="AK95" s="111">
        <f t="shared" si="555"/>
        <v>7811.6</v>
      </c>
      <c r="AL95" s="111">
        <f t="shared" si="555"/>
        <v>7811.6</v>
      </c>
      <c r="AM95" s="111">
        <f t="shared" si="555"/>
        <v>7759.3</v>
      </c>
      <c r="AN95" s="111">
        <f t="shared" ref="AN95:AS95" si="556">AN96+AN98</f>
        <v>0</v>
      </c>
      <c r="AO95" s="111">
        <f t="shared" si="556"/>
        <v>0</v>
      </c>
      <c r="AP95" s="111">
        <f t="shared" si="556"/>
        <v>0</v>
      </c>
      <c r="AQ95" s="7">
        <f t="shared" si="556"/>
        <v>7811.6</v>
      </c>
      <c r="AR95" s="7">
        <f t="shared" si="556"/>
        <v>7811.6</v>
      </c>
      <c r="AS95" s="7">
        <f t="shared" si="556"/>
        <v>7759.3</v>
      </c>
      <c r="AT95" s="7">
        <f t="shared" ref="AT95:AY95" si="557">AT96+AT98</f>
        <v>0</v>
      </c>
      <c r="AU95" s="7">
        <f t="shared" si="557"/>
        <v>0</v>
      </c>
      <c r="AV95" s="7">
        <f t="shared" si="557"/>
        <v>0</v>
      </c>
      <c r="AW95" s="7">
        <f t="shared" si="557"/>
        <v>7811.6</v>
      </c>
      <c r="AX95" s="7">
        <f t="shared" si="557"/>
        <v>7811.6</v>
      </c>
      <c r="AY95" s="7">
        <f t="shared" si="557"/>
        <v>7759.3</v>
      </c>
      <c r="AZ95" s="7">
        <f t="shared" ref="AZ95:BE95" si="558">AZ96+AZ98</f>
        <v>0</v>
      </c>
      <c r="BA95" s="7">
        <f t="shared" si="558"/>
        <v>0</v>
      </c>
      <c r="BB95" s="7">
        <f t="shared" si="558"/>
        <v>0</v>
      </c>
      <c r="BC95" s="7">
        <f t="shared" si="558"/>
        <v>7811.6</v>
      </c>
      <c r="BD95" s="7">
        <f t="shared" si="558"/>
        <v>7811.6</v>
      </c>
      <c r="BE95" s="7">
        <f t="shared" si="558"/>
        <v>7759.3</v>
      </c>
      <c r="BF95" s="7">
        <f>BF96+BF98</f>
        <v>0</v>
      </c>
      <c r="BG95" s="7">
        <f t="shared" ref="BG95:BK95" si="559">BG96+BG98</f>
        <v>0</v>
      </c>
      <c r="BH95" s="7">
        <f t="shared" si="559"/>
        <v>0</v>
      </c>
      <c r="BI95" s="7">
        <f t="shared" si="559"/>
        <v>7811.6</v>
      </c>
      <c r="BJ95" s="7">
        <f t="shared" si="559"/>
        <v>7811.6</v>
      </c>
      <c r="BK95" s="7">
        <f t="shared" si="559"/>
        <v>7759.3</v>
      </c>
      <c r="BL95" s="7">
        <f>BL96+BL98</f>
        <v>0</v>
      </c>
      <c r="BM95" s="7">
        <f t="shared" ref="BM95:BQ95" si="560">BM96+BM98</f>
        <v>0</v>
      </c>
      <c r="BN95" s="7">
        <f t="shared" si="560"/>
        <v>0</v>
      </c>
      <c r="BO95" s="7">
        <f t="shared" si="560"/>
        <v>7811.6</v>
      </c>
      <c r="BP95" s="7">
        <f t="shared" si="560"/>
        <v>7811.6</v>
      </c>
      <c r="BQ95" s="7">
        <f t="shared" si="560"/>
        <v>7759.3</v>
      </c>
      <c r="BR95" s="7">
        <f>BR96+BR98</f>
        <v>1158.5</v>
      </c>
      <c r="BS95" s="7">
        <f t="shared" ref="BS95:BW95" si="561">BS96+BS98</f>
        <v>0</v>
      </c>
      <c r="BT95" s="7">
        <f t="shared" si="561"/>
        <v>0</v>
      </c>
      <c r="BU95" s="7">
        <f t="shared" si="561"/>
        <v>8970.1</v>
      </c>
      <c r="BV95" s="7">
        <f t="shared" si="561"/>
        <v>7811.6</v>
      </c>
      <c r="BW95" s="7">
        <f t="shared" si="561"/>
        <v>7759.3</v>
      </c>
    </row>
    <row r="96" spans="1:75" s="4" customFormat="1" ht="18.75" customHeight="1" x14ac:dyDescent="0.25">
      <c r="A96" s="153"/>
      <c r="B96" s="125" t="s">
        <v>62</v>
      </c>
      <c r="C96" s="13" t="s">
        <v>210</v>
      </c>
      <c r="D96" s="134">
        <f>D97</f>
        <v>817.8</v>
      </c>
      <c r="E96" s="134">
        <f>E97</f>
        <v>817.8</v>
      </c>
      <c r="F96" s="134">
        <f>F97</f>
        <v>765.5</v>
      </c>
      <c r="G96" s="28"/>
      <c r="H96" s="28"/>
      <c r="I96" s="28"/>
      <c r="J96" s="134">
        <f t="shared" ref="J96:Y96" si="562">J97</f>
        <v>0</v>
      </c>
      <c r="K96" s="134">
        <f t="shared" si="562"/>
        <v>0</v>
      </c>
      <c r="L96" s="134">
        <f t="shared" si="562"/>
        <v>0</v>
      </c>
      <c r="M96" s="116">
        <f t="shared" si="562"/>
        <v>817.8</v>
      </c>
      <c r="N96" s="116">
        <f t="shared" si="562"/>
        <v>817.8</v>
      </c>
      <c r="O96" s="116">
        <f t="shared" si="562"/>
        <v>765.5</v>
      </c>
      <c r="P96" s="116">
        <f t="shared" si="562"/>
        <v>0</v>
      </c>
      <c r="Q96" s="116">
        <f t="shared" si="562"/>
        <v>0</v>
      </c>
      <c r="R96" s="116">
        <f t="shared" si="562"/>
        <v>0</v>
      </c>
      <c r="S96" s="116">
        <f t="shared" si="562"/>
        <v>817.8</v>
      </c>
      <c r="T96" s="116">
        <f t="shared" si="562"/>
        <v>817.8</v>
      </c>
      <c r="U96" s="116">
        <f t="shared" si="562"/>
        <v>765.5</v>
      </c>
      <c r="V96" s="116">
        <f t="shared" si="562"/>
        <v>0</v>
      </c>
      <c r="W96" s="116">
        <f t="shared" si="562"/>
        <v>0</v>
      </c>
      <c r="X96" s="116">
        <f t="shared" si="562"/>
        <v>0</v>
      </c>
      <c r="Y96" s="139">
        <f t="shared" si="562"/>
        <v>817.8</v>
      </c>
      <c r="Z96" s="139">
        <f>Z97</f>
        <v>817.8</v>
      </c>
      <c r="AA96" s="139">
        <f>AA97</f>
        <v>765.5</v>
      </c>
      <c r="AB96" s="139">
        <f t="shared" ref="AB96:AE96" si="563">AB97</f>
        <v>0</v>
      </c>
      <c r="AC96" s="139">
        <f t="shared" si="563"/>
        <v>0</v>
      </c>
      <c r="AD96" s="139">
        <f t="shared" si="563"/>
        <v>0</v>
      </c>
      <c r="AE96" s="139">
        <f t="shared" si="563"/>
        <v>817.8</v>
      </c>
      <c r="AF96" s="139">
        <f>AF97</f>
        <v>817.8</v>
      </c>
      <c r="AG96" s="139">
        <f>AG97</f>
        <v>765.5</v>
      </c>
      <c r="AH96" s="139">
        <f t="shared" ref="AH96:AK96" si="564">AH97</f>
        <v>-650</v>
      </c>
      <c r="AI96" s="139">
        <f t="shared" si="564"/>
        <v>0</v>
      </c>
      <c r="AJ96" s="139">
        <f t="shared" si="564"/>
        <v>0</v>
      </c>
      <c r="AK96" s="140">
        <f t="shared" si="564"/>
        <v>167.79999999999995</v>
      </c>
      <c r="AL96" s="140">
        <f>AL97</f>
        <v>817.8</v>
      </c>
      <c r="AM96" s="140">
        <f>AM97</f>
        <v>765.5</v>
      </c>
      <c r="AN96" s="140"/>
      <c r="AO96" s="140">
        <f t="shared" ref="AO96:AQ96" si="565">AO97</f>
        <v>0</v>
      </c>
      <c r="AP96" s="140">
        <f t="shared" si="565"/>
        <v>0</v>
      </c>
      <c r="AQ96" s="116">
        <f t="shared" si="565"/>
        <v>167.79999999999995</v>
      </c>
      <c r="AR96" s="116">
        <f>AR97</f>
        <v>817.8</v>
      </c>
      <c r="AS96" s="116">
        <f>AS97</f>
        <v>765.5</v>
      </c>
      <c r="AT96" s="116"/>
      <c r="AU96" s="116">
        <f t="shared" ref="AU96:AW96" si="566">AU97</f>
        <v>0</v>
      </c>
      <c r="AV96" s="116">
        <f t="shared" si="566"/>
        <v>0</v>
      </c>
      <c r="AW96" s="116">
        <f t="shared" si="566"/>
        <v>167.79999999999995</v>
      </c>
      <c r="AX96" s="116">
        <f>AX97</f>
        <v>817.8</v>
      </c>
      <c r="AY96" s="116">
        <f>AY97</f>
        <v>765.5</v>
      </c>
      <c r="AZ96" s="116"/>
      <c r="BA96" s="116">
        <f t="shared" ref="BA96:BC96" si="567">BA97</f>
        <v>0</v>
      </c>
      <c r="BB96" s="116">
        <f t="shared" si="567"/>
        <v>0</v>
      </c>
      <c r="BC96" s="116">
        <f t="shared" si="567"/>
        <v>167.79999999999995</v>
      </c>
      <c r="BD96" s="116">
        <f>BD97</f>
        <v>817.8</v>
      </c>
      <c r="BE96" s="116">
        <f>BE97</f>
        <v>765.5</v>
      </c>
      <c r="BF96" s="116">
        <f t="shared" ref="BF96:BI96" si="568">BF97</f>
        <v>198.8</v>
      </c>
      <c r="BG96" s="116">
        <f t="shared" si="568"/>
        <v>0</v>
      </c>
      <c r="BH96" s="116">
        <f t="shared" si="568"/>
        <v>0</v>
      </c>
      <c r="BI96" s="116">
        <f t="shared" si="568"/>
        <v>366.59999999999997</v>
      </c>
      <c r="BJ96" s="116">
        <f>BJ97</f>
        <v>817.8</v>
      </c>
      <c r="BK96" s="116">
        <f>BK97</f>
        <v>765.5</v>
      </c>
      <c r="BL96" s="116">
        <f t="shared" ref="BL96:BO96" si="569">BL97</f>
        <v>0</v>
      </c>
      <c r="BM96" s="116">
        <f t="shared" si="569"/>
        <v>0</v>
      </c>
      <c r="BN96" s="116">
        <f t="shared" si="569"/>
        <v>0</v>
      </c>
      <c r="BO96" s="116">
        <f t="shared" si="569"/>
        <v>366.59999999999997</v>
      </c>
      <c r="BP96" s="116">
        <f>BP97</f>
        <v>817.8</v>
      </c>
      <c r="BQ96" s="116">
        <f>BQ97</f>
        <v>765.5</v>
      </c>
      <c r="BR96" s="116">
        <f t="shared" ref="BR96:BU96" si="570">BR97</f>
        <v>311</v>
      </c>
      <c r="BS96" s="116">
        <f t="shared" si="570"/>
        <v>0</v>
      </c>
      <c r="BT96" s="116">
        <f t="shared" si="570"/>
        <v>0</v>
      </c>
      <c r="BU96" s="116">
        <f t="shared" si="570"/>
        <v>677.59999999999991</v>
      </c>
      <c r="BV96" s="116">
        <f>BV97</f>
        <v>817.8</v>
      </c>
      <c r="BW96" s="116">
        <f>BW97</f>
        <v>765.5</v>
      </c>
    </row>
    <row r="97" spans="1:75" s="4" customFormat="1" ht="37.5" customHeight="1" x14ac:dyDescent="0.25">
      <c r="A97" s="153">
        <v>911</v>
      </c>
      <c r="B97" s="60" t="s">
        <v>63</v>
      </c>
      <c r="C97" s="211" t="s">
        <v>211</v>
      </c>
      <c r="D97" s="134">
        <v>817.8</v>
      </c>
      <c r="E97" s="134">
        <v>817.8</v>
      </c>
      <c r="F97" s="134">
        <v>765.5</v>
      </c>
      <c r="G97" s="28"/>
      <c r="H97" s="28"/>
      <c r="I97" s="28"/>
      <c r="J97" s="134"/>
      <c r="K97" s="134"/>
      <c r="L97" s="134"/>
      <c r="M97" s="216">
        <f>D97+J97</f>
        <v>817.8</v>
      </c>
      <c r="N97" s="216">
        <f>E97+K97</f>
        <v>817.8</v>
      </c>
      <c r="O97" s="216">
        <f>F97+L97</f>
        <v>765.5</v>
      </c>
      <c r="P97" s="116"/>
      <c r="Q97" s="116"/>
      <c r="R97" s="116"/>
      <c r="S97" s="216">
        <f>M97+P97</f>
        <v>817.8</v>
      </c>
      <c r="T97" s="216">
        <f>N97+Q97</f>
        <v>817.8</v>
      </c>
      <c r="U97" s="216">
        <f>O97+R97</f>
        <v>765.5</v>
      </c>
      <c r="V97" s="116"/>
      <c r="W97" s="116"/>
      <c r="X97" s="116"/>
      <c r="Y97" s="217">
        <f>S97+V97</f>
        <v>817.8</v>
      </c>
      <c r="Z97" s="217">
        <f>T97+W97</f>
        <v>817.8</v>
      </c>
      <c r="AA97" s="217">
        <f>U97+X97</f>
        <v>765.5</v>
      </c>
      <c r="AB97" s="139"/>
      <c r="AC97" s="139"/>
      <c r="AD97" s="139"/>
      <c r="AE97" s="217">
        <f>Y97+AB97</f>
        <v>817.8</v>
      </c>
      <c r="AF97" s="217">
        <f>Z97+AC97</f>
        <v>817.8</v>
      </c>
      <c r="AG97" s="217">
        <f>AA97+AD97</f>
        <v>765.5</v>
      </c>
      <c r="AH97" s="139">
        <v>-650</v>
      </c>
      <c r="AI97" s="139"/>
      <c r="AJ97" s="139"/>
      <c r="AK97" s="218">
        <f>AE97+AH97</f>
        <v>167.79999999999995</v>
      </c>
      <c r="AL97" s="218">
        <f>AF97+AI97</f>
        <v>817.8</v>
      </c>
      <c r="AM97" s="218">
        <f>AG97+AJ97</f>
        <v>765.5</v>
      </c>
      <c r="AN97" s="140"/>
      <c r="AO97" s="140"/>
      <c r="AP97" s="140"/>
      <c r="AQ97" s="216">
        <f>AK97+AN97</f>
        <v>167.79999999999995</v>
      </c>
      <c r="AR97" s="216">
        <f>AL97+AO97</f>
        <v>817.8</v>
      </c>
      <c r="AS97" s="216">
        <f>AM97+AP97</f>
        <v>765.5</v>
      </c>
      <c r="AT97" s="116"/>
      <c r="AU97" s="116"/>
      <c r="AV97" s="116"/>
      <c r="AW97" s="216">
        <f>AQ97+AT97</f>
        <v>167.79999999999995</v>
      </c>
      <c r="AX97" s="216">
        <f>AR97+AU97</f>
        <v>817.8</v>
      </c>
      <c r="AY97" s="216">
        <f>AS97+AV97</f>
        <v>765.5</v>
      </c>
      <c r="AZ97" s="116"/>
      <c r="BA97" s="116"/>
      <c r="BB97" s="116"/>
      <c r="BC97" s="216">
        <f>AW97+AZ97</f>
        <v>167.79999999999995</v>
      </c>
      <c r="BD97" s="216">
        <f>AX97+BA97</f>
        <v>817.8</v>
      </c>
      <c r="BE97" s="216">
        <f>AY97+BB97</f>
        <v>765.5</v>
      </c>
      <c r="BF97" s="116">
        <v>198.8</v>
      </c>
      <c r="BG97" s="116"/>
      <c r="BH97" s="116"/>
      <c r="BI97" s="216">
        <f>BC97+BF97</f>
        <v>366.59999999999997</v>
      </c>
      <c r="BJ97" s="216">
        <f>BD97+BG97</f>
        <v>817.8</v>
      </c>
      <c r="BK97" s="216">
        <f>BE97+BH97</f>
        <v>765.5</v>
      </c>
      <c r="BL97" s="116"/>
      <c r="BM97" s="116"/>
      <c r="BN97" s="116"/>
      <c r="BO97" s="216">
        <f>BI97+BL97</f>
        <v>366.59999999999997</v>
      </c>
      <c r="BP97" s="216">
        <f>BJ97+BM97</f>
        <v>817.8</v>
      </c>
      <c r="BQ97" s="216">
        <f>BK97+BN97</f>
        <v>765.5</v>
      </c>
      <c r="BR97" s="116">
        <v>311</v>
      </c>
      <c r="BS97" s="116"/>
      <c r="BT97" s="116"/>
      <c r="BU97" s="216">
        <f>BO97+BR97</f>
        <v>677.59999999999991</v>
      </c>
      <c r="BV97" s="216">
        <f>BP97+BS97</f>
        <v>817.8</v>
      </c>
      <c r="BW97" s="216">
        <f>BQ97+BT97</f>
        <v>765.5</v>
      </c>
    </row>
    <row r="98" spans="1:75" s="4" customFormat="1" ht="18.75" customHeight="1" x14ac:dyDescent="0.25">
      <c r="A98" s="153"/>
      <c r="B98" s="60" t="s">
        <v>64</v>
      </c>
      <c r="C98" s="13" t="s">
        <v>212</v>
      </c>
      <c r="D98" s="134">
        <f>D99+D100</f>
        <v>6993.8</v>
      </c>
      <c r="E98" s="134">
        <f>E99+E100</f>
        <v>6993.8</v>
      </c>
      <c r="F98" s="134">
        <f>F99+F100</f>
        <v>6993.8</v>
      </c>
      <c r="G98" s="28"/>
      <c r="H98" s="28"/>
      <c r="I98" s="28"/>
      <c r="J98" s="134">
        <f t="shared" ref="J98:AA98" si="571">J99+J100</f>
        <v>0</v>
      </c>
      <c r="K98" s="134">
        <f t="shared" si="571"/>
        <v>0</v>
      </c>
      <c r="L98" s="134">
        <f t="shared" si="571"/>
        <v>0</v>
      </c>
      <c r="M98" s="116">
        <f t="shared" si="571"/>
        <v>6993.8</v>
      </c>
      <c r="N98" s="116">
        <f t="shared" si="571"/>
        <v>6993.8</v>
      </c>
      <c r="O98" s="116">
        <f t="shared" si="571"/>
        <v>6993.8</v>
      </c>
      <c r="P98" s="116">
        <f t="shared" si="571"/>
        <v>0</v>
      </c>
      <c r="Q98" s="116">
        <f t="shared" si="571"/>
        <v>0</v>
      </c>
      <c r="R98" s="116">
        <f t="shared" si="571"/>
        <v>0</v>
      </c>
      <c r="S98" s="116">
        <f t="shared" si="571"/>
        <v>6993.8</v>
      </c>
      <c r="T98" s="116">
        <f t="shared" si="571"/>
        <v>6993.8</v>
      </c>
      <c r="U98" s="116">
        <f t="shared" si="571"/>
        <v>6993.8</v>
      </c>
      <c r="V98" s="116">
        <f t="shared" si="571"/>
        <v>0</v>
      </c>
      <c r="W98" s="116">
        <f t="shared" si="571"/>
        <v>0</v>
      </c>
      <c r="X98" s="116">
        <f t="shared" si="571"/>
        <v>0</v>
      </c>
      <c r="Y98" s="139">
        <f t="shared" si="571"/>
        <v>6993.8</v>
      </c>
      <c r="Z98" s="139">
        <f t="shared" si="571"/>
        <v>6993.8</v>
      </c>
      <c r="AA98" s="139">
        <f t="shared" si="571"/>
        <v>6993.8</v>
      </c>
      <c r="AB98" s="139">
        <f t="shared" ref="AB98:AG98" si="572">AB99+AB100</f>
        <v>0</v>
      </c>
      <c r="AC98" s="139">
        <f t="shared" si="572"/>
        <v>0</v>
      </c>
      <c r="AD98" s="139">
        <f t="shared" si="572"/>
        <v>0</v>
      </c>
      <c r="AE98" s="139">
        <f t="shared" si="572"/>
        <v>6993.8</v>
      </c>
      <c r="AF98" s="139">
        <f t="shared" si="572"/>
        <v>6993.8</v>
      </c>
      <c r="AG98" s="139">
        <f t="shared" si="572"/>
        <v>6993.8</v>
      </c>
      <c r="AH98" s="139">
        <f t="shared" ref="AH98:AM98" si="573">AH99+AH100</f>
        <v>650</v>
      </c>
      <c r="AI98" s="139">
        <f t="shared" si="573"/>
        <v>0</v>
      </c>
      <c r="AJ98" s="139">
        <f t="shared" si="573"/>
        <v>0</v>
      </c>
      <c r="AK98" s="140">
        <f t="shared" si="573"/>
        <v>7643.8</v>
      </c>
      <c r="AL98" s="140">
        <f t="shared" si="573"/>
        <v>6993.8</v>
      </c>
      <c r="AM98" s="140">
        <f t="shared" si="573"/>
        <v>6993.8</v>
      </c>
      <c r="AN98" s="140"/>
      <c r="AO98" s="140">
        <f t="shared" ref="AO98:AS98" si="574">AO99+AO100</f>
        <v>0</v>
      </c>
      <c r="AP98" s="140">
        <f t="shared" si="574"/>
        <v>0</v>
      </c>
      <c r="AQ98" s="116">
        <f t="shared" si="574"/>
        <v>7643.8</v>
      </c>
      <c r="AR98" s="116">
        <f t="shared" si="574"/>
        <v>6993.8</v>
      </c>
      <c r="AS98" s="116">
        <f t="shared" si="574"/>
        <v>6993.8</v>
      </c>
      <c r="AT98" s="116"/>
      <c r="AU98" s="116">
        <f t="shared" ref="AU98:AY98" si="575">AU99+AU100</f>
        <v>0</v>
      </c>
      <c r="AV98" s="116">
        <f t="shared" si="575"/>
        <v>0</v>
      </c>
      <c r="AW98" s="116">
        <f t="shared" si="575"/>
        <v>7643.8</v>
      </c>
      <c r="AX98" s="116">
        <f t="shared" si="575"/>
        <v>6993.8</v>
      </c>
      <c r="AY98" s="116">
        <f t="shared" si="575"/>
        <v>6993.8</v>
      </c>
      <c r="AZ98" s="116"/>
      <c r="BA98" s="116">
        <f t="shared" ref="BA98:BE98" si="576">BA99+BA100</f>
        <v>0</v>
      </c>
      <c r="BB98" s="116">
        <f t="shared" si="576"/>
        <v>0</v>
      </c>
      <c r="BC98" s="116">
        <f t="shared" si="576"/>
        <v>7643.8</v>
      </c>
      <c r="BD98" s="116">
        <f t="shared" si="576"/>
        <v>6993.8</v>
      </c>
      <c r="BE98" s="116">
        <f t="shared" si="576"/>
        <v>6993.8</v>
      </c>
      <c r="BF98" s="116">
        <f t="shared" ref="BF98:BK98" si="577">BF99+BF100</f>
        <v>-198.8</v>
      </c>
      <c r="BG98" s="116">
        <f t="shared" si="577"/>
        <v>0</v>
      </c>
      <c r="BH98" s="116">
        <f t="shared" si="577"/>
        <v>0</v>
      </c>
      <c r="BI98" s="116">
        <f t="shared" si="577"/>
        <v>7445</v>
      </c>
      <c r="BJ98" s="116">
        <f t="shared" si="577"/>
        <v>6993.8</v>
      </c>
      <c r="BK98" s="116">
        <f t="shared" si="577"/>
        <v>6993.8</v>
      </c>
      <c r="BL98" s="116">
        <f t="shared" ref="BL98:BQ98" si="578">BL99+BL100</f>
        <v>0</v>
      </c>
      <c r="BM98" s="116">
        <f t="shared" si="578"/>
        <v>0</v>
      </c>
      <c r="BN98" s="116">
        <f t="shared" si="578"/>
        <v>0</v>
      </c>
      <c r="BO98" s="116">
        <f t="shared" si="578"/>
        <v>7445</v>
      </c>
      <c r="BP98" s="116">
        <f t="shared" si="578"/>
        <v>6993.8</v>
      </c>
      <c r="BQ98" s="116">
        <f t="shared" si="578"/>
        <v>6993.8</v>
      </c>
      <c r="BR98" s="116">
        <f t="shared" ref="BR98:BW98" si="579">BR99+BR100</f>
        <v>847.5</v>
      </c>
      <c r="BS98" s="116">
        <f t="shared" si="579"/>
        <v>0</v>
      </c>
      <c r="BT98" s="116">
        <f t="shared" si="579"/>
        <v>0</v>
      </c>
      <c r="BU98" s="116">
        <f t="shared" si="579"/>
        <v>8292.5</v>
      </c>
      <c r="BV98" s="116">
        <f t="shared" si="579"/>
        <v>6993.8</v>
      </c>
      <c r="BW98" s="116">
        <f t="shared" si="579"/>
        <v>6993.8</v>
      </c>
    </row>
    <row r="99" spans="1:75" s="268" customFormat="1" ht="56.25" hidden="1" customHeight="1" x14ac:dyDescent="0.25">
      <c r="A99" s="266">
        <v>900</v>
      </c>
      <c r="B99" s="80" t="s">
        <v>65</v>
      </c>
      <c r="C99" s="267" t="s">
        <v>213</v>
      </c>
      <c r="D99" s="83">
        <v>1635</v>
      </c>
      <c r="E99" s="83">
        <v>1635</v>
      </c>
      <c r="F99" s="83">
        <v>1635</v>
      </c>
      <c r="G99" s="72"/>
      <c r="H99" s="72"/>
      <c r="I99" s="72"/>
      <c r="J99" s="83"/>
      <c r="K99" s="83"/>
      <c r="L99" s="83"/>
      <c r="M99" s="73">
        <f t="shared" ref="M99:O100" si="580">D99+J99</f>
        <v>1635</v>
      </c>
      <c r="N99" s="73">
        <f t="shared" si="580"/>
        <v>1635</v>
      </c>
      <c r="O99" s="73">
        <f t="shared" si="580"/>
        <v>1635</v>
      </c>
      <c r="P99" s="77"/>
      <c r="Q99" s="77"/>
      <c r="R99" s="77"/>
      <c r="S99" s="73">
        <f t="shared" ref="S99:U100" si="581">M99+P99</f>
        <v>1635</v>
      </c>
      <c r="T99" s="73">
        <f t="shared" si="581"/>
        <v>1635</v>
      </c>
      <c r="U99" s="73">
        <f t="shared" si="581"/>
        <v>1635</v>
      </c>
      <c r="V99" s="77"/>
      <c r="W99" s="77"/>
      <c r="X99" s="77"/>
      <c r="Y99" s="74">
        <f t="shared" ref="Y99:AA100" si="582">S99+V99</f>
        <v>1635</v>
      </c>
      <c r="Z99" s="74">
        <f t="shared" si="582"/>
        <v>1635</v>
      </c>
      <c r="AA99" s="74">
        <f t="shared" si="582"/>
        <v>1635</v>
      </c>
      <c r="AB99" s="78"/>
      <c r="AC99" s="78"/>
      <c r="AD99" s="78"/>
      <c r="AE99" s="74">
        <f t="shared" ref="AE99:AE100" si="583">Y99+AB99</f>
        <v>1635</v>
      </c>
      <c r="AF99" s="74">
        <f t="shared" ref="AF99:AF100" si="584">Z99+AC99</f>
        <v>1635</v>
      </c>
      <c r="AG99" s="74">
        <f t="shared" ref="AG99:AG100" si="585">AA99+AD99</f>
        <v>1635</v>
      </c>
      <c r="AH99" s="78"/>
      <c r="AI99" s="78"/>
      <c r="AJ99" s="78"/>
      <c r="AK99" s="108">
        <f t="shared" ref="AK99:AK100" si="586">AE99+AH99</f>
        <v>1635</v>
      </c>
      <c r="AL99" s="108">
        <f t="shared" ref="AL99:AL100" si="587">AF99+AI99</f>
        <v>1635</v>
      </c>
      <c r="AM99" s="108">
        <f t="shared" ref="AM99:AM100" si="588">AG99+AJ99</f>
        <v>1635</v>
      </c>
      <c r="AN99" s="107"/>
      <c r="AO99" s="107"/>
      <c r="AP99" s="107"/>
      <c r="AQ99" s="73">
        <f t="shared" ref="AQ99:AQ100" si="589">AK99+AN99</f>
        <v>1635</v>
      </c>
      <c r="AR99" s="73">
        <f t="shared" ref="AR99:AR100" si="590">AL99+AO99</f>
        <v>1635</v>
      </c>
      <c r="AS99" s="73">
        <f t="shared" ref="AS99:AS100" si="591">AM99+AP99</f>
        <v>1635</v>
      </c>
      <c r="AT99" s="77"/>
      <c r="AU99" s="77"/>
      <c r="AV99" s="77"/>
      <c r="AW99" s="73">
        <f t="shared" ref="AW99:AW100" si="592">AQ99+AT99</f>
        <v>1635</v>
      </c>
      <c r="AX99" s="73">
        <f t="shared" ref="AX99:AX100" si="593">AR99+AU99</f>
        <v>1635</v>
      </c>
      <c r="AY99" s="73">
        <f t="shared" ref="AY99:AY100" si="594">AS99+AV99</f>
        <v>1635</v>
      </c>
      <c r="AZ99" s="77"/>
      <c r="BA99" s="77"/>
      <c r="BB99" s="77"/>
      <c r="BC99" s="73">
        <f t="shared" ref="BC99:BC100" si="595">AW99+AZ99</f>
        <v>1635</v>
      </c>
      <c r="BD99" s="73">
        <f t="shared" ref="BD99:BD100" si="596">AX99+BA99</f>
        <v>1635</v>
      </c>
      <c r="BE99" s="73">
        <f t="shared" ref="BE99:BE100" si="597">AY99+BB99</f>
        <v>1635</v>
      </c>
      <c r="BF99" s="77"/>
      <c r="BG99" s="77"/>
      <c r="BH99" s="77"/>
      <c r="BI99" s="73">
        <f t="shared" ref="BI99:BI100" si="598">BC99+BF99</f>
        <v>1635</v>
      </c>
      <c r="BJ99" s="73">
        <f t="shared" ref="BJ99:BJ100" si="599">BD99+BG99</f>
        <v>1635</v>
      </c>
      <c r="BK99" s="73">
        <f t="shared" ref="BK99:BK100" si="600">BE99+BH99</f>
        <v>1635</v>
      </c>
      <c r="BL99" s="77"/>
      <c r="BM99" s="77"/>
      <c r="BN99" s="77"/>
      <c r="BO99" s="73">
        <f t="shared" ref="BO99" si="601">BI99+BL99</f>
        <v>1635</v>
      </c>
      <c r="BP99" s="73">
        <f t="shared" ref="BP99:BP100" si="602">BJ99+BM99</f>
        <v>1635</v>
      </c>
      <c r="BQ99" s="73">
        <f t="shared" ref="BQ99:BQ100" si="603">BK99+BN99</f>
        <v>1635</v>
      </c>
      <c r="BR99" s="77"/>
      <c r="BS99" s="77"/>
      <c r="BT99" s="77"/>
      <c r="BU99" s="73">
        <f t="shared" ref="BU99:BU100" si="604">BO99+BR99</f>
        <v>1635</v>
      </c>
      <c r="BV99" s="73">
        <f t="shared" ref="BV99:BV100" si="605">BP99+BS99</f>
        <v>1635</v>
      </c>
      <c r="BW99" s="73">
        <f t="shared" ref="BW99:BW100" si="606">BQ99+BT99</f>
        <v>1635</v>
      </c>
    </row>
    <row r="100" spans="1:75" s="142" customFormat="1" ht="37.5" customHeight="1" x14ac:dyDescent="0.25">
      <c r="A100" s="154" t="s">
        <v>384</v>
      </c>
      <c r="B100" s="251" t="s">
        <v>66</v>
      </c>
      <c r="C100" s="252" t="s">
        <v>214</v>
      </c>
      <c r="D100" s="253">
        <f>5523.8-165</f>
        <v>5358.8</v>
      </c>
      <c r="E100" s="253">
        <f>5523.8-165</f>
        <v>5358.8</v>
      </c>
      <c r="F100" s="253">
        <f>5523.8-165</f>
        <v>5358.8</v>
      </c>
      <c r="G100" s="254"/>
      <c r="H100" s="254"/>
      <c r="I100" s="254"/>
      <c r="J100" s="253"/>
      <c r="K100" s="253"/>
      <c r="L100" s="253"/>
      <c r="M100" s="216">
        <f t="shared" si="580"/>
        <v>5358.8</v>
      </c>
      <c r="N100" s="216">
        <f t="shared" si="580"/>
        <v>5358.8</v>
      </c>
      <c r="O100" s="216">
        <f t="shared" si="580"/>
        <v>5358.8</v>
      </c>
      <c r="P100" s="255"/>
      <c r="Q100" s="255"/>
      <c r="R100" s="255"/>
      <c r="S100" s="216">
        <f t="shared" si="581"/>
        <v>5358.8</v>
      </c>
      <c r="T100" s="216">
        <f t="shared" si="581"/>
        <v>5358.8</v>
      </c>
      <c r="U100" s="216">
        <f t="shared" si="581"/>
        <v>5358.8</v>
      </c>
      <c r="V100" s="255"/>
      <c r="W100" s="255"/>
      <c r="X100" s="255"/>
      <c r="Y100" s="217">
        <f t="shared" si="582"/>
        <v>5358.8</v>
      </c>
      <c r="Z100" s="217">
        <f t="shared" si="582"/>
        <v>5358.8</v>
      </c>
      <c r="AA100" s="217">
        <f t="shared" si="582"/>
        <v>5358.8</v>
      </c>
      <c r="AB100" s="256"/>
      <c r="AC100" s="256"/>
      <c r="AD100" s="256"/>
      <c r="AE100" s="217">
        <f t="shared" si="583"/>
        <v>5358.8</v>
      </c>
      <c r="AF100" s="217">
        <f t="shared" si="584"/>
        <v>5358.8</v>
      </c>
      <c r="AG100" s="217">
        <f t="shared" si="585"/>
        <v>5358.8</v>
      </c>
      <c r="AH100" s="217">
        <v>650</v>
      </c>
      <c r="AI100" s="256"/>
      <c r="AJ100" s="256"/>
      <c r="AK100" s="218">
        <f t="shared" si="586"/>
        <v>6008.8</v>
      </c>
      <c r="AL100" s="218">
        <f t="shared" si="587"/>
        <v>5358.8</v>
      </c>
      <c r="AM100" s="218">
        <f t="shared" si="588"/>
        <v>5358.8</v>
      </c>
      <c r="AN100" s="218"/>
      <c r="AO100" s="257"/>
      <c r="AP100" s="257"/>
      <c r="AQ100" s="216">
        <f t="shared" si="589"/>
        <v>6008.8</v>
      </c>
      <c r="AR100" s="216">
        <f t="shared" si="590"/>
        <v>5358.8</v>
      </c>
      <c r="AS100" s="216">
        <f t="shared" si="591"/>
        <v>5358.8</v>
      </c>
      <c r="AT100" s="216"/>
      <c r="AU100" s="255"/>
      <c r="AV100" s="255"/>
      <c r="AW100" s="216">
        <f t="shared" si="592"/>
        <v>6008.8</v>
      </c>
      <c r="AX100" s="216">
        <f t="shared" si="593"/>
        <v>5358.8</v>
      </c>
      <c r="AY100" s="216">
        <f t="shared" si="594"/>
        <v>5358.8</v>
      </c>
      <c r="AZ100" s="216"/>
      <c r="BA100" s="255"/>
      <c r="BB100" s="255"/>
      <c r="BC100" s="216">
        <f t="shared" si="595"/>
        <v>6008.8</v>
      </c>
      <c r="BD100" s="216">
        <f t="shared" si="596"/>
        <v>5358.8</v>
      </c>
      <c r="BE100" s="216">
        <f t="shared" si="597"/>
        <v>5358.8</v>
      </c>
      <c r="BF100" s="216">
        <v>-198.8</v>
      </c>
      <c r="BG100" s="255"/>
      <c r="BH100" s="255"/>
      <c r="BI100" s="216">
        <f t="shared" si="598"/>
        <v>5810</v>
      </c>
      <c r="BJ100" s="216">
        <f t="shared" si="599"/>
        <v>5358.8</v>
      </c>
      <c r="BK100" s="216">
        <f t="shared" si="600"/>
        <v>5358.8</v>
      </c>
      <c r="BL100" s="216"/>
      <c r="BM100" s="255"/>
      <c r="BN100" s="255"/>
      <c r="BO100" s="216">
        <f>BI100+BL100</f>
        <v>5810</v>
      </c>
      <c r="BP100" s="216">
        <f t="shared" si="602"/>
        <v>5358.8</v>
      </c>
      <c r="BQ100" s="216">
        <f t="shared" si="603"/>
        <v>5358.8</v>
      </c>
      <c r="BR100" s="216">
        <v>847.5</v>
      </c>
      <c r="BS100" s="255"/>
      <c r="BT100" s="255"/>
      <c r="BU100" s="216">
        <f t="shared" si="604"/>
        <v>6657.5</v>
      </c>
      <c r="BV100" s="216">
        <f t="shared" si="605"/>
        <v>5358.8</v>
      </c>
      <c r="BW100" s="216">
        <f t="shared" si="606"/>
        <v>5358.8</v>
      </c>
    </row>
    <row r="101" spans="1:75" s="4" customFormat="1" ht="18.75" customHeight="1" x14ac:dyDescent="0.25">
      <c r="A101" s="153"/>
      <c r="B101" s="59" t="s">
        <v>67</v>
      </c>
      <c r="C101" s="120" t="s">
        <v>215</v>
      </c>
      <c r="D101" s="27">
        <f>D102+D104+D108</f>
        <v>5000</v>
      </c>
      <c r="E101" s="27">
        <f>E102+E104+E108</f>
        <v>3500</v>
      </c>
      <c r="F101" s="27">
        <f>F102+F104+F108</f>
        <v>3000</v>
      </c>
      <c r="G101" s="28"/>
      <c r="H101" s="28"/>
      <c r="I101" s="28"/>
      <c r="J101" s="27">
        <f t="shared" ref="J101:AA101" si="607">J102+J104+J108</f>
        <v>0</v>
      </c>
      <c r="K101" s="27">
        <f t="shared" si="607"/>
        <v>0</v>
      </c>
      <c r="L101" s="27">
        <f t="shared" si="607"/>
        <v>0</v>
      </c>
      <c r="M101" s="7">
        <f t="shared" si="607"/>
        <v>5000</v>
      </c>
      <c r="N101" s="7">
        <f t="shared" si="607"/>
        <v>3500</v>
      </c>
      <c r="O101" s="7">
        <f t="shared" si="607"/>
        <v>3000</v>
      </c>
      <c r="P101" s="7">
        <f t="shared" si="607"/>
        <v>0</v>
      </c>
      <c r="Q101" s="7">
        <f t="shared" si="607"/>
        <v>0</v>
      </c>
      <c r="R101" s="7">
        <f t="shared" si="607"/>
        <v>0</v>
      </c>
      <c r="S101" s="7">
        <f t="shared" si="607"/>
        <v>5000</v>
      </c>
      <c r="T101" s="7">
        <f t="shared" si="607"/>
        <v>3500</v>
      </c>
      <c r="U101" s="7">
        <f t="shared" si="607"/>
        <v>3000</v>
      </c>
      <c r="V101" s="7">
        <f t="shared" si="607"/>
        <v>0</v>
      </c>
      <c r="W101" s="7">
        <f t="shared" si="607"/>
        <v>0</v>
      </c>
      <c r="X101" s="7">
        <f t="shared" si="607"/>
        <v>0</v>
      </c>
      <c r="Y101" s="68">
        <f t="shared" si="607"/>
        <v>5000</v>
      </c>
      <c r="Z101" s="68">
        <f t="shared" si="607"/>
        <v>3500</v>
      </c>
      <c r="AA101" s="68">
        <f t="shared" si="607"/>
        <v>3000</v>
      </c>
      <c r="AB101" s="68">
        <f t="shared" ref="AB101:AG101" si="608">AB102+AB104+AB108</f>
        <v>0</v>
      </c>
      <c r="AC101" s="68">
        <f t="shared" si="608"/>
        <v>0</v>
      </c>
      <c r="AD101" s="68">
        <f t="shared" si="608"/>
        <v>0</v>
      </c>
      <c r="AE101" s="68">
        <f t="shared" si="608"/>
        <v>5000</v>
      </c>
      <c r="AF101" s="68">
        <f t="shared" si="608"/>
        <v>3500</v>
      </c>
      <c r="AG101" s="68">
        <f t="shared" si="608"/>
        <v>3000</v>
      </c>
      <c r="AH101" s="68">
        <f t="shared" ref="AH101:AM101" si="609">AH102+AH104+AH108</f>
        <v>0</v>
      </c>
      <c r="AI101" s="68">
        <f t="shared" si="609"/>
        <v>0</v>
      </c>
      <c r="AJ101" s="68">
        <f t="shared" si="609"/>
        <v>0</v>
      </c>
      <c r="AK101" s="111">
        <f t="shared" si="609"/>
        <v>5000</v>
      </c>
      <c r="AL101" s="111">
        <f t="shared" si="609"/>
        <v>3500</v>
      </c>
      <c r="AM101" s="111">
        <f t="shared" si="609"/>
        <v>3000</v>
      </c>
      <c r="AN101" s="111">
        <f t="shared" ref="AN101:AS101" si="610">AN102+AN104+AN108</f>
        <v>0</v>
      </c>
      <c r="AO101" s="111">
        <f t="shared" si="610"/>
        <v>0</v>
      </c>
      <c r="AP101" s="111">
        <f t="shared" si="610"/>
        <v>0</v>
      </c>
      <c r="AQ101" s="7">
        <f t="shared" si="610"/>
        <v>5000</v>
      </c>
      <c r="AR101" s="7">
        <f t="shared" si="610"/>
        <v>3500</v>
      </c>
      <c r="AS101" s="7">
        <f t="shared" si="610"/>
        <v>3000</v>
      </c>
      <c r="AT101" s="7">
        <f t="shared" ref="AT101:AY101" si="611">AT102+AT104+AT108</f>
        <v>0</v>
      </c>
      <c r="AU101" s="7">
        <f t="shared" si="611"/>
        <v>0</v>
      </c>
      <c r="AV101" s="7">
        <f t="shared" si="611"/>
        <v>0</v>
      </c>
      <c r="AW101" s="7">
        <f t="shared" si="611"/>
        <v>5000</v>
      </c>
      <c r="AX101" s="7">
        <f t="shared" si="611"/>
        <v>3500</v>
      </c>
      <c r="AY101" s="7">
        <f t="shared" si="611"/>
        <v>3000</v>
      </c>
      <c r="AZ101" s="7">
        <f t="shared" ref="AZ101:BE101" si="612">AZ102+AZ104+AZ108</f>
        <v>2500</v>
      </c>
      <c r="BA101" s="7">
        <f t="shared" si="612"/>
        <v>0</v>
      </c>
      <c r="BB101" s="7">
        <f t="shared" si="612"/>
        <v>0</v>
      </c>
      <c r="BC101" s="7">
        <f t="shared" si="612"/>
        <v>7500</v>
      </c>
      <c r="BD101" s="7">
        <f t="shared" si="612"/>
        <v>3500</v>
      </c>
      <c r="BE101" s="7">
        <f t="shared" si="612"/>
        <v>3000</v>
      </c>
      <c r="BF101" s="7">
        <f t="shared" ref="BF101:BK101" si="613">BF102+BF104+BF108</f>
        <v>0</v>
      </c>
      <c r="BG101" s="7">
        <f t="shared" si="613"/>
        <v>0</v>
      </c>
      <c r="BH101" s="7">
        <f t="shared" si="613"/>
        <v>0</v>
      </c>
      <c r="BI101" s="7">
        <f t="shared" si="613"/>
        <v>7500</v>
      </c>
      <c r="BJ101" s="7">
        <f t="shared" si="613"/>
        <v>3500</v>
      </c>
      <c r="BK101" s="7">
        <f t="shared" si="613"/>
        <v>3000</v>
      </c>
      <c r="BL101" s="7">
        <f t="shared" ref="BL101:BQ101" si="614">BL102+BL104+BL108</f>
        <v>0</v>
      </c>
      <c r="BM101" s="7">
        <f t="shared" si="614"/>
        <v>0</v>
      </c>
      <c r="BN101" s="7">
        <f t="shared" si="614"/>
        <v>0</v>
      </c>
      <c r="BO101" s="7">
        <f t="shared" si="614"/>
        <v>7500</v>
      </c>
      <c r="BP101" s="7">
        <f t="shared" si="614"/>
        <v>3500</v>
      </c>
      <c r="BQ101" s="7">
        <f t="shared" si="614"/>
        <v>3000</v>
      </c>
      <c r="BR101" s="7">
        <f t="shared" ref="BR101:BW101" si="615">BR102+BR104+BR108</f>
        <v>-21050</v>
      </c>
      <c r="BS101" s="7">
        <f t="shared" si="615"/>
        <v>0</v>
      </c>
      <c r="BT101" s="7">
        <f t="shared" si="615"/>
        <v>0</v>
      </c>
      <c r="BU101" s="7">
        <f t="shared" si="615"/>
        <v>-13550</v>
      </c>
      <c r="BV101" s="7">
        <f t="shared" si="615"/>
        <v>3500</v>
      </c>
      <c r="BW101" s="7">
        <f t="shared" si="615"/>
        <v>3000</v>
      </c>
    </row>
    <row r="102" spans="1:75" s="4" customFormat="1" ht="18.75" customHeight="1" x14ac:dyDescent="0.25">
      <c r="A102" s="153">
        <v>900</v>
      </c>
      <c r="B102" s="125" t="s">
        <v>68</v>
      </c>
      <c r="C102" s="13" t="s">
        <v>216</v>
      </c>
      <c r="D102" s="134">
        <f>D103</f>
        <v>430</v>
      </c>
      <c r="E102" s="134">
        <f>E103</f>
        <v>430</v>
      </c>
      <c r="F102" s="134">
        <f>F103</f>
        <v>430</v>
      </c>
      <c r="G102" s="28"/>
      <c r="H102" s="28"/>
      <c r="I102" s="28"/>
      <c r="J102" s="134">
        <f>J103</f>
        <v>0</v>
      </c>
      <c r="K102" s="134">
        <f t="shared" ref="K102:U102" si="616">K103</f>
        <v>0</v>
      </c>
      <c r="L102" s="134">
        <f t="shared" si="616"/>
        <v>0</v>
      </c>
      <c r="M102" s="116">
        <f t="shared" si="616"/>
        <v>430</v>
      </c>
      <c r="N102" s="116">
        <f t="shared" si="616"/>
        <v>430</v>
      </c>
      <c r="O102" s="116">
        <f t="shared" si="616"/>
        <v>430</v>
      </c>
      <c r="P102" s="116">
        <f>P103</f>
        <v>0</v>
      </c>
      <c r="Q102" s="116">
        <f t="shared" si="616"/>
        <v>0</v>
      </c>
      <c r="R102" s="116">
        <f t="shared" si="616"/>
        <v>0</v>
      </c>
      <c r="S102" s="116">
        <f t="shared" si="616"/>
        <v>430</v>
      </c>
      <c r="T102" s="116">
        <f t="shared" si="616"/>
        <v>430</v>
      </c>
      <c r="U102" s="116">
        <f t="shared" si="616"/>
        <v>430</v>
      </c>
      <c r="V102" s="116">
        <f t="shared" ref="V102:BW102" si="617">V103</f>
        <v>0</v>
      </c>
      <c r="W102" s="116">
        <f t="shared" si="617"/>
        <v>0</v>
      </c>
      <c r="X102" s="116">
        <f t="shared" si="617"/>
        <v>0</v>
      </c>
      <c r="Y102" s="139">
        <f t="shared" si="617"/>
        <v>430</v>
      </c>
      <c r="Z102" s="139">
        <f t="shared" si="617"/>
        <v>430</v>
      </c>
      <c r="AA102" s="139">
        <f t="shared" si="617"/>
        <v>430</v>
      </c>
      <c r="AB102" s="139">
        <f t="shared" si="617"/>
        <v>0</v>
      </c>
      <c r="AC102" s="139">
        <f t="shared" si="617"/>
        <v>0</v>
      </c>
      <c r="AD102" s="139">
        <f t="shared" si="617"/>
        <v>0</v>
      </c>
      <c r="AE102" s="139">
        <f t="shared" si="617"/>
        <v>430</v>
      </c>
      <c r="AF102" s="139">
        <f t="shared" si="617"/>
        <v>430</v>
      </c>
      <c r="AG102" s="139">
        <f t="shared" si="617"/>
        <v>430</v>
      </c>
      <c r="AH102" s="139">
        <f t="shared" si="617"/>
        <v>0</v>
      </c>
      <c r="AI102" s="139">
        <f t="shared" si="617"/>
        <v>0</v>
      </c>
      <c r="AJ102" s="139">
        <f t="shared" si="617"/>
        <v>0</v>
      </c>
      <c r="AK102" s="140">
        <f t="shared" si="617"/>
        <v>430</v>
      </c>
      <c r="AL102" s="140">
        <f t="shared" si="617"/>
        <v>430</v>
      </c>
      <c r="AM102" s="140">
        <f t="shared" si="617"/>
        <v>430</v>
      </c>
      <c r="AN102" s="140">
        <f t="shared" si="617"/>
        <v>0</v>
      </c>
      <c r="AO102" s="140">
        <f t="shared" si="617"/>
        <v>0</v>
      </c>
      <c r="AP102" s="140">
        <f t="shared" si="617"/>
        <v>0</v>
      </c>
      <c r="AQ102" s="116">
        <f t="shared" si="617"/>
        <v>430</v>
      </c>
      <c r="AR102" s="116">
        <f t="shared" si="617"/>
        <v>430</v>
      </c>
      <c r="AS102" s="116">
        <f t="shared" si="617"/>
        <v>430</v>
      </c>
      <c r="AT102" s="116">
        <f t="shared" si="617"/>
        <v>0</v>
      </c>
      <c r="AU102" s="116">
        <f t="shared" si="617"/>
        <v>0</v>
      </c>
      <c r="AV102" s="116">
        <f t="shared" si="617"/>
        <v>0</v>
      </c>
      <c r="AW102" s="116">
        <f t="shared" si="617"/>
        <v>430</v>
      </c>
      <c r="AX102" s="116">
        <f t="shared" si="617"/>
        <v>430</v>
      </c>
      <c r="AY102" s="116">
        <f t="shared" si="617"/>
        <v>430</v>
      </c>
      <c r="AZ102" s="116">
        <f t="shared" si="617"/>
        <v>0</v>
      </c>
      <c r="BA102" s="116">
        <f t="shared" si="617"/>
        <v>0</v>
      </c>
      <c r="BB102" s="116">
        <f t="shared" si="617"/>
        <v>0</v>
      </c>
      <c r="BC102" s="116">
        <f t="shared" si="617"/>
        <v>430</v>
      </c>
      <c r="BD102" s="116">
        <f t="shared" si="617"/>
        <v>430</v>
      </c>
      <c r="BE102" s="116">
        <f t="shared" si="617"/>
        <v>430</v>
      </c>
      <c r="BF102" s="116">
        <f t="shared" si="617"/>
        <v>0</v>
      </c>
      <c r="BG102" s="116">
        <f t="shared" si="617"/>
        <v>0</v>
      </c>
      <c r="BH102" s="116">
        <f t="shared" si="617"/>
        <v>0</v>
      </c>
      <c r="BI102" s="116">
        <f t="shared" si="617"/>
        <v>430</v>
      </c>
      <c r="BJ102" s="116">
        <f t="shared" si="617"/>
        <v>430</v>
      </c>
      <c r="BK102" s="116">
        <f t="shared" si="617"/>
        <v>430</v>
      </c>
      <c r="BL102" s="116">
        <f t="shared" si="617"/>
        <v>0</v>
      </c>
      <c r="BM102" s="116">
        <f t="shared" si="617"/>
        <v>0</v>
      </c>
      <c r="BN102" s="116">
        <f t="shared" si="617"/>
        <v>0</v>
      </c>
      <c r="BO102" s="116">
        <f t="shared" si="617"/>
        <v>430</v>
      </c>
      <c r="BP102" s="116">
        <f t="shared" si="617"/>
        <v>430</v>
      </c>
      <c r="BQ102" s="116">
        <f t="shared" si="617"/>
        <v>430</v>
      </c>
      <c r="BR102" s="116">
        <f t="shared" si="617"/>
        <v>18</v>
      </c>
      <c r="BS102" s="116">
        <f t="shared" si="617"/>
        <v>0</v>
      </c>
      <c r="BT102" s="116">
        <f t="shared" si="617"/>
        <v>0</v>
      </c>
      <c r="BU102" s="116">
        <f t="shared" si="617"/>
        <v>448</v>
      </c>
      <c r="BV102" s="116">
        <f t="shared" si="617"/>
        <v>430</v>
      </c>
      <c r="BW102" s="116">
        <f t="shared" si="617"/>
        <v>430</v>
      </c>
    </row>
    <row r="103" spans="1:75" s="4" customFormat="1" ht="37.5" customHeight="1" x14ac:dyDescent="0.25">
      <c r="A103" s="153">
        <v>900</v>
      </c>
      <c r="B103" s="60" t="s">
        <v>69</v>
      </c>
      <c r="C103" s="211" t="s">
        <v>217</v>
      </c>
      <c r="D103" s="134">
        <v>430</v>
      </c>
      <c r="E103" s="134">
        <v>430</v>
      </c>
      <c r="F103" s="134">
        <v>430</v>
      </c>
      <c r="G103" s="28"/>
      <c r="H103" s="28"/>
      <c r="I103" s="28"/>
      <c r="J103" s="134"/>
      <c r="K103" s="134"/>
      <c r="L103" s="134"/>
      <c r="M103" s="216">
        <f>D103+J103</f>
        <v>430</v>
      </c>
      <c r="N103" s="216">
        <f>E103+K103</f>
        <v>430</v>
      </c>
      <c r="O103" s="216">
        <f>F103+L103</f>
        <v>430</v>
      </c>
      <c r="P103" s="116"/>
      <c r="Q103" s="116"/>
      <c r="R103" s="116"/>
      <c r="S103" s="216">
        <f>M103+P103</f>
        <v>430</v>
      </c>
      <c r="T103" s="216">
        <f>N103+Q103</f>
        <v>430</v>
      </c>
      <c r="U103" s="216">
        <f>O103+R103</f>
        <v>430</v>
      </c>
      <c r="V103" s="116"/>
      <c r="W103" s="116"/>
      <c r="X103" s="116"/>
      <c r="Y103" s="217">
        <f>S103+V103</f>
        <v>430</v>
      </c>
      <c r="Z103" s="217">
        <f>T103+W103</f>
        <v>430</v>
      </c>
      <c r="AA103" s="217">
        <f>U103+X103</f>
        <v>430</v>
      </c>
      <c r="AB103" s="139"/>
      <c r="AC103" s="139"/>
      <c r="AD103" s="139"/>
      <c r="AE103" s="217">
        <f>Y103+AB103</f>
        <v>430</v>
      </c>
      <c r="AF103" s="217">
        <f>Z103+AC103</f>
        <v>430</v>
      </c>
      <c r="AG103" s="217">
        <f>AA103+AD103</f>
        <v>430</v>
      </c>
      <c r="AH103" s="139"/>
      <c r="AI103" s="139"/>
      <c r="AJ103" s="139"/>
      <c r="AK103" s="218">
        <f>AE103+AH103</f>
        <v>430</v>
      </c>
      <c r="AL103" s="218">
        <f>AF103+AI103</f>
        <v>430</v>
      </c>
      <c r="AM103" s="218">
        <f>AG103+AJ103</f>
        <v>430</v>
      </c>
      <c r="AN103" s="140"/>
      <c r="AO103" s="140"/>
      <c r="AP103" s="140"/>
      <c r="AQ103" s="216">
        <f>AK103+AN103</f>
        <v>430</v>
      </c>
      <c r="AR103" s="216">
        <f>AL103+AO103</f>
        <v>430</v>
      </c>
      <c r="AS103" s="216">
        <f>AM103+AP103</f>
        <v>430</v>
      </c>
      <c r="AT103" s="116"/>
      <c r="AU103" s="116"/>
      <c r="AV103" s="116"/>
      <c r="AW103" s="216">
        <f>AQ103+AT103</f>
        <v>430</v>
      </c>
      <c r="AX103" s="216">
        <f>AR103+AU103</f>
        <v>430</v>
      </c>
      <c r="AY103" s="216">
        <f>AS103+AV103</f>
        <v>430</v>
      </c>
      <c r="AZ103" s="116"/>
      <c r="BA103" s="116"/>
      <c r="BB103" s="116"/>
      <c r="BC103" s="216">
        <f>AW103+AZ103</f>
        <v>430</v>
      </c>
      <c r="BD103" s="216">
        <f>AX103+BA103</f>
        <v>430</v>
      </c>
      <c r="BE103" s="216">
        <f>AY103+BB103</f>
        <v>430</v>
      </c>
      <c r="BF103" s="116"/>
      <c r="BG103" s="116"/>
      <c r="BH103" s="116"/>
      <c r="BI103" s="216">
        <f>BC103+BF103</f>
        <v>430</v>
      </c>
      <c r="BJ103" s="216">
        <f>BD103+BG103</f>
        <v>430</v>
      </c>
      <c r="BK103" s="216">
        <f>BE103+BH103</f>
        <v>430</v>
      </c>
      <c r="BL103" s="116"/>
      <c r="BM103" s="116"/>
      <c r="BN103" s="116"/>
      <c r="BO103" s="216">
        <f>BI103+BL103</f>
        <v>430</v>
      </c>
      <c r="BP103" s="216">
        <f>BJ103+BM103</f>
        <v>430</v>
      </c>
      <c r="BQ103" s="216">
        <f>BK103+BN103</f>
        <v>430</v>
      </c>
      <c r="BR103" s="116">
        <v>18</v>
      </c>
      <c r="BS103" s="116"/>
      <c r="BT103" s="116"/>
      <c r="BU103" s="216">
        <f>BO103+BR103</f>
        <v>448</v>
      </c>
      <c r="BV103" s="216">
        <f>BP103+BS103</f>
        <v>430</v>
      </c>
      <c r="BW103" s="216">
        <f>BQ103+BT103</f>
        <v>430</v>
      </c>
    </row>
    <row r="104" spans="1:75" s="4" customFormat="1" ht="72" customHeight="1" x14ac:dyDescent="0.25">
      <c r="A104" s="153">
        <v>905</v>
      </c>
      <c r="B104" s="125" t="s">
        <v>70</v>
      </c>
      <c r="C104" s="248" t="s">
        <v>363</v>
      </c>
      <c r="D104" s="134">
        <f>D105</f>
        <v>3000</v>
      </c>
      <c r="E104" s="134">
        <f>E105</f>
        <v>1500</v>
      </c>
      <c r="F104" s="134">
        <f>F105</f>
        <v>1000</v>
      </c>
      <c r="G104" s="28"/>
      <c r="H104" s="28"/>
      <c r="I104" s="28"/>
      <c r="J104" s="134">
        <f>J105</f>
        <v>0</v>
      </c>
      <c r="K104" s="134">
        <f t="shared" ref="K104:U104" si="618">K105</f>
        <v>0</v>
      </c>
      <c r="L104" s="134">
        <f t="shared" si="618"/>
        <v>0</v>
      </c>
      <c r="M104" s="116">
        <f t="shared" si="618"/>
        <v>3000</v>
      </c>
      <c r="N104" s="116">
        <f t="shared" si="618"/>
        <v>1500</v>
      </c>
      <c r="O104" s="116">
        <f t="shared" si="618"/>
        <v>1000</v>
      </c>
      <c r="P104" s="116">
        <f>P105</f>
        <v>0</v>
      </c>
      <c r="Q104" s="116">
        <f t="shared" si="618"/>
        <v>0</v>
      </c>
      <c r="R104" s="116">
        <f t="shared" si="618"/>
        <v>0</v>
      </c>
      <c r="S104" s="116">
        <f t="shared" si="618"/>
        <v>3000</v>
      </c>
      <c r="T104" s="116">
        <f t="shared" si="618"/>
        <v>1500</v>
      </c>
      <c r="U104" s="116">
        <f t="shared" si="618"/>
        <v>1000</v>
      </c>
      <c r="V104" s="116">
        <f t="shared" ref="V104:BW104" si="619">V105</f>
        <v>0</v>
      </c>
      <c r="W104" s="116">
        <f t="shared" si="619"/>
        <v>0</v>
      </c>
      <c r="X104" s="116">
        <f t="shared" si="619"/>
        <v>0</v>
      </c>
      <c r="Y104" s="139">
        <f t="shared" si="619"/>
        <v>3000</v>
      </c>
      <c r="Z104" s="139">
        <f t="shared" si="619"/>
        <v>1500</v>
      </c>
      <c r="AA104" s="139">
        <f t="shared" si="619"/>
        <v>1000</v>
      </c>
      <c r="AB104" s="139">
        <f t="shared" si="619"/>
        <v>0</v>
      </c>
      <c r="AC104" s="139">
        <f t="shared" si="619"/>
        <v>0</v>
      </c>
      <c r="AD104" s="139">
        <f t="shared" si="619"/>
        <v>0</v>
      </c>
      <c r="AE104" s="139">
        <f t="shared" si="619"/>
        <v>3000</v>
      </c>
      <c r="AF104" s="139">
        <f t="shared" si="619"/>
        <v>1500</v>
      </c>
      <c r="AG104" s="139">
        <f t="shared" si="619"/>
        <v>1000</v>
      </c>
      <c r="AH104" s="139">
        <f t="shared" si="619"/>
        <v>0</v>
      </c>
      <c r="AI104" s="139">
        <f t="shared" si="619"/>
        <v>0</v>
      </c>
      <c r="AJ104" s="139">
        <f t="shared" si="619"/>
        <v>0</v>
      </c>
      <c r="AK104" s="140">
        <f t="shared" si="619"/>
        <v>3000</v>
      </c>
      <c r="AL104" s="140">
        <f t="shared" si="619"/>
        <v>1500</v>
      </c>
      <c r="AM104" s="140">
        <f t="shared" si="619"/>
        <v>1000</v>
      </c>
      <c r="AN104" s="140">
        <f t="shared" si="619"/>
        <v>0</v>
      </c>
      <c r="AO104" s="140">
        <f t="shared" si="619"/>
        <v>0</v>
      </c>
      <c r="AP104" s="140">
        <f t="shared" si="619"/>
        <v>0</v>
      </c>
      <c r="AQ104" s="116">
        <f t="shared" si="619"/>
        <v>3000</v>
      </c>
      <c r="AR104" s="116">
        <f t="shared" si="619"/>
        <v>1500</v>
      </c>
      <c r="AS104" s="116">
        <f t="shared" si="619"/>
        <v>1000</v>
      </c>
      <c r="AT104" s="116">
        <f t="shared" si="619"/>
        <v>0</v>
      </c>
      <c r="AU104" s="116">
        <f t="shared" si="619"/>
        <v>0</v>
      </c>
      <c r="AV104" s="116">
        <f t="shared" si="619"/>
        <v>0</v>
      </c>
      <c r="AW104" s="116">
        <f t="shared" si="619"/>
        <v>3000</v>
      </c>
      <c r="AX104" s="116">
        <f t="shared" si="619"/>
        <v>1500</v>
      </c>
      <c r="AY104" s="116">
        <f t="shared" si="619"/>
        <v>1000</v>
      </c>
      <c r="AZ104" s="116">
        <f t="shared" si="619"/>
        <v>0</v>
      </c>
      <c r="BA104" s="116">
        <f t="shared" si="619"/>
        <v>0</v>
      </c>
      <c r="BB104" s="116">
        <f t="shared" si="619"/>
        <v>0</v>
      </c>
      <c r="BC104" s="116">
        <f t="shared" si="619"/>
        <v>3000</v>
      </c>
      <c r="BD104" s="116">
        <f t="shared" si="619"/>
        <v>1500</v>
      </c>
      <c r="BE104" s="116">
        <f t="shared" si="619"/>
        <v>1000</v>
      </c>
      <c r="BF104" s="116">
        <f t="shared" si="619"/>
        <v>0</v>
      </c>
      <c r="BG104" s="116">
        <f t="shared" si="619"/>
        <v>0</v>
      </c>
      <c r="BH104" s="116">
        <f t="shared" si="619"/>
        <v>0</v>
      </c>
      <c r="BI104" s="116">
        <f t="shared" si="619"/>
        <v>3000</v>
      </c>
      <c r="BJ104" s="116">
        <f t="shared" si="619"/>
        <v>1500</v>
      </c>
      <c r="BK104" s="116">
        <f t="shared" si="619"/>
        <v>1000</v>
      </c>
      <c r="BL104" s="116">
        <f t="shared" si="619"/>
        <v>0</v>
      </c>
      <c r="BM104" s="116">
        <f t="shared" si="619"/>
        <v>0</v>
      </c>
      <c r="BN104" s="116">
        <f t="shared" si="619"/>
        <v>0</v>
      </c>
      <c r="BO104" s="116">
        <f t="shared" si="619"/>
        <v>3000</v>
      </c>
      <c r="BP104" s="116">
        <f t="shared" si="619"/>
        <v>1500</v>
      </c>
      <c r="BQ104" s="116">
        <f t="shared" si="619"/>
        <v>1000</v>
      </c>
      <c r="BR104" s="116">
        <f t="shared" si="619"/>
        <v>-2160</v>
      </c>
      <c r="BS104" s="116">
        <f t="shared" si="619"/>
        <v>0</v>
      </c>
      <c r="BT104" s="116">
        <f t="shared" si="619"/>
        <v>0</v>
      </c>
      <c r="BU104" s="116">
        <f t="shared" si="619"/>
        <v>840</v>
      </c>
      <c r="BV104" s="116">
        <f t="shared" si="619"/>
        <v>1500</v>
      </c>
      <c r="BW104" s="116">
        <f t="shared" si="619"/>
        <v>1000</v>
      </c>
    </row>
    <row r="105" spans="1:75" s="4" customFormat="1" ht="90" customHeight="1" x14ac:dyDescent="0.25">
      <c r="A105" s="153">
        <v>905</v>
      </c>
      <c r="B105" s="125" t="s">
        <v>71</v>
      </c>
      <c r="C105" s="248" t="s">
        <v>218</v>
      </c>
      <c r="D105" s="134">
        <f>D106+D107</f>
        <v>3000</v>
      </c>
      <c r="E105" s="134">
        <f>E106+E107</f>
        <v>1500</v>
      </c>
      <c r="F105" s="134">
        <f>F106+F107</f>
        <v>1000</v>
      </c>
      <c r="G105" s="28"/>
      <c r="H105" s="28"/>
      <c r="I105" s="28"/>
      <c r="J105" s="134">
        <f t="shared" ref="J105:AA105" si="620">J106+J107</f>
        <v>0</v>
      </c>
      <c r="K105" s="134">
        <f t="shared" si="620"/>
        <v>0</v>
      </c>
      <c r="L105" s="134">
        <f t="shared" si="620"/>
        <v>0</v>
      </c>
      <c r="M105" s="116">
        <f t="shared" si="620"/>
        <v>3000</v>
      </c>
      <c r="N105" s="116">
        <f t="shared" si="620"/>
        <v>1500</v>
      </c>
      <c r="O105" s="116">
        <f t="shared" si="620"/>
        <v>1000</v>
      </c>
      <c r="P105" s="116">
        <f t="shared" si="620"/>
        <v>0</v>
      </c>
      <c r="Q105" s="116">
        <f t="shared" si="620"/>
        <v>0</v>
      </c>
      <c r="R105" s="116">
        <f t="shared" si="620"/>
        <v>0</v>
      </c>
      <c r="S105" s="116">
        <f t="shared" si="620"/>
        <v>3000</v>
      </c>
      <c r="T105" s="116">
        <f t="shared" si="620"/>
        <v>1500</v>
      </c>
      <c r="U105" s="116">
        <f t="shared" si="620"/>
        <v>1000</v>
      </c>
      <c r="V105" s="116">
        <f t="shared" si="620"/>
        <v>0</v>
      </c>
      <c r="W105" s="116">
        <f t="shared" si="620"/>
        <v>0</v>
      </c>
      <c r="X105" s="116">
        <f t="shared" si="620"/>
        <v>0</v>
      </c>
      <c r="Y105" s="139">
        <f t="shared" si="620"/>
        <v>3000</v>
      </c>
      <c r="Z105" s="139">
        <f t="shared" si="620"/>
        <v>1500</v>
      </c>
      <c r="AA105" s="139">
        <f t="shared" si="620"/>
        <v>1000</v>
      </c>
      <c r="AB105" s="139">
        <f t="shared" ref="AB105:AG105" si="621">AB106+AB107</f>
        <v>0</v>
      </c>
      <c r="AC105" s="139">
        <f t="shared" si="621"/>
        <v>0</v>
      </c>
      <c r="AD105" s="139">
        <f t="shared" si="621"/>
        <v>0</v>
      </c>
      <c r="AE105" s="139">
        <f t="shared" si="621"/>
        <v>3000</v>
      </c>
      <c r="AF105" s="139">
        <f t="shared" si="621"/>
        <v>1500</v>
      </c>
      <c r="AG105" s="139">
        <f t="shared" si="621"/>
        <v>1000</v>
      </c>
      <c r="AH105" s="139">
        <f t="shared" ref="AH105:AM105" si="622">AH106+AH107</f>
        <v>0</v>
      </c>
      <c r="AI105" s="139">
        <f t="shared" si="622"/>
        <v>0</v>
      </c>
      <c r="AJ105" s="139">
        <f t="shared" si="622"/>
        <v>0</v>
      </c>
      <c r="AK105" s="140">
        <f t="shared" si="622"/>
        <v>3000</v>
      </c>
      <c r="AL105" s="140">
        <f t="shared" si="622"/>
        <v>1500</v>
      </c>
      <c r="AM105" s="140">
        <f t="shared" si="622"/>
        <v>1000</v>
      </c>
      <c r="AN105" s="140">
        <f t="shared" ref="AN105:AS105" si="623">AN106+AN107</f>
        <v>0</v>
      </c>
      <c r="AO105" s="140">
        <f t="shared" si="623"/>
        <v>0</v>
      </c>
      <c r="AP105" s="140">
        <f t="shared" si="623"/>
        <v>0</v>
      </c>
      <c r="AQ105" s="116">
        <f t="shared" si="623"/>
        <v>3000</v>
      </c>
      <c r="AR105" s="116">
        <f t="shared" si="623"/>
        <v>1500</v>
      </c>
      <c r="AS105" s="116">
        <f t="shared" si="623"/>
        <v>1000</v>
      </c>
      <c r="AT105" s="116">
        <f t="shared" ref="AT105:AY105" si="624">AT106+AT107</f>
        <v>0</v>
      </c>
      <c r="AU105" s="116">
        <f t="shared" si="624"/>
        <v>0</v>
      </c>
      <c r="AV105" s="116">
        <f t="shared" si="624"/>
        <v>0</v>
      </c>
      <c r="AW105" s="116">
        <f t="shared" si="624"/>
        <v>3000</v>
      </c>
      <c r="AX105" s="116">
        <f t="shared" si="624"/>
        <v>1500</v>
      </c>
      <c r="AY105" s="116">
        <f t="shared" si="624"/>
        <v>1000</v>
      </c>
      <c r="AZ105" s="116">
        <f t="shared" ref="AZ105:BE105" si="625">AZ106+AZ107</f>
        <v>0</v>
      </c>
      <c r="BA105" s="116">
        <f t="shared" si="625"/>
        <v>0</v>
      </c>
      <c r="BB105" s="116">
        <f t="shared" si="625"/>
        <v>0</v>
      </c>
      <c r="BC105" s="116">
        <f t="shared" si="625"/>
        <v>3000</v>
      </c>
      <c r="BD105" s="116">
        <f t="shared" si="625"/>
        <v>1500</v>
      </c>
      <c r="BE105" s="116">
        <f t="shared" si="625"/>
        <v>1000</v>
      </c>
      <c r="BF105" s="116">
        <f t="shared" ref="BF105:BK105" si="626">BF106+BF107</f>
        <v>0</v>
      </c>
      <c r="BG105" s="116">
        <f t="shared" si="626"/>
        <v>0</v>
      </c>
      <c r="BH105" s="116">
        <f t="shared" si="626"/>
        <v>0</v>
      </c>
      <c r="BI105" s="116">
        <f t="shared" si="626"/>
        <v>3000</v>
      </c>
      <c r="BJ105" s="116">
        <f t="shared" si="626"/>
        <v>1500</v>
      </c>
      <c r="BK105" s="116">
        <f t="shared" si="626"/>
        <v>1000</v>
      </c>
      <c r="BL105" s="116">
        <f t="shared" ref="BL105:BQ105" si="627">BL106+BL107</f>
        <v>0</v>
      </c>
      <c r="BM105" s="116">
        <f t="shared" si="627"/>
        <v>0</v>
      </c>
      <c r="BN105" s="116">
        <f t="shared" si="627"/>
        <v>0</v>
      </c>
      <c r="BO105" s="116">
        <f t="shared" si="627"/>
        <v>3000</v>
      </c>
      <c r="BP105" s="116">
        <f t="shared" si="627"/>
        <v>1500</v>
      </c>
      <c r="BQ105" s="116">
        <f t="shared" si="627"/>
        <v>1000</v>
      </c>
      <c r="BR105" s="116">
        <f t="shared" ref="BR105:BW105" si="628">BR106+BR107</f>
        <v>-2160</v>
      </c>
      <c r="BS105" s="116">
        <f t="shared" si="628"/>
        <v>0</v>
      </c>
      <c r="BT105" s="116">
        <f t="shared" si="628"/>
        <v>0</v>
      </c>
      <c r="BU105" s="116">
        <f t="shared" si="628"/>
        <v>840</v>
      </c>
      <c r="BV105" s="116">
        <f t="shared" si="628"/>
        <v>1500</v>
      </c>
      <c r="BW105" s="116">
        <f t="shared" si="628"/>
        <v>1000</v>
      </c>
    </row>
    <row r="106" spans="1:75" s="135" customFormat="1" ht="112.5" hidden="1" customHeight="1" x14ac:dyDescent="0.25">
      <c r="A106" s="151"/>
      <c r="B106" s="90" t="s">
        <v>336</v>
      </c>
      <c r="C106" s="93" t="s">
        <v>337</v>
      </c>
      <c r="D106" s="76">
        <v>0</v>
      </c>
      <c r="E106" s="76">
        <v>0</v>
      </c>
      <c r="F106" s="76">
        <v>0</v>
      </c>
      <c r="G106" s="72"/>
      <c r="H106" s="72"/>
      <c r="I106" s="72"/>
      <c r="J106" s="76"/>
      <c r="K106" s="76"/>
      <c r="L106" s="76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108"/>
      <c r="AL106" s="108"/>
      <c r="AM106" s="108"/>
      <c r="AN106" s="108"/>
      <c r="AO106" s="108"/>
      <c r="AP106" s="108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</row>
    <row r="107" spans="1:75" s="4" customFormat="1" ht="93.75" customHeight="1" x14ac:dyDescent="0.25">
      <c r="A107" s="153">
        <v>905</v>
      </c>
      <c r="B107" s="60" t="s">
        <v>72</v>
      </c>
      <c r="C107" s="211" t="s">
        <v>219</v>
      </c>
      <c r="D107" s="134">
        <v>3000</v>
      </c>
      <c r="E107" s="134">
        <v>1500</v>
      </c>
      <c r="F107" s="134">
        <v>1000</v>
      </c>
      <c r="G107" s="28"/>
      <c r="H107" s="28"/>
      <c r="I107" s="28"/>
      <c r="J107" s="134"/>
      <c r="K107" s="134"/>
      <c r="L107" s="134"/>
      <c r="M107" s="216">
        <f>D107+J107</f>
        <v>3000</v>
      </c>
      <c r="N107" s="216">
        <f>E107+K107</f>
        <v>1500</v>
      </c>
      <c r="O107" s="216">
        <f>F107+L107</f>
        <v>1000</v>
      </c>
      <c r="P107" s="116"/>
      <c r="Q107" s="116"/>
      <c r="R107" s="116"/>
      <c r="S107" s="216">
        <f>M107+P107</f>
        <v>3000</v>
      </c>
      <c r="T107" s="216">
        <f>N107+Q107</f>
        <v>1500</v>
      </c>
      <c r="U107" s="216">
        <f>O107+R107</f>
        <v>1000</v>
      </c>
      <c r="V107" s="116"/>
      <c r="W107" s="116"/>
      <c r="X107" s="116"/>
      <c r="Y107" s="217">
        <f>S107+V107</f>
        <v>3000</v>
      </c>
      <c r="Z107" s="217">
        <f>T107+W107</f>
        <v>1500</v>
      </c>
      <c r="AA107" s="217">
        <f>U107+X107</f>
        <v>1000</v>
      </c>
      <c r="AB107" s="139"/>
      <c r="AC107" s="139"/>
      <c r="AD107" s="139"/>
      <c r="AE107" s="217">
        <f>Y107+AB107</f>
        <v>3000</v>
      </c>
      <c r="AF107" s="217">
        <f>Z107+AC107</f>
        <v>1500</v>
      </c>
      <c r="AG107" s="217">
        <f>AA107+AD107</f>
        <v>1000</v>
      </c>
      <c r="AH107" s="139"/>
      <c r="AI107" s="139"/>
      <c r="AJ107" s="139"/>
      <c r="AK107" s="218">
        <f>AE107+AH107</f>
        <v>3000</v>
      </c>
      <c r="AL107" s="218">
        <f>AF107+AI107</f>
        <v>1500</v>
      </c>
      <c r="AM107" s="218">
        <f>AG107+AJ107</f>
        <v>1000</v>
      </c>
      <c r="AN107" s="140"/>
      <c r="AO107" s="140"/>
      <c r="AP107" s="140"/>
      <c r="AQ107" s="216">
        <f>AK107+AN107</f>
        <v>3000</v>
      </c>
      <c r="AR107" s="216">
        <f>AL107+AO107</f>
        <v>1500</v>
      </c>
      <c r="AS107" s="216">
        <f>AM107+AP107</f>
        <v>1000</v>
      </c>
      <c r="AT107" s="116"/>
      <c r="AU107" s="116"/>
      <c r="AV107" s="116"/>
      <c r="AW107" s="216">
        <f>AQ107+AT107</f>
        <v>3000</v>
      </c>
      <c r="AX107" s="216">
        <f>AR107+AU107</f>
        <v>1500</v>
      </c>
      <c r="AY107" s="216">
        <f>AS107+AV107</f>
        <v>1000</v>
      </c>
      <c r="AZ107" s="116"/>
      <c r="BA107" s="116"/>
      <c r="BB107" s="116"/>
      <c r="BC107" s="216">
        <f>AW107+AZ107</f>
        <v>3000</v>
      </c>
      <c r="BD107" s="216">
        <f>AX107+BA107</f>
        <v>1500</v>
      </c>
      <c r="BE107" s="216">
        <f>AY107+BB107</f>
        <v>1000</v>
      </c>
      <c r="BF107" s="116"/>
      <c r="BG107" s="116"/>
      <c r="BH107" s="116"/>
      <c r="BI107" s="216">
        <f>BC107+BF107</f>
        <v>3000</v>
      </c>
      <c r="BJ107" s="216">
        <f>BD107+BG107</f>
        <v>1500</v>
      </c>
      <c r="BK107" s="216">
        <f>BE107+BH107</f>
        <v>1000</v>
      </c>
      <c r="BL107" s="116"/>
      <c r="BM107" s="116"/>
      <c r="BN107" s="116"/>
      <c r="BO107" s="216">
        <f>BI107+BL107</f>
        <v>3000</v>
      </c>
      <c r="BP107" s="216">
        <f>BJ107+BM107</f>
        <v>1500</v>
      </c>
      <c r="BQ107" s="216">
        <f>BK107+BN107</f>
        <v>1000</v>
      </c>
      <c r="BR107" s="116">
        <v>-2160</v>
      </c>
      <c r="BS107" s="116"/>
      <c r="BT107" s="116"/>
      <c r="BU107" s="216">
        <f>BO107+BR107</f>
        <v>840</v>
      </c>
      <c r="BV107" s="216">
        <f>BP107+BS107</f>
        <v>1500</v>
      </c>
      <c r="BW107" s="216">
        <f>BQ107+BT107</f>
        <v>1000</v>
      </c>
    </row>
    <row r="108" spans="1:75" s="4" customFormat="1" ht="54" customHeight="1" x14ac:dyDescent="0.25">
      <c r="A108" s="153">
        <v>905</v>
      </c>
      <c r="B108" s="125" t="s">
        <v>73</v>
      </c>
      <c r="C108" s="248" t="s">
        <v>220</v>
      </c>
      <c r="D108" s="134">
        <f>D109</f>
        <v>1570</v>
      </c>
      <c r="E108" s="134">
        <f t="shared" ref="D108:F109" si="629">E109</f>
        <v>1570</v>
      </c>
      <c r="F108" s="134">
        <f t="shared" si="629"/>
        <v>1570</v>
      </c>
      <c r="G108" s="28"/>
      <c r="H108" s="28"/>
      <c r="I108" s="28"/>
      <c r="J108" s="134">
        <f t="shared" ref="J108:Y109" si="630">J109</f>
        <v>0</v>
      </c>
      <c r="K108" s="134">
        <f t="shared" si="630"/>
        <v>0</v>
      </c>
      <c r="L108" s="134">
        <f t="shared" si="630"/>
        <v>0</v>
      </c>
      <c r="M108" s="116">
        <f t="shared" si="630"/>
        <v>1570</v>
      </c>
      <c r="N108" s="116">
        <f t="shared" si="630"/>
        <v>1570</v>
      </c>
      <c r="O108" s="116">
        <f t="shared" si="630"/>
        <v>1570</v>
      </c>
      <c r="P108" s="116">
        <f t="shared" si="630"/>
        <v>0</v>
      </c>
      <c r="Q108" s="116">
        <f t="shared" si="630"/>
        <v>0</v>
      </c>
      <c r="R108" s="116">
        <f t="shared" si="630"/>
        <v>0</v>
      </c>
      <c r="S108" s="116">
        <f t="shared" si="630"/>
        <v>1570</v>
      </c>
      <c r="T108" s="116">
        <f t="shared" si="630"/>
        <v>1570</v>
      </c>
      <c r="U108" s="116">
        <f t="shared" si="630"/>
        <v>1570</v>
      </c>
      <c r="V108" s="116">
        <f t="shared" si="630"/>
        <v>0</v>
      </c>
      <c r="W108" s="116">
        <f t="shared" si="630"/>
        <v>0</v>
      </c>
      <c r="X108" s="116">
        <f t="shared" si="630"/>
        <v>0</v>
      </c>
      <c r="Y108" s="139">
        <f t="shared" si="630"/>
        <v>1570</v>
      </c>
      <c r="Z108" s="139">
        <f t="shared" ref="Y108:AN109" si="631">Z109</f>
        <v>1570</v>
      </c>
      <c r="AA108" s="139">
        <f t="shared" si="631"/>
        <v>1570</v>
      </c>
      <c r="AB108" s="139">
        <f t="shared" si="631"/>
        <v>0</v>
      </c>
      <c r="AC108" s="139">
        <f t="shared" si="631"/>
        <v>0</v>
      </c>
      <c r="AD108" s="139">
        <f t="shared" si="631"/>
        <v>0</v>
      </c>
      <c r="AE108" s="139">
        <f t="shared" si="631"/>
        <v>1570</v>
      </c>
      <c r="AF108" s="139">
        <f t="shared" si="631"/>
        <v>1570</v>
      </c>
      <c r="AG108" s="139">
        <f t="shared" si="631"/>
        <v>1570</v>
      </c>
      <c r="AH108" s="139">
        <f t="shared" si="631"/>
        <v>0</v>
      </c>
      <c r="AI108" s="139">
        <f t="shared" si="631"/>
        <v>0</v>
      </c>
      <c r="AJ108" s="139">
        <f t="shared" si="631"/>
        <v>0</v>
      </c>
      <c r="AK108" s="140">
        <f t="shared" si="631"/>
        <v>1570</v>
      </c>
      <c r="AL108" s="140">
        <f t="shared" si="631"/>
        <v>1570</v>
      </c>
      <c r="AM108" s="140">
        <f t="shared" si="631"/>
        <v>1570</v>
      </c>
      <c r="AN108" s="140">
        <f t="shared" si="631"/>
        <v>0</v>
      </c>
      <c r="AO108" s="140">
        <f t="shared" ref="AN108:BC109" si="632">AO109</f>
        <v>0</v>
      </c>
      <c r="AP108" s="140">
        <f t="shared" si="632"/>
        <v>0</v>
      </c>
      <c r="AQ108" s="116">
        <f t="shared" si="632"/>
        <v>1570</v>
      </c>
      <c r="AR108" s="116">
        <f t="shared" si="632"/>
        <v>1570</v>
      </c>
      <c r="AS108" s="116">
        <f t="shared" si="632"/>
        <v>1570</v>
      </c>
      <c r="AT108" s="116">
        <f t="shared" si="632"/>
        <v>0</v>
      </c>
      <c r="AU108" s="116">
        <f t="shared" si="632"/>
        <v>0</v>
      </c>
      <c r="AV108" s="116">
        <f t="shared" si="632"/>
        <v>0</v>
      </c>
      <c r="AW108" s="116">
        <f t="shared" si="632"/>
        <v>1570</v>
      </c>
      <c r="AX108" s="116">
        <f t="shared" si="632"/>
        <v>1570</v>
      </c>
      <c r="AY108" s="116">
        <f t="shared" si="632"/>
        <v>1570</v>
      </c>
      <c r="AZ108" s="116">
        <f t="shared" si="632"/>
        <v>2500</v>
      </c>
      <c r="BA108" s="116">
        <f t="shared" si="632"/>
        <v>0</v>
      </c>
      <c r="BB108" s="116">
        <f t="shared" si="632"/>
        <v>0</v>
      </c>
      <c r="BC108" s="116">
        <f t="shared" si="632"/>
        <v>4070</v>
      </c>
      <c r="BD108" s="116">
        <f t="shared" ref="AZ108:BO109" si="633">BD109</f>
        <v>1570</v>
      </c>
      <c r="BE108" s="116">
        <f t="shared" si="633"/>
        <v>1570</v>
      </c>
      <c r="BF108" s="116">
        <f t="shared" si="633"/>
        <v>0</v>
      </c>
      <c r="BG108" s="116">
        <f t="shared" si="633"/>
        <v>0</v>
      </c>
      <c r="BH108" s="116">
        <f t="shared" si="633"/>
        <v>0</v>
      </c>
      <c r="BI108" s="116">
        <f t="shared" si="633"/>
        <v>4070</v>
      </c>
      <c r="BJ108" s="116">
        <f t="shared" si="633"/>
        <v>1570</v>
      </c>
      <c r="BK108" s="116">
        <f t="shared" si="633"/>
        <v>1570</v>
      </c>
      <c r="BL108" s="116">
        <f t="shared" si="633"/>
        <v>0</v>
      </c>
      <c r="BM108" s="116">
        <f t="shared" si="633"/>
        <v>0</v>
      </c>
      <c r="BN108" s="116">
        <f t="shared" si="633"/>
        <v>0</v>
      </c>
      <c r="BO108" s="116">
        <f t="shared" si="633"/>
        <v>4070</v>
      </c>
      <c r="BP108" s="116">
        <f t="shared" ref="BL108:BW109" si="634">BP109</f>
        <v>1570</v>
      </c>
      <c r="BQ108" s="116">
        <f t="shared" si="634"/>
        <v>1570</v>
      </c>
      <c r="BR108" s="116">
        <f t="shared" si="634"/>
        <v>-18908</v>
      </c>
      <c r="BS108" s="116">
        <f t="shared" si="634"/>
        <v>0</v>
      </c>
      <c r="BT108" s="116">
        <f t="shared" si="634"/>
        <v>0</v>
      </c>
      <c r="BU108" s="116">
        <f t="shared" si="634"/>
        <v>-14838</v>
      </c>
      <c r="BV108" s="116">
        <f t="shared" si="634"/>
        <v>1570</v>
      </c>
      <c r="BW108" s="116">
        <f t="shared" si="634"/>
        <v>1570</v>
      </c>
    </row>
    <row r="109" spans="1:75" s="4" customFormat="1" ht="36" customHeight="1" x14ac:dyDescent="0.25">
      <c r="A109" s="153">
        <v>905</v>
      </c>
      <c r="B109" s="125" t="s">
        <v>74</v>
      </c>
      <c r="C109" s="13" t="s">
        <v>221</v>
      </c>
      <c r="D109" s="134">
        <f t="shared" si="629"/>
        <v>1570</v>
      </c>
      <c r="E109" s="134">
        <f t="shared" si="629"/>
        <v>1570</v>
      </c>
      <c r="F109" s="134">
        <f t="shared" si="629"/>
        <v>1570</v>
      </c>
      <c r="G109" s="28"/>
      <c r="H109" s="28"/>
      <c r="I109" s="28"/>
      <c r="J109" s="134">
        <f t="shared" si="630"/>
        <v>0</v>
      </c>
      <c r="K109" s="134">
        <f t="shared" si="630"/>
        <v>0</v>
      </c>
      <c r="L109" s="134">
        <f t="shared" si="630"/>
        <v>0</v>
      </c>
      <c r="M109" s="116">
        <f t="shared" si="630"/>
        <v>1570</v>
      </c>
      <c r="N109" s="116">
        <f t="shared" si="630"/>
        <v>1570</v>
      </c>
      <c r="O109" s="116">
        <f t="shared" si="630"/>
        <v>1570</v>
      </c>
      <c r="P109" s="116">
        <f t="shared" si="630"/>
        <v>0</v>
      </c>
      <c r="Q109" s="116">
        <f t="shared" si="630"/>
        <v>0</v>
      </c>
      <c r="R109" s="116">
        <f t="shared" si="630"/>
        <v>0</v>
      </c>
      <c r="S109" s="116">
        <f t="shared" si="630"/>
        <v>1570</v>
      </c>
      <c r="T109" s="116">
        <f t="shared" si="630"/>
        <v>1570</v>
      </c>
      <c r="U109" s="116">
        <f t="shared" si="630"/>
        <v>1570</v>
      </c>
      <c r="V109" s="116">
        <f t="shared" si="630"/>
        <v>0</v>
      </c>
      <c r="W109" s="116">
        <f t="shared" si="630"/>
        <v>0</v>
      </c>
      <c r="X109" s="116">
        <f t="shared" si="630"/>
        <v>0</v>
      </c>
      <c r="Y109" s="139">
        <f t="shared" si="631"/>
        <v>1570</v>
      </c>
      <c r="Z109" s="139">
        <f t="shared" si="631"/>
        <v>1570</v>
      </c>
      <c r="AA109" s="139">
        <f t="shared" si="631"/>
        <v>1570</v>
      </c>
      <c r="AB109" s="139">
        <f t="shared" si="631"/>
        <v>0</v>
      </c>
      <c r="AC109" s="139">
        <f t="shared" si="631"/>
        <v>0</v>
      </c>
      <c r="AD109" s="139">
        <f t="shared" si="631"/>
        <v>0</v>
      </c>
      <c r="AE109" s="139">
        <f t="shared" si="631"/>
        <v>1570</v>
      </c>
      <c r="AF109" s="139">
        <f t="shared" si="631"/>
        <v>1570</v>
      </c>
      <c r="AG109" s="139">
        <f t="shared" si="631"/>
        <v>1570</v>
      </c>
      <c r="AH109" s="139">
        <f t="shared" si="631"/>
        <v>0</v>
      </c>
      <c r="AI109" s="139">
        <f t="shared" si="631"/>
        <v>0</v>
      </c>
      <c r="AJ109" s="139">
        <f t="shared" si="631"/>
        <v>0</v>
      </c>
      <c r="AK109" s="140">
        <f t="shared" si="631"/>
        <v>1570</v>
      </c>
      <c r="AL109" s="140">
        <f t="shared" si="631"/>
        <v>1570</v>
      </c>
      <c r="AM109" s="140">
        <f t="shared" si="631"/>
        <v>1570</v>
      </c>
      <c r="AN109" s="140">
        <f t="shared" si="632"/>
        <v>0</v>
      </c>
      <c r="AO109" s="140">
        <f t="shared" si="632"/>
        <v>0</v>
      </c>
      <c r="AP109" s="140">
        <f t="shared" si="632"/>
        <v>0</v>
      </c>
      <c r="AQ109" s="116">
        <f t="shared" si="632"/>
        <v>1570</v>
      </c>
      <c r="AR109" s="116">
        <f t="shared" si="632"/>
        <v>1570</v>
      </c>
      <c r="AS109" s="116">
        <f t="shared" si="632"/>
        <v>1570</v>
      </c>
      <c r="AT109" s="116">
        <f t="shared" si="632"/>
        <v>0</v>
      </c>
      <c r="AU109" s="116">
        <f t="shared" si="632"/>
        <v>0</v>
      </c>
      <c r="AV109" s="116">
        <f t="shared" si="632"/>
        <v>0</v>
      </c>
      <c r="AW109" s="116">
        <f t="shared" si="632"/>
        <v>1570</v>
      </c>
      <c r="AX109" s="116">
        <f t="shared" si="632"/>
        <v>1570</v>
      </c>
      <c r="AY109" s="116">
        <f t="shared" si="632"/>
        <v>1570</v>
      </c>
      <c r="AZ109" s="116">
        <f t="shared" si="633"/>
        <v>2500</v>
      </c>
      <c r="BA109" s="116">
        <f t="shared" si="633"/>
        <v>0</v>
      </c>
      <c r="BB109" s="116">
        <f t="shared" si="633"/>
        <v>0</v>
      </c>
      <c r="BC109" s="116">
        <f t="shared" si="633"/>
        <v>4070</v>
      </c>
      <c r="BD109" s="116">
        <f t="shared" si="633"/>
        <v>1570</v>
      </c>
      <c r="BE109" s="116">
        <f t="shared" si="633"/>
        <v>1570</v>
      </c>
      <c r="BF109" s="116">
        <f t="shared" si="633"/>
        <v>0</v>
      </c>
      <c r="BG109" s="116">
        <f t="shared" si="633"/>
        <v>0</v>
      </c>
      <c r="BH109" s="116">
        <f t="shared" si="633"/>
        <v>0</v>
      </c>
      <c r="BI109" s="116">
        <f t="shared" si="633"/>
        <v>4070</v>
      </c>
      <c r="BJ109" s="116">
        <f t="shared" si="633"/>
        <v>1570</v>
      </c>
      <c r="BK109" s="116">
        <f t="shared" si="633"/>
        <v>1570</v>
      </c>
      <c r="BL109" s="116">
        <f t="shared" si="634"/>
        <v>0</v>
      </c>
      <c r="BM109" s="116">
        <f t="shared" si="634"/>
        <v>0</v>
      </c>
      <c r="BN109" s="116">
        <f t="shared" si="634"/>
        <v>0</v>
      </c>
      <c r="BO109" s="116">
        <f t="shared" si="634"/>
        <v>4070</v>
      </c>
      <c r="BP109" s="116">
        <f t="shared" si="634"/>
        <v>1570</v>
      </c>
      <c r="BQ109" s="116">
        <f t="shared" si="634"/>
        <v>1570</v>
      </c>
      <c r="BR109" s="116">
        <f t="shared" si="634"/>
        <v>-18908</v>
      </c>
      <c r="BS109" s="116">
        <f t="shared" si="634"/>
        <v>0</v>
      </c>
      <c r="BT109" s="116">
        <f t="shared" si="634"/>
        <v>0</v>
      </c>
      <c r="BU109" s="116">
        <f t="shared" si="634"/>
        <v>-14838</v>
      </c>
      <c r="BV109" s="116">
        <f t="shared" si="634"/>
        <v>1570</v>
      </c>
      <c r="BW109" s="116">
        <f t="shared" si="634"/>
        <v>1570</v>
      </c>
    </row>
    <row r="110" spans="1:75" s="4" customFormat="1" ht="56.25" customHeight="1" x14ac:dyDescent="0.25">
      <c r="A110" s="153">
        <v>905</v>
      </c>
      <c r="B110" s="60" t="s">
        <v>75</v>
      </c>
      <c r="C110" s="211" t="s">
        <v>222</v>
      </c>
      <c r="D110" s="219">
        <v>1570</v>
      </c>
      <c r="E110" s="219">
        <v>1570</v>
      </c>
      <c r="F110" s="219">
        <v>1570</v>
      </c>
      <c r="G110" s="28"/>
      <c r="H110" s="28"/>
      <c r="I110" s="28"/>
      <c r="J110" s="219"/>
      <c r="K110" s="219"/>
      <c r="L110" s="219"/>
      <c r="M110" s="216">
        <f>D110+J110</f>
        <v>1570</v>
      </c>
      <c r="N110" s="216">
        <f>E110+K110</f>
        <v>1570</v>
      </c>
      <c r="O110" s="216">
        <f>F110+L110</f>
        <v>1570</v>
      </c>
      <c r="P110" s="216"/>
      <c r="Q110" s="216"/>
      <c r="R110" s="216"/>
      <c r="S110" s="216">
        <f>M110+P110</f>
        <v>1570</v>
      </c>
      <c r="T110" s="216">
        <f>N110+Q110</f>
        <v>1570</v>
      </c>
      <c r="U110" s="216">
        <f>O110+R110</f>
        <v>1570</v>
      </c>
      <c r="V110" s="216"/>
      <c r="W110" s="216"/>
      <c r="X110" s="216"/>
      <c r="Y110" s="217">
        <f>S110+V110</f>
        <v>1570</v>
      </c>
      <c r="Z110" s="217">
        <f>T110+W110</f>
        <v>1570</v>
      </c>
      <c r="AA110" s="217">
        <f>U110+X110</f>
        <v>1570</v>
      </c>
      <c r="AB110" s="217"/>
      <c r="AC110" s="217"/>
      <c r="AD110" s="217"/>
      <c r="AE110" s="217">
        <f>Y110+AB110</f>
        <v>1570</v>
      </c>
      <c r="AF110" s="217">
        <f>Z110+AC110</f>
        <v>1570</v>
      </c>
      <c r="AG110" s="217">
        <f>AA110+AD110</f>
        <v>1570</v>
      </c>
      <c r="AH110" s="217"/>
      <c r="AI110" s="217"/>
      <c r="AJ110" s="217"/>
      <c r="AK110" s="218">
        <f>AE110+AH110</f>
        <v>1570</v>
      </c>
      <c r="AL110" s="218">
        <f>AF110+AI110</f>
        <v>1570</v>
      </c>
      <c r="AM110" s="218">
        <f>AG110+AJ110</f>
        <v>1570</v>
      </c>
      <c r="AN110" s="218"/>
      <c r="AO110" s="218"/>
      <c r="AP110" s="218"/>
      <c r="AQ110" s="216">
        <f>AK110+AN110</f>
        <v>1570</v>
      </c>
      <c r="AR110" s="216">
        <f>AL110+AO110</f>
        <v>1570</v>
      </c>
      <c r="AS110" s="216">
        <f>AM110+AP110</f>
        <v>1570</v>
      </c>
      <c r="AT110" s="216"/>
      <c r="AU110" s="216"/>
      <c r="AV110" s="216"/>
      <c r="AW110" s="216">
        <f>AQ110+AT110</f>
        <v>1570</v>
      </c>
      <c r="AX110" s="216">
        <f>AR110+AU110</f>
        <v>1570</v>
      </c>
      <c r="AY110" s="216">
        <f>AS110+AV110</f>
        <v>1570</v>
      </c>
      <c r="AZ110" s="216">
        <v>2500</v>
      </c>
      <c r="BA110" s="216"/>
      <c r="BB110" s="216"/>
      <c r="BC110" s="216">
        <f>AW110+AZ110</f>
        <v>4070</v>
      </c>
      <c r="BD110" s="216">
        <f>AX110+BA110</f>
        <v>1570</v>
      </c>
      <c r="BE110" s="216">
        <f>AY110+BB110</f>
        <v>1570</v>
      </c>
      <c r="BF110" s="216"/>
      <c r="BG110" s="216"/>
      <c r="BH110" s="216"/>
      <c r="BI110" s="216">
        <f>BC110+BF110</f>
        <v>4070</v>
      </c>
      <c r="BJ110" s="216">
        <f>BD110+BG110</f>
        <v>1570</v>
      </c>
      <c r="BK110" s="216">
        <f>BE110+BH110</f>
        <v>1570</v>
      </c>
      <c r="BL110" s="216"/>
      <c r="BM110" s="216"/>
      <c r="BN110" s="216"/>
      <c r="BO110" s="216">
        <f>BI110+BL110</f>
        <v>4070</v>
      </c>
      <c r="BP110" s="216">
        <f>BJ110+BM110</f>
        <v>1570</v>
      </c>
      <c r="BQ110" s="216">
        <f>BK110+BN110</f>
        <v>1570</v>
      </c>
      <c r="BR110" s="216">
        <v>-18908</v>
      </c>
      <c r="BS110" s="216"/>
      <c r="BT110" s="216"/>
      <c r="BU110" s="216">
        <f>BO110+BR110</f>
        <v>-14838</v>
      </c>
      <c r="BV110" s="216">
        <f>BP110+BS110</f>
        <v>1570</v>
      </c>
      <c r="BW110" s="216">
        <f>BQ110+BT110</f>
        <v>1570</v>
      </c>
    </row>
    <row r="111" spans="1:75" s="4" customFormat="1" x14ac:dyDescent="0.25">
      <c r="A111" s="153"/>
      <c r="B111" s="213" t="s">
        <v>76</v>
      </c>
      <c r="C111" s="120" t="s">
        <v>223</v>
      </c>
      <c r="D111" s="27">
        <f>D112+D115+D117+D120+D121+D122+D127+D128+D131+D133+D134+D136</f>
        <v>7080</v>
      </c>
      <c r="E111" s="27">
        <f>E112+E115+E117+E120+E121+E122+E127+E128+E131+E133+E134+E136</f>
        <v>7267</v>
      </c>
      <c r="F111" s="27">
        <f>F112+F115+F117+F120+F121+F122+F127+F128+F131+F133+F134+F136</f>
        <v>7472</v>
      </c>
      <c r="G111" s="28"/>
      <c r="H111" s="28"/>
      <c r="I111" s="28"/>
      <c r="J111" s="27">
        <f t="shared" ref="J111:AG111" si="635">J112+J115+J117+J120+J121+J122+J127+J128+J131+J133+J134+J136</f>
        <v>0</v>
      </c>
      <c r="K111" s="27">
        <f t="shared" si="635"/>
        <v>0</v>
      </c>
      <c r="L111" s="27">
        <f t="shared" si="635"/>
        <v>0</v>
      </c>
      <c r="M111" s="7">
        <f t="shared" si="635"/>
        <v>7080</v>
      </c>
      <c r="N111" s="7">
        <f t="shared" si="635"/>
        <v>7267</v>
      </c>
      <c r="O111" s="7">
        <f t="shared" si="635"/>
        <v>7472</v>
      </c>
      <c r="P111" s="7">
        <f t="shared" si="635"/>
        <v>0</v>
      </c>
      <c r="Q111" s="7">
        <f t="shared" si="635"/>
        <v>0</v>
      </c>
      <c r="R111" s="7">
        <f t="shared" si="635"/>
        <v>0</v>
      </c>
      <c r="S111" s="7">
        <f t="shared" si="635"/>
        <v>7080</v>
      </c>
      <c r="T111" s="7">
        <f t="shared" si="635"/>
        <v>7267</v>
      </c>
      <c r="U111" s="7">
        <f t="shared" si="635"/>
        <v>7472</v>
      </c>
      <c r="V111" s="7">
        <f t="shared" si="635"/>
        <v>0</v>
      </c>
      <c r="W111" s="7">
        <f t="shared" si="635"/>
        <v>0</v>
      </c>
      <c r="X111" s="7">
        <f t="shared" si="635"/>
        <v>0</v>
      </c>
      <c r="Y111" s="68">
        <f t="shared" si="635"/>
        <v>7080</v>
      </c>
      <c r="Z111" s="68">
        <f t="shared" si="635"/>
        <v>7267</v>
      </c>
      <c r="AA111" s="68">
        <f t="shared" si="635"/>
        <v>7472</v>
      </c>
      <c r="AB111" s="68">
        <f t="shared" si="635"/>
        <v>0</v>
      </c>
      <c r="AC111" s="68">
        <f t="shared" si="635"/>
        <v>0</v>
      </c>
      <c r="AD111" s="68">
        <f t="shared" si="635"/>
        <v>0</v>
      </c>
      <c r="AE111" s="68">
        <f t="shared" si="635"/>
        <v>7080</v>
      </c>
      <c r="AF111" s="68">
        <f t="shared" si="635"/>
        <v>7267</v>
      </c>
      <c r="AG111" s="68">
        <f t="shared" si="635"/>
        <v>7472</v>
      </c>
      <c r="AH111" s="68">
        <f t="shared" ref="AH111:AM111" si="636">AH112+AH115+AH117+AH120+AH121+AH122+AH127+AH128+AH131+AH133+AH134+AH136</f>
        <v>0</v>
      </c>
      <c r="AI111" s="68">
        <f t="shared" si="636"/>
        <v>0</v>
      </c>
      <c r="AJ111" s="68">
        <f t="shared" si="636"/>
        <v>0</v>
      </c>
      <c r="AK111" s="111">
        <f t="shared" si="636"/>
        <v>7080</v>
      </c>
      <c r="AL111" s="111">
        <f t="shared" si="636"/>
        <v>7267</v>
      </c>
      <c r="AM111" s="111">
        <f t="shared" si="636"/>
        <v>7472</v>
      </c>
      <c r="AN111" s="111">
        <f t="shared" ref="AN111:AS111" si="637">AN112+AN115+AN117+AN120+AN121+AN122+AN127+AN128+AN131+AN133+AN134+AN136</f>
        <v>0</v>
      </c>
      <c r="AO111" s="111">
        <f t="shared" si="637"/>
        <v>0</v>
      </c>
      <c r="AP111" s="111">
        <f t="shared" si="637"/>
        <v>0</v>
      </c>
      <c r="AQ111" s="7">
        <f t="shared" si="637"/>
        <v>7080</v>
      </c>
      <c r="AR111" s="7">
        <f t="shared" si="637"/>
        <v>7267</v>
      </c>
      <c r="AS111" s="7">
        <f t="shared" si="637"/>
        <v>7472</v>
      </c>
      <c r="AT111" s="7">
        <f t="shared" ref="AT111:AY111" si="638">AT112+AT115+AT117+AT120+AT121+AT122+AT127+AT128+AT131+AT133+AT134+AT136</f>
        <v>0</v>
      </c>
      <c r="AU111" s="7">
        <f t="shared" si="638"/>
        <v>0</v>
      </c>
      <c r="AV111" s="7">
        <f t="shared" si="638"/>
        <v>0</v>
      </c>
      <c r="AW111" s="7">
        <f t="shared" si="638"/>
        <v>7080</v>
      </c>
      <c r="AX111" s="7">
        <f t="shared" si="638"/>
        <v>7267</v>
      </c>
      <c r="AY111" s="7">
        <f t="shared" si="638"/>
        <v>7472</v>
      </c>
      <c r="AZ111" s="7">
        <f t="shared" ref="AZ111:BE111" si="639">AZ112+AZ115+AZ117+AZ120+AZ121+AZ122+AZ127+AZ128+AZ131+AZ133+AZ134+AZ136</f>
        <v>0</v>
      </c>
      <c r="BA111" s="7">
        <f t="shared" si="639"/>
        <v>0</v>
      </c>
      <c r="BB111" s="7">
        <f t="shared" si="639"/>
        <v>0</v>
      </c>
      <c r="BC111" s="7">
        <f t="shared" si="639"/>
        <v>7080</v>
      </c>
      <c r="BD111" s="7">
        <f t="shared" si="639"/>
        <v>7267</v>
      </c>
      <c r="BE111" s="7">
        <f t="shared" si="639"/>
        <v>7472</v>
      </c>
      <c r="BF111" s="7">
        <f t="shared" ref="BF111:BK111" si="640">BF112+BF115+BF117+BF120+BF121+BF122+BF127+BF128+BF131+BF133+BF134+BF136</f>
        <v>0</v>
      </c>
      <c r="BG111" s="7">
        <f t="shared" si="640"/>
        <v>0</v>
      </c>
      <c r="BH111" s="7">
        <f t="shared" si="640"/>
        <v>0</v>
      </c>
      <c r="BI111" s="7">
        <f t="shared" si="640"/>
        <v>7080</v>
      </c>
      <c r="BJ111" s="7">
        <f t="shared" si="640"/>
        <v>7267</v>
      </c>
      <c r="BK111" s="7">
        <f t="shared" si="640"/>
        <v>7472</v>
      </c>
      <c r="BL111" s="7">
        <f t="shared" ref="BL111:BQ111" si="641">BL112+BL115+BL117+BL120+BL121+BL122+BL127+BL128+BL131+BL133+BL134+BL136</f>
        <v>0</v>
      </c>
      <c r="BM111" s="7">
        <f t="shared" si="641"/>
        <v>0</v>
      </c>
      <c r="BN111" s="7">
        <f t="shared" si="641"/>
        <v>0</v>
      </c>
      <c r="BO111" s="7">
        <f t="shared" si="641"/>
        <v>7080</v>
      </c>
      <c r="BP111" s="7">
        <f t="shared" si="641"/>
        <v>7267</v>
      </c>
      <c r="BQ111" s="7">
        <f t="shared" si="641"/>
        <v>7472</v>
      </c>
      <c r="BR111" s="7">
        <f>BR112+BR115+BR117+BR120+BR121+BR122+BR127+BR128+BR131+BR133+BR134+BR136</f>
        <v>-561</v>
      </c>
      <c r="BS111" s="7">
        <f t="shared" ref="BS111:BW111" si="642">BS112+BS115+BS117+BS120+BS121+BS122+BS127+BS128+BS131+BS133+BS134+BS136</f>
        <v>0</v>
      </c>
      <c r="BT111" s="7">
        <f t="shared" si="642"/>
        <v>0</v>
      </c>
      <c r="BU111" s="7">
        <f t="shared" si="642"/>
        <v>6519</v>
      </c>
      <c r="BV111" s="7">
        <f t="shared" si="642"/>
        <v>7267</v>
      </c>
      <c r="BW111" s="7">
        <f t="shared" si="642"/>
        <v>7472</v>
      </c>
    </row>
    <row r="112" spans="1:75" s="4" customFormat="1" ht="36" customHeight="1" x14ac:dyDescent="0.25">
      <c r="A112" s="153"/>
      <c r="B112" s="125" t="s">
        <v>77</v>
      </c>
      <c r="C112" s="13" t="s">
        <v>360</v>
      </c>
      <c r="D112" s="134">
        <f>D113+D114</f>
        <v>204</v>
      </c>
      <c r="E112" s="134">
        <f>E113+E114</f>
        <v>212</v>
      </c>
      <c r="F112" s="134">
        <f>F113+F114</f>
        <v>221</v>
      </c>
      <c r="G112" s="28"/>
      <c r="H112" s="28"/>
      <c r="I112" s="28"/>
      <c r="J112" s="134">
        <f t="shared" ref="J112:O112" si="643">J113+J114</f>
        <v>0</v>
      </c>
      <c r="K112" s="134">
        <f t="shared" si="643"/>
        <v>0</v>
      </c>
      <c r="L112" s="134">
        <f t="shared" si="643"/>
        <v>0</v>
      </c>
      <c r="M112" s="116">
        <f t="shared" si="643"/>
        <v>204</v>
      </c>
      <c r="N112" s="116">
        <f t="shared" si="643"/>
        <v>212</v>
      </c>
      <c r="O112" s="116">
        <f t="shared" si="643"/>
        <v>221</v>
      </c>
      <c r="P112" s="116">
        <f t="shared" ref="P112:U112" si="644">P113+P114</f>
        <v>0</v>
      </c>
      <c r="Q112" s="116">
        <f t="shared" si="644"/>
        <v>0</v>
      </c>
      <c r="R112" s="116">
        <f t="shared" si="644"/>
        <v>0</v>
      </c>
      <c r="S112" s="116">
        <f t="shared" si="644"/>
        <v>204</v>
      </c>
      <c r="T112" s="116">
        <f t="shared" si="644"/>
        <v>212</v>
      </c>
      <c r="U112" s="116">
        <f t="shared" si="644"/>
        <v>221</v>
      </c>
      <c r="V112" s="116">
        <f t="shared" ref="V112:AA112" si="645">V113+V114</f>
        <v>0</v>
      </c>
      <c r="W112" s="116">
        <f t="shared" si="645"/>
        <v>0</v>
      </c>
      <c r="X112" s="116">
        <f t="shared" si="645"/>
        <v>0</v>
      </c>
      <c r="Y112" s="139">
        <f t="shared" si="645"/>
        <v>204</v>
      </c>
      <c r="Z112" s="139">
        <f t="shared" si="645"/>
        <v>212</v>
      </c>
      <c r="AA112" s="139">
        <f t="shared" si="645"/>
        <v>221</v>
      </c>
      <c r="AB112" s="139">
        <f t="shared" ref="AB112:AG112" si="646">AB113+AB114</f>
        <v>0</v>
      </c>
      <c r="AC112" s="139">
        <f t="shared" si="646"/>
        <v>0</v>
      </c>
      <c r="AD112" s="139">
        <f t="shared" si="646"/>
        <v>0</v>
      </c>
      <c r="AE112" s="139">
        <f t="shared" si="646"/>
        <v>204</v>
      </c>
      <c r="AF112" s="139">
        <f t="shared" si="646"/>
        <v>212</v>
      </c>
      <c r="AG112" s="139">
        <f t="shared" si="646"/>
        <v>221</v>
      </c>
      <c r="AH112" s="139">
        <f t="shared" ref="AH112:AM112" si="647">AH113+AH114</f>
        <v>0</v>
      </c>
      <c r="AI112" s="139">
        <f t="shared" si="647"/>
        <v>0</v>
      </c>
      <c r="AJ112" s="139">
        <f t="shared" si="647"/>
        <v>0</v>
      </c>
      <c r="AK112" s="140">
        <f t="shared" si="647"/>
        <v>204</v>
      </c>
      <c r="AL112" s="140">
        <f t="shared" si="647"/>
        <v>212</v>
      </c>
      <c r="AM112" s="140">
        <f t="shared" si="647"/>
        <v>221</v>
      </c>
      <c r="AN112" s="140">
        <f t="shared" ref="AN112:AS112" si="648">AN113+AN114</f>
        <v>0</v>
      </c>
      <c r="AO112" s="140">
        <f t="shared" si="648"/>
        <v>0</v>
      </c>
      <c r="AP112" s="140">
        <f t="shared" si="648"/>
        <v>0</v>
      </c>
      <c r="AQ112" s="116">
        <f t="shared" si="648"/>
        <v>204</v>
      </c>
      <c r="AR112" s="116">
        <f t="shared" si="648"/>
        <v>212</v>
      </c>
      <c r="AS112" s="116">
        <f t="shared" si="648"/>
        <v>221</v>
      </c>
      <c r="AT112" s="116">
        <f t="shared" ref="AT112:AY112" si="649">AT113+AT114</f>
        <v>0</v>
      </c>
      <c r="AU112" s="116">
        <f t="shared" si="649"/>
        <v>0</v>
      </c>
      <c r="AV112" s="116">
        <f t="shared" si="649"/>
        <v>0</v>
      </c>
      <c r="AW112" s="116">
        <f t="shared" si="649"/>
        <v>204</v>
      </c>
      <c r="AX112" s="116">
        <f t="shared" si="649"/>
        <v>212</v>
      </c>
      <c r="AY112" s="116">
        <f t="shared" si="649"/>
        <v>221</v>
      </c>
      <c r="AZ112" s="116">
        <f t="shared" ref="AZ112:BE112" si="650">AZ113+AZ114</f>
        <v>0</v>
      </c>
      <c r="BA112" s="116">
        <f t="shared" si="650"/>
        <v>0</v>
      </c>
      <c r="BB112" s="116">
        <f t="shared" si="650"/>
        <v>0</v>
      </c>
      <c r="BC112" s="116">
        <f t="shared" si="650"/>
        <v>204</v>
      </c>
      <c r="BD112" s="116">
        <f t="shared" si="650"/>
        <v>212</v>
      </c>
      <c r="BE112" s="116">
        <f t="shared" si="650"/>
        <v>221</v>
      </c>
      <c r="BF112" s="116">
        <f t="shared" ref="BF112:BK112" si="651">BF113+BF114</f>
        <v>0</v>
      </c>
      <c r="BG112" s="116">
        <f t="shared" si="651"/>
        <v>0</v>
      </c>
      <c r="BH112" s="116">
        <f t="shared" si="651"/>
        <v>0</v>
      </c>
      <c r="BI112" s="116">
        <f t="shared" si="651"/>
        <v>204</v>
      </c>
      <c r="BJ112" s="116">
        <f t="shared" si="651"/>
        <v>212</v>
      </c>
      <c r="BK112" s="116">
        <f t="shared" si="651"/>
        <v>221</v>
      </c>
      <c r="BL112" s="116">
        <f t="shared" ref="BL112:BQ112" si="652">BL113+BL114</f>
        <v>0</v>
      </c>
      <c r="BM112" s="116">
        <f t="shared" si="652"/>
        <v>0</v>
      </c>
      <c r="BN112" s="116">
        <f t="shared" si="652"/>
        <v>0</v>
      </c>
      <c r="BO112" s="116">
        <f t="shared" si="652"/>
        <v>204</v>
      </c>
      <c r="BP112" s="116">
        <f t="shared" si="652"/>
        <v>212</v>
      </c>
      <c r="BQ112" s="116">
        <f t="shared" si="652"/>
        <v>221</v>
      </c>
      <c r="BR112" s="116">
        <f t="shared" ref="BR112:BW112" si="653">BR113+BR114</f>
        <v>29</v>
      </c>
      <c r="BS112" s="116">
        <f t="shared" si="653"/>
        <v>0</v>
      </c>
      <c r="BT112" s="116">
        <f t="shared" si="653"/>
        <v>0</v>
      </c>
      <c r="BU112" s="116">
        <f t="shared" si="653"/>
        <v>233</v>
      </c>
      <c r="BV112" s="116">
        <f t="shared" si="653"/>
        <v>212</v>
      </c>
      <c r="BW112" s="116">
        <f t="shared" si="653"/>
        <v>221</v>
      </c>
    </row>
    <row r="113" spans="1:75" s="4" customFormat="1" ht="137.25" customHeight="1" x14ac:dyDescent="0.25">
      <c r="A113" s="153">
        <v>182</v>
      </c>
      <c r="B113" s="60" t="s">
        <v>78</v>
      </c>
      <c r="C113" s="238" t="s">
        <v>342</v>
      </c>
      <c r="D113" s="134">
        <v>189</v>
      </c>
      <c r="E113" s="134">
        <v>196</v>
      </c>
      <c r="F113" s="134">
        <v>204</v>
      </c>
      <c r="G113" s="28"/>
      <c r="H113" s="28"/>
      <c r="I113" s="28"/>
      <c r="J113" s="134"/>
      <c r="K113" s="134"/>
      <c r="L113" s="134"/>
      <c r="M113" s="216">
        <f t="shared" ref="M113:O114" si="654">D113+J113</f>
        <v>189</v>
      </c>
      <c r="N113" s="216">
        <f t="shared" si="654"/>
        <v>196</v>
      </c>
      <c r="O113" s="216">
        <f t="shared" si="654"/>
        <v>204</v>
      </c>
      <c r="P113" s="116"/>
      <c r="Q113" s="116"/>
      <c r="R113" s="116"/>
      <c r="S113" s="216">
        <f t="shared" ref="S113:U114" si="655">M113+P113</f>
        <v>189</v>
      </c>
      <c r="T113" s="216">
        <f t="shared" si="655"/>
        <v>196</v>
      </c>
      <c r="U113" s="216">
        <f t="shared" si="655"/>
        <v>204</v>
      </c>
      <c r="V113" s="116"/>
      <c r="W113" s="116"/>
      <c r="X113" s="116"/>
      <c r="Y113" s="217">
        <f t="shared" ref="Y113:AA114" si="656">S113+V113</f>
        <v>189</v>
      </c>
      <c r="Z113" s="217">
        <f t="shared" si="656"/>
        <v>196</v>
      </c>
      <c r="AA113" s="217">
        <f t="shared" si="656"/>
        <v>204</v>
      </c>
      <c r="AB113" s="139"/>
      <c r="AC113" s="139"/>
      <c r="AD113" s="139"/>
      <c r="AE113" s="217">
        <f t="shared" ref="AE113:AE114" si="657">Y113+AB113</f>
        <v>189</v>
      </c>
      <c r="AF113" s="217">
        <f t="shared" ref="AF113:AF114" si="658">Z113+AC113</f>
        <v>196</v>
      </c>
      <c r="AG113" s="217">
        <f t="shared" ref="AG113:AG114" si="659">AA113+AD113</f>
        <v>204</v>
      </c>
      <c r="AH113" s="139"/>
      <c r="AI113" s="139"/>
      <c r="AJ113" s="139"/>
      <c r="AK113" s="218">
        <f t="shared" ref="AK113:AK114" si="660">AE113+AH113</f>
        <v>189</v>
      </c>
      <c r="AL113" s="218">
        <f t="shared" ref="AL113:AL114" si="661">AF113+AI113</f>
        <v>196</v>
      </c>
      <c r="AM113" s="218">
        <f t="shared" ref="AM113:AM114" si="662">AG113+AJ113</f>
        <v>204</v>
      </c>
      <c r="AN113" s="140"/>
      <c r="AO113" s="140"/>
      <c r="AP113" s="140"/>
      <c r="AQ113" s="216">
        <f t="shared" ref="AQ113:AQ114" si="663">AK113+AN113</f>
        <v>189</v>
      </c>
      <c r="AR113" s="216">
        <f t="shared" ref="AR113:AR114" si="664">AL113+AO113</f>
        <v>196</v>
      </c>
      <c r="AS113" s="216">
        <f t="shared" ref="AS113:AS114" si="665">AM113+AP113</f>
        <v>204</v>
      </c>
      <c r="AT113" s="116"/>
      <c r="AU113" s="116"/>
      <c r="AV113" s="116"/>
      <c r="AW113" s="216">
        <f t="shared" ref="AW113:AW114" si="666">AQ113+AT113</f>
        <v>189</v>
      </c>
      <c r="AX113" s="216">
        <f t="shared" ref="AX113:AX114" si="667">AR113+AU113</f>
        <v>196</v>
      </c>
      <c r="AY113" s="216">
        <f t="shared" ref="AY113:AY114" si="668">AS113+AV113</f>
        <v>204</v>
      </c>
      <c r="AZ113" s="116"/>
      <c r="BA113" s="116"/>
      <c r="BB113" s="116"/>
      <c r="BC113" s="216">
        <f t="shared" ref="BC113:BC114" si="669">AW113+AZ113</f>
        <v>189</v>
      </c>
      <c r="BD113" s="216">
        <f t="shared" ref="BD113:BD114" si="670">AX113+BA113</f>
        <v>196</v>
      </c>
      <c r="BE113" s="216">
        <f t="shared" ref="BE113:BE114" si="671">AY113+BB113</f>
        <v>204</v>
      </c>
      <c r="BF113" s="116"/>
      <c r="BG113" s="116"/>
      <c r="BH113" s="116"/>
      <c r="BI113" s="216">
        <f t="shared" ref="BI113:BI114" si="672">BC113+BF113</f>
        <v>189</v>
      </c>
      <c r="BJ113" s="216">
        <f t="shared" ref="BJ113:BJ114" si="673">BD113+BG113</f>
        <v>196</v>
      </c>
      <c r="BK113" s="216">
        <f t="shared" ref="BK113:BK114" si="674">BE113+BH113</f>
        <v>204</v>
      </c>
      <c r="BL113" s="116"/>
      <c r="BM113" s="116"/>
      <c r="BN113" s="116"/>
      <c r="BO113" s="216">
        <f t="shared" ref="BO113:BO114" si="675">BI113+BL113</f>
        <v>189</v>
      </c>
      <c r="BP113" s="216">
        <f t="shared" ref="BP113:BP114" si="676">BJ113+BM113</f>
        <v>196</v>
      </c>
      <c r="BQ113" s="216">
        <f t="shared" ref="BQ113:BQ114" si="677">BK113+BN113</f>
        <v>204</v>
      </c>
      <c r="BR113" s="116">
        <v>24</v>
      </c>
      <c r="BS113" s="116"/>
      <c r="BT113" s="116"/>
      <c r="BU113" s="216">
        <f t="shared" ref="BU113:BU114" si="678">BO113+BR113</f>
        <v>213</v>
      </c>
      <c r="BV113" s="216">
        <f t="shared" ref="BV113:BV114" si="679">BP113+BS113</f>
        <v>196</v>
      </c>
      <c r="BW113" s="216">
        <f t="shared" ref="BW113:BW114" si="680">BQ113+BT113</f>
        <v>204</v>
      </c>
    </row>
    <row r="114" spans="1:75" s="4" customFormat="1" ht="56.25" customHeight="1" x14ac:dyDescent="0.25">
      <c r="A114" s="153">
        <v>182</v>
      </c>
      <c r="B114" s="60" t="s">
        <v>79</v>
      </c>
      <c r="C114" s="211" t="s">
        <v>369</v>
      </c>
      <c r="D114" s="134">
        <v>15</v>
      </c>
      <c r="E114" s="134">
        <v>16</v>
      </c>
      <c r="F114" s="134">
        <v>17</v>
      </c>
      <c r="G114" s="28"/>
      <c r="H114" s="28"/>
      <c r="I114" s="28"/>
      <c r="J114" s="134"/>
      <c r="K114" s="134"/>
      <c r="L114" s="134"/>
      <c r="M114" s="216">
        <f t="shared" si="654"/>
        <v>15</v>
      </c>
      <c r="N114" s="216">
        <f t="shared" si="654"/>
        <v>16</v>
      </c>
      <c r="O114" s="216">
        <f t="shared" si="654"/>
        <v>17</v>
      </c>
      <c r="P114" s="116"/>
      <c r="Q114" s="116"/>
      <c r="R114" s="116"/>
      <c r="S114" s="216">
        <f t="shared" si="655"/>
        <v>15</v>
      </c>
      <c r="T114" s="216">
        <f t="shared" si="655"/>
        <v>16</v>
      </c>
      <c r="U114" s="216">
        <f t="shared" si="655"/>
        <v>17</v>
      </c>
      <c r="V114" s="116"/>
      <c r="W114" s="116"/>
      <c r="X114" s="116"/>
      <c r="Y114" s="217">
        <f t="shared" si="656"/>
        <v>15</v>
      </c>
      <c r="Z114" s="217">
        <f t="shared" si="656"/>
        <v>16</v>
      </c>
      <c r="AA114" s="217">
        <f t="shared" si="656"/>
        <v>17</v>
      </c>
      <c r="AB114" s="139"/>
      <c r="AC114" s="139"/>
      <c r="AD114" s="139"/>
      <c r="AE114" s="217">
        <f t="shared" si="657"/>
        <v>15</v>
      </c>
      <c r="AF114" s="217">
        <f t="shared" si="658"/>
        <v>16</v>
      </c>
      <c r="AG114" s="217">
        <f t="shared" si="659"/>
        <v>17</v>
      </c>
      <c r="AH114" s="139"/>
      <c r="AI114" s="139"/>
      <c r="AJ114" s="139"/>
      <c r="AK114" s="218">
        <f t="shared" si="660"/>
        <v>15</v>
      </c>
      <c r="AL114" s="218">
        <f t="shared" si="661"/>
        <v>16</v>
      </c>
      <c r="AM114" s="218">
        <f t="shared" si="662"/>
        <v>17</v>
      </c>
      <c r="AN114" s="140"/>
      <c r="AO114" s="140"/>
      <c r="AP114" s="140"/>
      <c r="AQ114" s="216">
        <f t="shared" si="663"/>
        <v>15</v>
      </c>
      <c r="AR114" s="216">
        <f t="shared" si="664"/>
        <v>16</v>
      </c>
      <c r="AS114" s="216">
        <f t="shared" si="665"/>
        <v>17</v>
      </c>
      <c r="AT114" s="116"/>
      <c r="AU114" s="116"/>
      <c r="AV114" s="116"/>
      <c r="AW114" s="216">
        <f t="shared" si="666"/>
        <v>15</v>
      </c>
      <c r="AX114" s="216">
        <f t="shared" si="667"/>
        <v>16</v>
      </c>
      <c r="AY114" s="216">
        <f t="shared" si="668"/>
        <v>17</v>
      </c>
      <c r="AZ114" s="116"/>
      <c r="BA114" s="116"/>
      <c r="BB114" s="116"/>
      <c r="BC114" s="216">
        <f t="shared" si="669"/>
        <v>15</v>
      </c>
      <c r="BD114" s="216">
        <f t="shared" si="670"/>
        <v>16</v>
      </c>
      <c r="BE114" s="216">
        <f t="shared" si="671"/>
        <v>17</v>
      </c>
      <c r="BF114" s="116"/>
      <c r="BG114" s="116"/>
      <c r="BH114" s="116"/>
      <c r="BI114" s="216">
        <f t="shared" si="672"/>
        <v>15</v>
      </c>
      <c r="BJ114" s="216">
        <f t="shared" si="673"/>
        <v>16</v>
      </c>
      <c r="BK114" s="216">
        <f t="shared" si="674"/>
        <v>17</v>
      </c>
      <c r="BL114" s="116"/>
      <c r="BM114" s="116"/>
      <c r="BN114" s="116"/>
      <c r="BO114" s="216">
        <f t="shared" si="675"/>
        <v>15</v>
      </c>
      <c r="BP114" s="216">
        <f t="shared" si="676"/>
        <v>16</v>
      </c>
      <c r="BQ114" s="216">
        <f t="shared" si="677"/>
        <v>17</v>
      </c>
      <c r="BR114" s="116">
        <v>5</v>
      </c>
      <c r="BS114" s="116"/>
      <c r="BT114" s="116"/>
      <c r="BU114" s="216">
        <f t="shared" si="678"/>
        <v>20</v>
      </c>
      <c r="BV114" s="216">
        <f t="shared" si="679"/>
        <v>16</v>
      </c>
      <c r="BW114" s="216">
        <f t="shared" si="680"/>
        <v>17</v>
      </c>
    </row>
    <row r="115" spans="1:75" s="5" customFormat="1" ht="72" hidden="1" customHeight="1" x14ac:dyDescent="0.25">
      <c r="A115" s="155"/>
      <c r="B115" s="90" t="s">
        <v>80</v>
      </c>
      <c r="C115" s="141" t="s">
        <v>224</v>
      </c>
      <c r="D115" s="83">
        <f>D116</f>
        <v>0</v>
      </c>
      <c r="E115" s="83">
        <f>E116</f>
        <v>0</v>
      </c>
      <c r="F115" s="83">
        <f>F116</f>
        <v>0</v>
      </c>
      <c r="G115" s="72"/>
      <c r="H115" s="72"/>
      <c r="I115" s="72"/>
      <c r="J115" s="83">
        <f t="shared" ref="J115:BU115" si="681">J116</f>
        <v>0</v>
      </c>
      <c r="K115" s="83">
        <f t="shared" si="681"/>
        <v>0</v>
      </c>
      <c r="L115" s="83">
        <f t="shared" si="681"/>
        <v>0</v>
      </c>
      <c r="M115" s="83">
        <f t="shared" si="681"/>
        <v>0</v>
      </c>
      <c r="N115" s="83">
        <f t="shared" si="681"/>
        <v>0</v>
      </c>
      <c r="O115" s="83">
        <f t="shared" si="681"/>
        <v>0</v>
      </c>
      <c r="P115" s="83">
        <f t="shared" si="681"/>
        <v>0</v>
      </c>
      <c r="Q115" s="83">
        <f t="shared" si="681"/>
        <v>0</v>
      </c>
      <c r="R115" s="83">
        <f t="shared" si="681"/>
        <v>0</v>
      </c>
      <c r="S115" s="83">
        <f t="shared" si="681"/>
        <v>0</v>
      </c>
      <c r="T115" s="83">
        <f t="shared" si="681"/>
        <v>0</v>
      </c>
      <c r="U115" s="83">
        <f t="shared" si="681"/>
        <v>0</v>
      </c>
      <c r="V115" s="83">
        <f t="shared" si="681"/>
        <v>0</v>
      </c>
      <c r="W115" s="83">
        <f t="shared" si="681"/>
        <v>0</v>
      </c>
      <c r="X115" s="83">
        <f t="shared" si="681"/>
        <v>0</v>
      </c>
      <c r="Y115" s="78">
        <f t="shared" si="681"/>
        <v>0</v>
      </c>
      <c r="Z115" s="78">
        <f t="shared" si="681"/>
        <v>0</v>
      </c>
      <c r="AA115" s="78">
        <f t="shared" si="681"/>
        <v>0</v>
      </c>
      <c r="AB115" s="78">
        <f t="shared" si="681"/>
        <v>0</v>
      </c>
      <c r="AC115" s="78">
        <f t="shared" si="681"/>
        <v>0</v>
      </c>
      <c r="AD115" s="78">
        <f t="shared" si="681"/>
        <v>0</v>
      </c>
      <c r="AE115" s="78">
        <f t="shared" si="681"/>
        <v>0</v>
      </c>
      <c r="AF115" s="78">
        <f t="shared" si="681"/>
        <v>0</v>
      </c>
      <c r="AG115" s="78">
        <f t="shared" si="681"/>
        <v>0</v>
      </c>
      <c r="AH115" s="78">
        <f t="shared" si="681"/>
        <v>0</v>
      </c>
      <c r="AI115" s="78">
        <f t="shared" si="681"/>
        <v>0</v>
      </c>
      <c r="AJ115" s="78">
        <f t="shared" si="681"/>
        <v>0</v>
      </c>
      <c r="AK115" s="107">
        <f t="shared" si="681"/>
        <v>0</v>
      </c>
      <c r="AL115" s="107">
        <f t="shared" si="681"/>
        <v>0</v>
      </c>
      <c r="AM115" s="107">
        <f t="shared" si="681"/>
        <v>0</v>
      </c>
      <c r="AN115" s="107">
        <f t="shared" si="681"/>
        <v>0</v>
      </c>
      <c r="AO115" s="107">
        <f t="shared" si="681"/>
        <v>0</v>
      </c>
      <c r="AP115" s="107">
        <f t="shared" si="681"/>
        <v>0</v>
      </c>
      <c r="AQ115" s="77">
        <f t="shared" si="681"/>
        <v>0</v>
      </c>
      <c r="AR115" s="77">
        <f t="shared" si="681"/>
        <v>0</v>
      </c>
      <c r="AS115" s="77">
        <f t="shared" si="681"/>
        <v>0</v>
      </c>
      <c r="AT115" s="77">
        <f t="shared" si="681"/>
        <v>0</v>
      </c>
      <c r="AU115" s="77">
        <f t="shared" si="681"/>
        <v>0</v>
      </c>
      <c r="AV115" s="77">
        <f t="shared" si="681"/>
        <v>0</v>
      </c>
      <c r="AW115" s="83">
        <f t="shared" si="681"/>
        <v>0</v>
      </c>
      <c r="AX115" s="83">
        <f t="shared" si="681"/>
        <v>0</v>
      </c>
      <c r="AY115" s="83">
        <f t="shared" si="681"/>
        <v>0</v>
      </c>
      <c r="AZ115" s="83">
        <f t="shared" si="681"/>
        <v>0</v>
      </c>
      <c r="BA115" s="83">
        <f t="shared" si="681"/>
        <v>0</v>
      </c>
      <c r="BB115" s="83">
        <f t="shared" si="681"/>
        <v>0</v>
      </c>
      <c r="BC115" s="83">
        <f t="shared" si="681"/>
        <v>0</v>
      </c>
      <c r="BD115" s="83">
        <f t="shared" si="681"/>
        <v>0</v>
      </c>
      <c r="BE115" s="83">
        <f t="shared" si="681"/>
        <v>0</v>
      </c>
      <c r="BF115" s="83">
        <f t="shared" si="681"/>
        <v>0</v>
      </c>
      <c r="BG115" s="83">
        <f t="shared" si="681"/>
        <v>0</v>
      </c>
      <c r="BH115" s="83">
        <f t="shared" si="681"/>
        <v>0</v>
      </c>
      <c r="BI115" s="83">
        <f t="shared" si="681"/>
        <v>0</v>
      </c>
      <c r="BJ115" s="83">
        <f t="shared" si="681"/>
        <v>0</v>
      </c>
      <c r="BK115" s="83">
        <f t="shared" si="681"/>
        <v>0</v>
      </c>
      <c r="BL115" s="83">
        <f t="shared" si="681"/>
        <v>0</v>
      </c>
      <c r="BM115" s="83">
        <f t="shared" si="681"/>
        <v>0</v>
      </c>
      <c r="BN115" s="83">
        <f t="shared" si="681"/>
        <v>0</v>
      </c>
      <c r="BO115" s="83">
        <f t="shared" si="681"/>
        <v>0</v>
      </c>
      <c r="BP115" s="83">
        <f t="shared" si="681"/>
        <v>0</v>
      </c>
      <c r="BQ115" s="83">
        <f t="shared" si="681"/>
        <v>0</v>
      </c>
      <c r="BR115" s="83">
        <f t="shared" si="681"/>
        <v>0</v>
      </c>
      <c r="BS115" s="83">
        <f t="shared" si="681"/>
        <v>0</v>
      </c>
      <c r="BT115" s="83">
        <f t="shared" si="681"/>
        <v>0</v>
      </c>
      <c r="BU115" s="83">
        <f t="shared" si="681"/>
        <v>0</v>
      </c>
      <c r="BV115" s="83">
        <f t="shared" ref="BV115:BW115" si="682">BV116</f>
        <v>0</v>
      </c>
      <c r="BW115" s="83">
        <f t="shared" si="682"/>
        <v>0</v>
      </c>
    </row>
    <row r="116" spans="1:75" s="5" customFormat="1" ht="75" hidden="1" customHeight="1" x14ac:dyDescent="0.25">
      <c r="A116" s="155"/>
      <c r="B116" s="81" t="s">
        <v>81</v>
      </c>
      <c r="C116" s="93" t="s">
        <v>224</v>
      </c>
      <c r="D116" s="83">
        <v>0</v>
      </c>
      <c r="E116" s="83">
        <v>0</v>
      </c>
      <c r="F116" s="83">
        <v>0</v>
      </c>
      <c r="G116" s="72"/>
      <c r="H116" s="72"/>
      <c r="I116" s="72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107"/>
      <c r="AL116" s="107"/>
      <c r="AM116" s="107"/>
      <c r="AN116" s="107"/>
      <c r="AO116" s="107"/>
      <c r="AP116" s="107"/>
      <c r="AQ116" s="77"/>
      <c r="AR116" s="77"/>
      <c r="AS116" s="77"/>
      <c r="AT116" s="77"/>
      <c r="AU116" s="77"/>
      <c r="AV116" s="77"/>
      <c r="AW116" s="77"/>
      <c r="AX116" s="77"/>
      <c r="AY116" s="77"/>
      <c r="AZ116" s="77"/>
      <c r="BA116" s="77"/>
      <c r="BB116" s="77"/>
      <c r="BC116" s="77"/>
      <c r="BD116" s="77"/>
      <c r="BE116" s="77"/>
      <c r="BF116" s="77"/>
      <c r="BG116" s="77"/>
      <c r="BH116" s="77"/>
      <c r="BI116" s="77"/>
      <c r="BJ116" s="77"/>
      <c r="BK116" s="77"/>
      <c r="BL116" s="77"/>
      <c r="BM116" s="77"/>
      <c r="BN116" s="77"/>
      <c r="BO116" s="77"/>
      <c r="BP116" s="77"/>
      <c r="BQ116" s="77"/>
      <c r="BR116" s="77"/>
      <c r="BS116" s="77"/>
      <c r="BT116" s="77"/>
      <c r="BU116" s="77"/>
      <c r="BV116" s="77"/>
      <c r="BW116" s="77"/>
    </row>
    <row r="117" spans="1:75" s="4" customFormat="1" ht="54" customHeight="1" x14ac:dyDescent="0.25">
      <c r="A117" s="153">
        <v>141</v>
      </c>
      <c r="B117" s="125" t="s">
        <v>82</v>
      </c>
      <c r="C117" s="248" t="s">
        <v>368</v>
      </c>
      <c r="D117" s="134">
        <f>D118+D119</f>
        <v>266</v>
      </c>
      <c r="E117" s="134">
        <f>E118+E119</f>
        <v>276</v>
      </c>
      <c r="F117" s="134">
        <f>F118+F119</f>
        <v>287</v>
      </c>
      <c r="G117" s="28"/>
      <c r="H117" s="28"/>
      <c r="I117" s="28"/>
      <c r="J117" s="134">
        <f t="shared" ref="J117:O117" si="683">J118+J119</f>
        <v>0</v>
      </c>
      <c r="K117" s="134">
        <f t="shared" si="683"/>
        <v>0</v>
      </c>
      <c r="L117" s="134">
        <f t="shared" si="683"/>
        <v>0</v>
      </c>
      <c r="M117" s="116">
        <f t="shared" si="683"/>
        <v>266</v>
      </c>
      <c r="N117" s="116">
        <f t="shared" si="683"/>
        <v>276</v>
      </c>
      <c r="O117" s="116">
        <f t="shared" si="683"/>
        <v>287</v>
      </c>
      <c r="P117" s="116">
        <f t="shared" ref="P117:U117" si="684">P118+P119</f>
        <v>0</v>
      </c>
      <c r="Q117" s="116">
        <f t="shared" si="684"/>
        <v>0</v>
      </c>
      <c r="R117" s="116">
        <f t="shared" si="684"/>
        <v>0</v>
      </c>
      <c r="S117" s="116">
        <f t="shared" si="684"/>
        <v>266</v>
      </c>
      <c r="T117" s="116">
        <f t="shared" si="684"/>
        <v>276</v>
      </c>
      <c r="U117" s="116">
        <f t="shared" si="684"/>
        <v>287</v>
      </c>
      <c r="V117" s="116">
        <f t="shared" ref="V117:AA117" si="685">V118+V119</f>
        <v>0</v>
      </c>
      <c r="W117" s="116">
        <f t="shared" si="685"/>
        <v>0</v>
      </c>
      <c r="X117" s="116">
        <f t="shared" si="685"/>
        <v>0</v>
      </c>
      <c r="Y117" s="139">
        <f t="shared" si="685"/>
        <v>266</v>
      </c>
      <c r="Z117" s="139">
        <f t="shared" si="685"/>
        <v>276</v>
      </c>
      <c r="AA117" s="139">
        <f t="shared" si="685"/>
        <v>287</v>
      </c>
      <c r="AB117" s="139">
        <f t="shared" ref="AB117:AG117" si="686">AB118+AB119</f>
        <v>0</v>
      </c>
      <c r="AC117" s="139">
        <f t="shared" si="686"/>
        <v>0</v>
      </c>
      <c r="AD117" s="139">
        <f t="shared" si="686"/>
        <v>0</v>
      </c>
      <c r="AE117" s="139">
        <f t="shared" si="686"/>
        <v>266</v>
      </c>
      <c r="AF117" s="139">
        <f t="shared" si="686"/>
        <v>276</v>
      </c>
      <c r="AG117" s="139">
        <f t="shared" si="686"/>
        <v>287</v>
      </c>
      <c r="AH117" s="139">
        <f t="shared" ref="AH117:AM117" si="687">AH118+AH119</f>
        <v>0</v>
      </c>
      <c r="AI117" s="139">
        <f t="shared" si="687"/>
        <v>0</v>
      </c>
      <c r="AJ117" s="139">
        <f t="shared" si="687"/>
        <v>0</v>
      </c>
      <c r="AK117" s="140">
        <f t="shared" si="687"/>
        <v>266</v>
      </c>
      <c r="AL117" s="140">
        <f t="shared" si="687"/>
        <v>276</v>
      </c>
      <c r="AM117" s="140">
        <f t="shared" si="687"/>
        <v>287</v>
      </c>
      <c r="AN117" s="140">
        <f t="shared" ref="AN117:AS117" si="688">AN118+AN119</f>
        <v>0</v>
      </c>
      <c r="AO117" s="140">
        <f t="shared" si="688"/>
        <v>0</v>
      </c>
      <c r="AP117" s="140">
        <f t="shared" si="688"/>
        <v>0</v>
      </c>
      <c r="AQ117" s="116">
        <f t="shared" si="688"/>
        <v>266</v>
      </c>
      <c r="AR117" s="116">
        <f t="shared" si="688"/>
        <v>276</v>
      </c>
      <c r="AS117" s="116">
        <f t="shared" si="688"/>
        <v>287</v>
      </c>
      <c r="AT117" s="116">
        <f t="shared" ref="AT117:AY117" si="689">AT118+AT119</f>
        <v>0</v>
      </c>
      <c r="AU117" s="116">
        <f t="shared" si="689"/>
        <v>0</v>
      </c>
      <c r="AV117" s="116">
        <f t="shared" si="689"/>
        <v>0</v>
      </c>
      <c r="AW117" s="116">
        <f t="shared" si="689"/>
        <v>266</v>
      </c>
      <c r="AX117" s="116">
        <f t="shared" si="689"/>
        <v>276</v>
      </c>
      <c r="AY117" s="116">
        <f t="shared" si="689"/>
        <v>287</v>
      </c>
      <c r="AZ117" s="116">
        <f t="shared" ref="AZ117:BE117" si="690">AZ118+AZ119</f>
        <v>0</v>
      </c>
      <c r="BA117" s="116">
        <f t="shared" si="690"/>
        <v>0</v>
      </c>
      <c r="BB117" s="116">
        <f t="shared" si="690"/>
        <v>0</v>
      </c>
      <c r="BC117" s="116">
        <f t="shared" si="690"/>
        <v>266</v>
      </c>
      <c r="BD117" s="116">
        <f t="shared" si="690"/>
        <v>276</v>
      </c>
      <c r="BE117" s="116">
        <f t="shared" si="690"/>
        <v>287</v>
      </c>
      <c r="BF117" s="116">
        <f t="shared" ref="BF117:BK117" si="691">BF118+BF119</f>
        <v>0</v>
      </c>
      <c r="BG117" s="116">
        <f t="shared" si="691"/>
        <v>0</v>
      </c>
      <c r="BH117" s="116">
        <f t="shared" si="691"/>
        <v>0</v>
      </c>
      <c r="BI117" s="116">
        <f t="shared" si="691"/>
        <v>266</v>
      </c>
      <c r="BJ117" s="116">
        <f t="shared" si="691"/>
        <v>276</v>
      </c>
      <c r="BK117" s="116">
        <f t="shared" si="691"/>
        <v>287</v>
      </c>
      <c r="BL117" s="116">
        <f t="shared" ref="BL117:BQ117" si="692">BL118+BL119</f>
        <v>0</v>
      </c>
      <c r="BM117" s="116">
        <f t="shared" si="692"/>
        <v>0</v>
      </c>
      <c r="BN117" s="116">
        <f t="shared" si="692"/>
        <v>0</v>
      </c>
      <c r="BO117" s="116">
        <f t="shared" si="692"/>
        <v>266</v>
      </c>
      <c r="BP117" s="116">
        <f t="shared" si="692"/>
        <v>276</v>
      </c>
      <c r="BQ117" s="116">
        <f t="shared" si="692"/>
        <v>287</v>
      </c>
      <c r="BR117" s="116">
        <f t="shared" ref="BR117:BW117" si="693">BR118+BR119</f>
        <v>52</v>
      </c>
      <c r="BS117" s="116">
        <f t="shared" si="693"/>
        <v>0</v>
      </c>
      <c r="BT117" s="116">
        <f t="shared" si="693"/>
        <v>0</v>
      </c>
      <c r="BU117" s="116">
        <f t="shared" si="693"/>
        <v>318</v>
      </c>
      <c r="BV117" s="116">
        <f t="shared" si="693"/>
        <v>276</v>
      </c>
      <c r="BW117" s="116">
        <f t="shared" si="693"/>
        <v>287</v>
      </c>
    </row>
    <row r="118" spans="1:75" s="4" customFormat="1" ht="75" customHeight="1" x14ac:dyDescent="0.25">
      <c r="A118" s="153">
        <v>141</v>
      </c>
      <c r="B118" s="60" t="s">
        <v>83</v>
      </c>
      <c r="C118" s="238" t="s">
        <v>225</v>
      </c>
      <c r="D118" s="134">
        <v>259</v>
      </c>
      <c r="E118" s="134">
        <v>269</v>
      </c>
      <c r="F118" s="134">
        <v>280</v>
      </c>
      <c r="G118" s="28"/>
      <c r="H118" s="28"/>
      <c r="I118" s="28"/>
      <c r="J118" s="134"/>
      <c r="K118" s="134"/>
      <c r="L118" s="134"/>
      <c r="M118" s="216">
        <f t="shared" ref="M118:O121" si="694">D118+J118</f>
        <v>259</v>
      </c>
      <c r="N118" s="216">
        <f t="shared" si="694"/>
        <v>269</v>
      </c>
      <c r="O118" s="216">
        <f t="shared" si="694"/>
        <v>280</v>
      </c>
      <c r="P118" s="116"/>
      <c r="Q118" s="116"/>
      <c r="R118" s="116"/>
      <c r="S118" s="216">
        <f t="shared" ref="S118:U121" si="695">M118+P118</f>
        <v>259</v>
      </c>
      <c r="T118" s="216">
        <f t="shared" si="695"/>
        <v>269</v>
      </c>
      <c r="U118" s="216">
        <f t="shared" si="695"/>
        <v>280</v>
      </c>
      <c r="V118" s="116"/>
      <c r="W118" s="116"/>
      <c r="X118" s="116"/>
      <c r="Y118" s="217">
        <f t="shared" ref="Y118:AA121" si="696">S118+V118</f>
        <v>259</v>
      </c>
      <c r="Z118" s="217">
        <f t="shared" si="696"/>
        <v>269</v>
      </c>
      <c r="AA118" s="217">
        <f t="shared" si="696"/>
        <v>280</v>
      </c>
      <c r="AB118" s="139"/>
      <c r="AC118" s="139"/>
      <c r="AD118" s="139"/>
      <c r="AE118" s="217">
        <f t="shared" ref="AE118:AE121" si="697">Y118+AB118</f>
        <v>259</v>
      </c>
      <c r="AF118" s="217">
        <f t="shared" ref="AF118:AF121" si="698">Z118+AC118</f>
        <v>269</v>
      </c>
      <c r="AG118" s="217">
        <f t="shared" ref="AG118:AG121" si="699">AA118+AD118</f>
        <v>280</v>
      </c>
      <c r="AH118" s="139"/>
      <c r="AI118" s="139"/>
      <c r="AJ118" s="139"/>
      <c r="AK118" s="218">
        <f t="shared" ref="AK118:AK121" si="700">AE118+AH118</f>
        <v>259</v>
      </c>
      <c r="AL118" s="218">
        <f t="shared" ref="AL118:AL121" si="701">AF118+AI118</f>
        <v>269</v>
      </c>
      <c r="AM118" s="218">
        <f t="shared" ref="AM118:AM121" si="702">AG118+AJ118</f>
        <v>280</v>
      </c>
      <c r="AN118" s="140"/>
      <c r="AO118" s="140"/>
      <c r="AP118" s="140"/>
      <c r="AQ118" s="216">
        <f t="shared" ref="AQ118:AQ121" si="703">AK118+AN118</f>
        <v>259</v>
      </c>
      <c r="AR118" s="216">
        <f t="shared" ref="AR118:AR121" si="704">AL118+AO118</f>
        <v>269</v>
      </c>
      <c r="AS118" s="216">
        <f t="shared" ref="AS118:AS121" si="705">AM118+AP118</f>
        <v>280</v>
      </c>
      <c r="AT118" s="116"/>
      <c r="AU118" s="116"/>
      <c r="AV118" s="116"/>
      <c r="AW118" s="216">
        <f t="shared" ref="AW118:AW121" si="706">AQ118+AT118</f>
        <v>259</v>
      </c>
      <c r="AX118" s="216">
        <f t="shared" ref="AX118:AX121" si="707">AR118+AU118</f>
        <v>269</v>
      </c>
      <c r="AY118" s="216">
        <f t="shared" ref="AY118:AY121" si="708">AS118+AV118</f>
        <v>280</v>
      </c>
      <c r="AZ118" s="116">
        <v>-23</v>
      </c>
      <c r="BA118" s="116"/>
      <c r="BB118" s="116"/>
      <c r="BC118" s="216">
        <f t="shared" ref="BC118:BC121" si="709">AW118+AZ118</f>
        <v>236</v>
      </c>
      <c r="BD118" s="216">
        <f t="shared" ref="BD118:BD121" si="710">AX118+BA118</f>
        <v>269</v>
      </c>
      <c r="BE118" s="216">
        <f t="shared" ref="BE118:BE121" si="711">AY118+BB118</f>
        <v>280</v>
      </c>
      <c r="BF118" s="116"/>
      <c r="BG118" s="116"/>
      <c r="BH118" s="116"/>
      <c r="BI118" s="216">
        <f t="shared" ref="BI118:BI121" si="712">BC118+BF118</f>
        <v>236</v>
      </c>
      <c r="BJ118" s="216">
        <f t="shared" ref="BJ118:BJ121" si="713">BD118+BG118</f>
        <v>269</v>
      </c>
      <c r="BK118" s="216">
        <f t="shared" ref="BK118:BK121" si="714">BE118+BH118</f>
        <v>280</v>
      </c>
      <c r="BL118" s="116"/>
      <c r="BM118" s="116"/>
      <c r="BN118" s="116"/>
      <c r="BO118" s="216">
        <f t="shared" ref="BO118:BO121" si="715">BI118+BL118</f>
        <v>236</v>
      </c>
      <c r="BP118" s="216">
        <f t="shared" ref="BP118:BP121" si="716">BJ118+BM118</f>
        <v>269</v>
      </c>
      <c r="BQ118" s="216">
        <f t="shared" ref="BQ118:BQ121" si="717">BK118+BN118</f>
        <v>280</v>
      </c>
      <c r="BR118" s="116">
        <v>50</v>
      </c>
      <c r="BS118" s="116"/>
      <c r="BT118" s="116"/>
      <c r="BU118" s="216">
        <f t="shared" ref="BU118:BU121" si="718">BO118+BR118</f>
        <v>286</v>
      </c>
      <c r="BV118" s="216">
        <f t="shared" ref="BV118:BV121" si="719">BP118+BS118</f>
        <v>269</v>
      </c>
      <c r="BW118" s="216">
        <f t="shared" ref="BW118:BW121" si="720">BQ118+BT118</f>
        <v>280</v>
      </c>
    </row>
    <row r="119" spans="1:75" s="4" customFormat="1" ht="56.25" customHeight="1" x14ac:dyDescent="0.25">
      <c r="A119" s="153">
        <v>141</v>
      </c>
      <c r="B119" s="60" t="s">
        <v>84</v>
      </c>
      <c r="C119" s="238" t="s">
        <v>226</v>
      </c>
      <c r="D119" s="134">
        <v>7</v>
      </c>
      <c r="E119" s="134">
        <v>7</v>
      </c>
      <c r="F119" s="134">
        <v>7</v>
      </c>
      <c r="G119" s="28"/>
      <c r="H119" s="28"/>
      <c r="I119" s="28"/>
      <c r="J119" s="134"/>
      <c r="K119" s="134"/>
      <c r="L119" s="134"/>
      <c r="M119" s="216">
        <f t="shared" si="694"/>
        <v>7</v>
      </c>
      <c r="N119" s="216">
        <f t="shared" si="694"/>
        <v>7</v>
      </c>
      <c r="O119" s="216">
        <f t="shared" si="694"/>
        <v>7</v>
      </c>
      <c r="P119" s="116"/>
      <c r="Q119" s="116"/>
      <c r="R119" s="116"/>
      <c r="S119" s="216">
        <f t="shared" si="695"/>
        <v>7</v>
      </c>
      <c r="T119" s="216">
        <f t="shared" si="695"/>
        <v>7</v>
      </c>
      <c r="U119" s="216">
        <f t="shared" si="695"/>
        <v>7</v>
      </c>
      <c r="V119" s="116"/>
      <c r="W119" s="116"/>
      <c r="X119" s="116"/>
      <c r="Y119" s="217">
        <f t="shared" si="696"/>
        <v>7</v>
      </c>
      <c r="Z119" s="217">
        <f t="shared" si="696"/>
        <v>7</v>
      </c>
      <c r="AA119" s="217">
        <f t="shared" si="696"/>
        <v>7</v>
      </c>
      <c r="AB119" s="139"/>
      <c r="AC119" s="139"/>
      <c r="AD119" s="139"/>
      <c r="AE119" s="217">
        <f t="shared" si="697"/>
        <v>7</v>
      </c>
      <c r="AF119" s="217">
        <f t="shared" si="698"/>
        <v>7</v>
      </c>
      <c r="AG119" s="217">
        <f t="shared" si="699"/>
        <v>7</v>
      </c>
      <c r="AH119" s="139"/>
      <c r="AI119" s="139"/>
      <c r="AJ119" s="139"/>
      <c r="AK119" s="218">
        <f t="shared" si="700"/>
        <v>7</v>
      </c>
      <c r="AL119" s="218">
        <f t="shared" si="701"/>
        <v>7</v>
      </c>
      <c r="AM119" s="218">
        <f t="shared" si="702"/>
        <v>7</v>
      </c>
      <c r="AN119" s="140"/>
      <c r="AO119" s="140"/>
      <c r="AP119" s="140"/>
      <c r="AQ119" s="216">
        <f t="shared" si="703"/>
        <v>7</v>
      </c>
      <c r="AR119" s="216">
        <f t="shared" si="704"/>
        <v>7</v>
      </c>
      <c r="AS119" s="216">
        <f t="shared" si="705"/>
        <v>7</v>
      </c>
      <c r="AT119" s="116"/>
      <c r="AU119" s="116"/>
      <c r="AV119" s="116"/>
      <c r="AW119" s="216">
        <f t="shared" si="706"/>
        <v>7</v>
      </c>
      <c r="AX119" s="216">
        <f t="shared" si="707"/>
        <v>7</v>
      </c>
      <c r="AY119" s="216">
        <f t="shared" si="708"/>
        <v>7</v>
      </c>
      <c r="AZ119" s="116">
        <v>23</v>
      </c>
      <c r="BA119" s="116"/>
      <c r="BB119" s="116"/>
      <c r="BC119" s="216">
        <f t="shared" si="709"/>
        <v>30</v>
      </c>
      <c r="BD119" s="216">
        <f t="shared" si="710"/>
        <v>7</v>
      </c>
      <c r="BE119" s="216">
        <f t="shared" si="711"/>
        <v>7</v>
      </c>
      <c r="BF119" s="116"/>
      <c r="BG119" s="116"/>
      <c r="BH119" s="116"/>
      <c r="BI119" s="216">
        <f t="shared" si="712"/>
        <v>30</v>
      </c>
      <c r="BJ119" s="216">
        <f t="shared" si="713"/>
        <v>7</v>
      </c>
      <c r="BK119" s="216">
        <f t="shared" si="714"/>
        <v>7</v>
      </c>
      <c r="BL119" s="116"/>
      <c r="BM119" s="116"/>
      <c r="BN119" s="116"/>
      <c r="BO119" s="216">
        <f t="shared" si="715"/>
        <v>30</v>
      </c>
      <c r="BP119" s="216">
        <f t="shared" si="716"/>
        <v>7</v>
      </c>
      <c r="BQ119" s="216">
        <f t="shared" si="717"/>
        <v>7</v>
      </c>
      <c r="BR119" s="116">
        <v>2</v>
      </c>
      <c r="BS119" s="116"/>
      <c r="BT119" s="116"/>
      <c r="BU119" s="216">
        <f t="shared" si="718"/>
        <v>32</v>
      </c>
      <c r="BV119" s="216">
        <f t="shared" si="719"/>
        <v>7</v>
      </c>
      <c r="BW119" s="216">
        <f t="shared" si="720"/>
        <v>7</v>
      </c>
    </row>
    <row r="120" spans="1:75" s="4" customFormat="1" ht="54" customHeight="1" x14ac:dyDescent="0.25">
      <c r="A120" s="153">
        <v>919</v>
      </c>
      <c r="B120" s="60" t="s">
        <v>380</v>
      </c>
      <c r="C120" s="248" t="s">
        <v>382</v>
      </c>
      <c r="D120" s="134">
        <v>100</v>
      </c>
      <c r="E120" s="134">
        <v>100</v>
      </c>
      <c r="F120" s="134">
        <v>100</v>
      </c>
      <c r="G120" s="28"/>
      <c r="H120" s="28"/>
      <c r="I120" s="28"/>
      <c r="J120" s="134"/>
      <c r="K120" s="134"/>
      <c r="L120" s="134"/>
      <c r="M120" s="116">
        <f t="shared" si="694"/>
        <v>100</v>
      </c>
      <c r="N120" s="116">
        <f t="shared" si="694"/>
        <v>100</v>
      </c>
      <c r="O120" s="116">
        <f t="shared" si="694"/>
        <v>100</v>
      </c>
      <c r="P120" s="116"/>
      <c r="Q120" s="116"/>
      <c r="R120" s="116"/>
      <c r="S120" s="116">
        <f t="shared" si="695"/>
        <v>100</v>
      </c>
      <c r="T120" s="116">
        <f t="shared" si="695"/>
        <v>100</v>
      </c>
      <c r="U120" s="116">
        <f t="shared" si="695"/>
        <v>100</v>
      </c>
      <c r="V120" s="116"/>
      <c r="W120" s="116"/>
      <c r="X120" s="116"/>
      <c r="Y120" s="139">
        <f t="shared" si="696"/>
        <v>100</v>
      </c>
      <c r="Z120" s="139">
        <f t="shared" si="696"/>
        <v>100</v>
      </c>
      <c r="AA120" s="139">
        <f t="shared" si="696"/>
        <v>100</v>
      </c>
      <c r="AB120" s="139"/>
      <c r="AC120" s="139"/>
      <c r="AD120" s="139"/>
      <c r="AE120" s="139">
        <f t="shared" si="697"/>
        <v>100</v>
      </c>
      <c r="AF120" s="139">
        <f t="shared" si="698"/>
        <v>100</v>
      </c>
      <c r="AG120" s="139">
        <f t="shared" si="699"/>
        <v>100</v>
      </c>
      <c r="AH120" s="139"/>
      <c r="AI120" s="139"/>
      <c r="AJ120" s="139"/>
      <c r="AK120" s="140">
        <f t="shared" si="700"/>
        <v>100</v>
      </c>
      <c r="AL120" s="140">
        <f t="shared" si="701"/>
        <v>100</v>
      </c>
      <c r="AM120" s="140">
        <f t="shared" si="702"/>
        <v>100</v>
      </c>
      <c r="AN120" s="140"/>
      <c r="AO120" s="140"/>
      <c r="AP120" s="140"/>
      <c r="AQ120" s="116">
        <f t="shared" si="703"/>
        <v>100</v>
      </c>
      <c r="AR120" s="116">
        <f t="shared" si="704"/>
        <v>100</v>
      </c>
      <c r="AS120" s="116">
        <f t="shared" si="705"/>
        <v>100</v>
      </c>
      <c r="AT120" s="116"/>
      <c r="AU120" s="116"/>
      <c r="AV120" s="116"/>
      <c r="AW120" s="116">
        <f t="shared" si="706"/>
        <v>100</v>
      </c>
      <c r="AX120" s="116">
        <f t="shared" si="707"/>
        <v>100</v>
      </c>
      <c r="AY120" s="116">
        <f t="shared" si="708"/>
        <v>100</v>
      </c>
      <c r="AZ120" s="116">
        <v>30</v>
      </c>
      <c r="BA120" s="116"/>
      <c r="BB120" s="116"/>
      <c r="BC120" s="116">
        <f t="shared" si="709"/>
        <v>130</v>
      </c>
      <c r="BD120" s="116">
        <f t="shared" si="710"/>
        <v>100</v>
      </c>
      <c r="BE120" s="116">
        <f t="shared" si="711"/>
        <v>100</v>
      </c>
      <c r="BF120" s="116"/>
      <c r="BG120" s="116"/>
      <c r="BH120" s="116"/>
      <c r="BI120" s="116">
        <f t="shared" si="712"/>
        <v>130</v>
      </c>
      <c r="BJ120" s="116">
        <f t="shared" si="713"/>
        <v>100</v>
      </c>
      <c r="BK120" s="116">
        <f t="shared" si="714"/>
        <v>100</v>
      </c>
      <c r="BL120" s="116"/>
      <c r="BM120" s="116"/>
      <c r="BN120" s="116"/>
      <c r="BO120" s="116">
        <f t="shared" si="715"/>
        <v>130</v>
      </c>
      <c r="BP120" s="116">
        <f t="shared" si="716"/>
        <v>100</v>
      </c>
      <c r="BQ120" s="116">
        <f t="shared" si="717"/>
        <v>100</v>
      </c>
      <c r="BR120" s="116">
        <v>-20</v>
      </c>
      <c r="BS120" s="116"/>
      <c r="BT120" s="116"/>
      <c r="BU120" s="116">
        <f t="shared" si="718"/>
        <v>110</v>
      </c>
      <c r="BV120" s="116">
        <f t="shared" si="719"/>
        <v>100</v>
      </c>
      <c r="BW120" s="116">
        <f t="shared" si="720"/>
        <v>100</v>
      </c>
    </row>
    <row r="121" spans="1:75" s="4" customFormat="1" ht="72" x14ac:dyDescent="0.25">
      <c r="A121" s="153">
        <v>919</v>
      </c>
      <c r="B121" s="60" t="s">
        <v>381</v>
      </c>
      <c r="C121" s="248" t="s">
        <v>383</v>
      </c>
      <c r="D121" s="134">
        <v>65</v>
      </c>
      <c r="E121" s="134">
        <v>65</v>
      </c>
      <c r="F121" s="134">
        <v>65</v>
      </c>
      <c r="G121" s="28"/>
      <c r="H121" s="28"/>
      <c r="I121" s="28"/>
      <c r="J121" s="134"/>
      <c r="K121" s="134"/>
      <c r="L121" s="134"/>
      <c r="M121" s="116">
        <f t="shared" si="694"/>
        <v>65</v>
      </c>
      <c r="N121" s="116">
        <f t="shared" si="694"/>
        <v>65</v>
      </c>
      <c r="O121" s="116">
        <f t="shared" si="694"/>
        <v>65</v>
      </c>
      <c r="P121" s="116"/>
      <c r="Q121" s="116"/>
      <c r="R121" s="116"/>
      <c r="S121" s="116">
        <f t="shared" si="695"/>
        <v>65</v>
      </c>
      <c r="T121" s="116">
        <f t="shared" si="695"/>
        <v>65</v>
      </c>
      <c r="U121" s="116">
        <f t="shared" si="695"/>
        <v>65</v>
      </c>
      <c r="V121" s="116"/>
      <c r="W121" s="116"/>
      <c r="X121" s="116"/>
      <c r="Y121" s="139">
        <f t="shared" si="696"/>
        <v>65</v>
      </c>
      <c r="Z121" s="139">
        <f t="shared" si="696"/>
        <v>65</v>
      </c>
      <c r="AA121" s="139">
        <f t="shared" si="696"/>
        <v>65</v>
      </c>
      <c r="AB121" s="139">
        <v>40</v>
      </c>
      <c r="AC121" s="139"/>
      <c r="AD121" s="139"/>
      <c r="AE121" s="139">
        <f t="shared" si="697"/>
        <v>105</v>
      </c>
      <c r="AF121" s="139">
        <f t="shared" si="698"/>
        <v>65</v>
      </c>
      <c r="AG121" s="139">
        <f t="shared" si="699"/>
        <v>65</v>
      </c>
      <c r="AH121" s="139"/>
      <c r="AI121" s="139"/>
      <c r="AJ121" s="139"/>
      <c r="AK121" s="140">
        <f t="shared" si="700"/>
        <v>105</v>
      </c>
      <c r="AL121" s="140">
        <f t="shared" si="701"/>
        <v>65</v>
      </c>
      <c r="AM121" s="140">
        <f t="shared" si="702"/>
        <v>65</v>
      </c>
      <c r="AN121" s="140"/>
      <c r="AO121" s="140"/>
      <c r="AP121" s="140"/>
      <c r="AQ121" s="116">
        <f t="shared" si="703"/>
        <v>105</v>
      </c>
      <c r="AR121" s="116">
        <f t="shared" si="704"/>
        <v>65</v>
      </c>
      <c r="AS121" s="116">
        <f t="shared" si="705"/>
        <v>65</v>
      </c>
      <c r="AT121" s="116"/>
      <c r="AU121" s="116"/>
      <c r="AV121" s="116"/>
      <c r="AW121" s="116">
        <f t="shared" si="706"/>
        <v>105</v>
      </c>
      <c r="AX121" s="116">
        <f t="shared" si="707"/>
        <v>65</v>
      </c>
      <c r="AY121" s="116">
        <f t="shared" si="708"/>
        <v>65</v>
      </c>
      <c r="AZ121" s="116"/>
      <c r="BA121" s="116"/>
      <c r="BB121" s="116"/>
      <c r="BC121" s="116">
        <f t="shared" si="709"/>
        <v>105</v>
      </c>
      <c r="BD121" s="116">
        <f t="shared" si="710"/>
        <v>65</v>
      </c>
      <c r="BE121" s="116">
        <f t="shared" si="711"/>
        <v>65</v>
      </c>
      <c r="BF121" s="116"/>
      <c r="BG121" s="116"/>
      <c r="BH121" s="116"/>
      <c r="BI121" s="116">
        <f t="shared" si="712"/>
        <v>105</v>
      </c>
      <c r="BJ121" s="116">
        <f t="shared" si="713"/>
        <v>65</v>
      </c>
      <c r="BK121" s="116">
        <f t="shared" si="714"/>
        <v>65</v>
      </c>
      <c r="BL121" s="116"/>
      <c r="BM121" s="116"/>
      <c r="BN121" s="116"/>
      <c r="BO121" s="116">
        <f t="shared" si="715"/>
        <v>105</v>
      </c>
      <c r="BP121" s="116">
        <f t="shared" si="716"/>
        <v>65</v>
      </c>
      <c r="BQ121" s="116">
        <f t="shared" si="717"/>
        <v>65</v>
      </c>
      <c r="BR121" s="116">
        <v>164</v>
      </c>
      <c r="BS121" s="116"/>
      <c r="BT121" s="116"/>
      <c r="BU121" s="116">
        <f t="shared" si="718"/>
        <v>269</v>
      </c>
      <c r="BV121" s="116">
        <f t="shared" si="719"/>
        <v>65</v>
      </c>
      <c r="BW121" s="116">
        <f t="shared" si="720"/>
        <v>65</v>
      </c>
    </row>
    <row r="122" spans="1:75" s="4" customFormat="1" ht="90" customHeight="1" x14ac:dyDescent="0.25">
      <c r="A122" s="153">
        <v>141</v>
      </c>
      <c r="B122" s="125" t="s">
        <v>85</v>
      </c>
      <c r="C122" s="248" t="s">
        <v>227</v>
      </c>
      <c r="D122" s="134">
        <f>D123+D124+D125</f>
        <v>392</v>
      </c>
      <c r="E122" s="134">
        <f>E123+E124+E125</f>
        <v>407</v>
      </c>
      <c r="F122" s="134">
        <f>F123+F124+F125</f>
        <v>423</v>
      </c>
      <c r="G122" s="28"/>
      <c r="H122" s="28"/>
      <c r="I122" s="28"/>
      <c r="J122" s="134">
        <f t="shared" ref="J122:O122" si="721">J123+J124+J125</f>
        <v>0</v>
      </c>
      <c r="K122" s="134">
        <f t="shared" si="721"/>
        <v>0</v>
      </c>
      <c r="L122" s="134">
        <f t="shared" si="721"/>
        <v>0</v>
      </c>
      <c r="M122" s="116">
        <f t="shared" si="721"/>
        <v>392</v>
      </c>
      <c r="N122" s="116">
        <f t="shared" si="721"/>
        <v>407</v>
      </c>
      <c r="O122" s="116">
        <f t="shared" si="721"/>
        <v>423</v>
      </c>
      <c r="P122" s="116">
        <f t="shared" ref="P122:U122" si="722">P123+P124+P125</f>
        <v>0</v>
      </c>
      <c r="Q122" s="116">
        <f t="shared" si="722"/>
        <v>0</v>
      </c>
      <c r="R122" s="116">
        <f t="shared" si="722"/>
        <v>0</v>
      </c>
      <c r="S122" s="116">
        <f t="shared" si="722"/>
        <v>392</v>
      </c>
      <c r="T122" s="116">
        <f t="shared" si="722"/>
        <v>407</v>
      </c>
      <c r="U122" s="116">
        <f t="shared" si="722"/>
        <v>423</v>
      </c>
      <c r="V122" s="116">
        <f t="shared" ref="V122:AA122" si="723">V123+V124+V125</f>
        <v>0</v>
      </c>
      <c r="W122" s="116">
        <f t="shared" si="723"/>
        <v>0</v>
      </c>
      <c r="X122" s="116">
        <f t="shared" si="723"/>
        <v>0</v>
      </c>
      <c r="Y122" s="139">
        <f t="shared" si="723"/>
        <v>392</v>
      </c>
      <c r="Z122" s="139">
        <f t="shared" si="723"/>
        <v>407</v>
      </c>
      <c r="AA122" s="139">
        <f t="shared" si="723"/>
        <v>423</v>
      </c>
      <c r="AB122" s="139">
        <f t="shared" ref="AB122:AG122" si="724">AB123+AB124+AB125</f>
        <v>0</v>
      </c>
      <c r="AC122" s="139">
        <f t="shared" si="724"/>
        <v>0</v>
      </c>
      <c r="AD122" s="139">
        <f t="shared" si="724"/>
        <v>0</v>
      </c>
      <c r="AE122" s="139">
        <f t="shared" si="724"/>
        <v>392</v>
      </c>
      <c r="AF122" s="139">
        <f t="shared" si="724"/>
        <v>407</v>
      </c>
      <c r="AG122" s="139">
        <f t="shared" si="724"/>
        <v>423</v>
      </c>
      <c r="AH122" s="139"/>
      <c r="AI122" s="139">
        <f t="shared" ref="AI122:AM122" si="725">AI123+AI124+AI125</f>
        <v>0</v>
      </c>
      <c r="AJ122" s="139">
        <f t="shared" si="725"/>
        <v>0</v>
      </c>
      <c r="AK122" s="140">
        <f t="shared" si="725"/>
        <v>392</v>
      </c>
      <c r="AL122" s="140">
        <f t="shared" si="725"/>
        <v>407</v>
      </c>
      <c r="AM122" s="140">
        <f t="shared" si="725"/>
        <v>423</v>
      </c>
      <c r="AN122" s="140"/>
      <c r="AO122" s="140">
        <f t="shared" ref="AO122:AS122" si="726">AO123+AO124+AO125</f>
        <v>0</v>
      </c>
      <c r="AP122" s="140">
        <f t="shared" si="726"/>
        <v>0</v>
      </c>
      <c r="AQ122" s="116">
        <f t="shared" si="726"/>
        <v>392</v>
      </c>
      <c r="AR122" s="116">
        <f t="shared" si="726"/>
        <v>407</v>
      </c>
      <c r="AS122" s="116">
        <f t="shared" si="726"/>
        <v>423</v>
      </c>
      <c r="AT122" s="116"/>
      <c r="AU122" s="116">
        <f t="shared" ref="AU122:AY122" si="727">AU123+AU124+AU125</f>
        <v>0</v>
      </c>
      <c r="AV122" s="116">
        <f t="shared" si="727"/>
        <v>0</v>
      </c>
      <c r="AW122" s="116">
        <f t="shared" si="727"/>
        <v>392</v>
      </c>
      <c r="AX122" s="116">
        <f t="shared" si="727"/>
        <v>407</v>
      </c>
      <c r="AY122" s="116">
        <f t="shared" si="727"/>
        <v>423</v>
      </c>
      <c r="AZ122" s="116">
        <f t="shared" ref="AZ122:BE122" si="728">AZ123+AZ124+AZ125</f>
        <v>0</v>
      </c>
      <c r="BA122" s="116">
        <f t="shared" si="728"/>
        <v>0</v>
      </c>
      <c r="BB122" s="116">
        <f t="shared" si="728"/>
        <v>0</v>
      </c>
      <c r="BC122" s="116">
        <f t="shared" si="728"/>
        <v>392</v>
      </c>
      <c r="BD122" s="116">
        <f t="shared" si="728"/>
        <v>407</v>
      </c>
      <c r="BE122" s="116">
        <f t="shared" si="728"/>
        <v>423</v>
      </c>
      <c r="BF122" s="116">
        <f t="shared" ref="BF122:BK122" si="729">BF123+BF124+BF125</f>
        <v>0</v>
      </c>
      <c r="BG122" s="116">
        <f t="shared" si="729"/>
        <v>0</v>
      </c>
      <c r="BH122" s="116">
        <f t="shared" si="729"/>
        <v>0</v>
      </c>
      <c r="BI122" s="116">
        <f t="shared" si="729"/>
        <v>392</v>
      </c>
      <c r="BJ122" s="116">
        <f t="shared" si="729"/>
        <v>407</v>
      </c>
      <c r="BK122" s="116">
        <f t="shared" si="729"/>
        <v>423</v>
      </c>
      <c r="BL122" s="116">
        <f t="shared" ref="BL122:BQ122" si="730">BL123+BL124+BL125</f>
        <v>0</v>
      </c>
      <c r="BM122" s="116">
        <f t="shared" si="730"/>
        <v>0</v>
      </c>
      <c r="BN122" s="116">
        <f t="shared" si="730"/>
        <v>0</v>
      </c>
      <c r="BO122" s="116">
        <f t="shared" si="730"/>
        <v>392</v>
      </c>
      <c r="BP122" s="116">
        <f t="shared" si="730"/>
        <v>407</v>
      </c>
      <c r="BQ122" s="116">
        <f t="shared" si="730"/>
        <v>423</v>
      </c>
      <c r="BR122" s="116">
        <f>BR123+BR124+BR125+BR126</f>
        <v>-201</v>
      </c>
      <c r="BS122" s="116">
        <f t="shared" ref="BS122:BW122" si="731">BS123+BS124+BS125+BS126</f>
        <v>0</v>
      </c>
      <c r="BT122" s="116">
        <f t="shared" si="731"/>
        <v>0</v>
      </c>
      <c r="BU122" s="116">
        <f t="shared" si="731"/>
        <v>191</v>
      </c>
      <c r="BV122" s="116">
        <f t="shared" si="731"/>
        <v>407</v>
      </c>
      <c r="BW122" s="116">
        <f t="shared" si="731"/>
        <v>423</v>
      </c>
    </row>
    <row r="123" spans="1:75" s="259" customFormat="1" ht="36" hidden="1" customHeight="1" x14ac:dyDescent="0.25">
      <c r="A123" s="258"/>
      <c r="B123" s="215" t="s">
        <v>86</v>
      </c>
      <c r="C123" s="263" t="s">
        <v>370</v>
      </c>
      <c r="D123" s="134">
        <v>0</v>
      </c>
      <c r="E123" s="134">
        <v>0</v>
      </c>
      <c r="F123" s="134">
        <v>0</v>
      </c>
      <c r="G123" s="28"/>
      <c r="H123" s="28"/>
      <c r="I123" s="28"/>
      <c r="J123" s="134"/>
      <c r="K123" s="134"/>
      <c r="L123" s="134"/>
      <c r="M123" s="134">
        <f t="shared" ref="M123:O127" si="732">D123+J123</f>
        <v>0</v>
      </c>
      <c r="N123" s="134">
        <f t="shared" si="732"/>
        <v>0</v>
      </c>
      <c r="O123" s="134">
        <f t="shared" si="732"/>
        <v>0</v>
      </c>
      <c r="P123" s="134"/>
      <c r="Q123" s="134"/>
      <c r="R123" s="134"/>
      <c r="S123" s="134">
        <f t="shared" ref="S123:U127" si="733">M123+P123</f>
        <v>0</v>
      </c>
      <c r="T123" s="134">
        <f t="shared" si="733"/>
        <v>0</v>
      </c>
      <c r="U123" s="134">
        <f t="shared" si="733"/>
        <v>0</v>
      </c>
      <c r="V123" s="134"/>
      <c r="W123" s="134"/>
      <c r="X123" s="134"/>
      <c r="Y123" s="134">
        <f t="shared" ref="Y123:AA127" si="734">S123+V123</f>
        <v>0</v>
      </c>
      <c r="Z123" s="134">
        <f t="shared" si="734"/>
        <v>0</v>
      </c>
      <c r="AA123" s="134">
        <f t="shared" si="734"/>
        <v>0</v>
      </c>
      <c r="AB123" s="134"/>
      <c r="AC123" s="134"/>
      <c r="AD123" s="134"/>
      <c r="AE123" s="134">
        <f t="shared" ref="AE123:AE127" si="735">Y123+AB123</f>
        <v>0</v>
      </c>
      <c r="AF123" s="134">
        <f t="shared" ref="AF123:AF127" si="736">Z123+AC123</f>
        <v>0</v>
      </c>
      <c r="AG123" s="134">
        <f t="shared" ref="AG123:AG127" si="737">AA123+AD123</f>
        <v>0</v>
      </c>
      <c r="AH123" s="134"/>
      <c r="AI123" s="134"/>
      <c r="AJ123" s="134"/>
      <c r="AK123" s="134">
        <f t="shared" ref="AK123:AK127" si="738">AE123+AH123</f>
        <v>0</v>
      </c>
      <c r="AL123" s="134">
        <f t="shared" ref="AL123:AL127" si="739">AF123+AI123</f>
        <v>0</v>
      </c>
      <c r="AM123" s="134">
        <f t="shared" ref="AM123:AM127" si="740">AG123+AJ123</f>
        <v>0</v>
      </c>
      <c r="AN123" s="134"/>
      <c r="AO123" s="134"/>
      <c r="AP123" s="134"/>
      <c r="AQ123" s="134">
        <f t="shared" ref="AQ123:AQ127" si="741">AK123+AN123</f>
        <v>0</v>
      </c>
      <c r="AR123" s="134">
        <f t="shared" ref="AR123:AR127" si="742">AL123+AO123</f>
        <v>0</v>
      </c>
      <c r="AS123" s="134">
        <f t="shared" ref="AS123:AS127" si="743">AM123+AP123</f>
        <v>0</v>
      </c>
      <c r="AT123" s="134"/>
      <c r="AU123" s="134"/>
      <c r="AV123" s="134"/>
      <c r="AW123" s="134">
        <f t="shared" ref="AW123:AW127" si="744">AQ123+AT123</f>
        <v>0</v>
      </c>
      <c r="AX123" s="134">
        <f t="shared" ref="AX123:AX127" si="745">AR123+AU123</f>
        <v>0</v>
      </c>
      <c r="AY123" s="134">
        <f t="shared" ref="AY123:AY127" si="746">AS123+AV123</f>
        <v>0</v>
      </c>
      <c r="AZ123" s="134"/>
      <c r="BA123" s="134"/>
      <c r="BB123" s="134"/>
      <c r="BC123" s="134">
        <f t="shared" ref="BC123:BC127" si="747">AW123+AZ123</f>
        <v>0</v>
      </c>
      <c r="BD123" s="134">
        <f t="shared" ref="BD123:BD127" si="748">AX123+BA123</f>
        <v>0</v>
      </c>
      <c r="BE123" s="134">
        <f t="shared" ref="BE123:BE127" si="749">AY123+BB123</f>
        <v>0</v>
      </c>
      <c r="BF123" s="134"/>
      <c r="BG123" s="134"/>
      <c r="BH123" s="134"/>
      <c r="BI123" s="134">
        <f t="shared" ref="BI123:BI127" si="750">BC123+BF123</f>
        <v>0</v>
      </c>
      <c r="BJ123" s="134">
        <f t="shared" ref="BJ123:BJ127" si="751">BD123+BG123</f>
        <v>0</v>
      </c>
      <c r="BK123" s="134">
        <f t="shared" ref="BK123:BK127" si="752">BE123+BH123</f>
        <v>0</v>
      </c>
      <c r="BL123" s="134"/>
      <c r="BM123" s="134"/>
      <c r="BN123" s="134"/>
      <c r="BO123" s="134">
        <f t="shared" ref="BO123:BO127" si="753">BI123+BL123</f>
        <v>0</v>
      </c>
      <c r="BP123" s="134">
        <f t="shared" ref="BP123:BP127" si="754">BJ123+BM123</f>
        <v>0</v>
      </c>
      <c r="BQ123" s="134">
        <f t="shared" ref="BQ123:BQ127" si="755">BK123+BN123</f>
        <v>0</v>
      </c>
      <c r="BR123" s="134"/>
      <c r="BS123" s="134"/>
      <c r="BT123" s="134"/>
      <c r="BU123" s="134">
        <f t="shared" ref="BU123:BU127" si="756">BO123+BR123</f>
        <v>0</v>
      </c>
      <c r="BV123" s="134">
        <f t="shared" ref="BV123:BV127" si="757">BP123+BS123</f>
        <v>0</v>
      </c>
      <c r="BW123" s="134">
        <f t="shared" ref="BW123:BW127" si="758">BQ123+BT123</f>
        <v>0</v>
      </c>
    </row>
    <row r="124" spans="1:75" s="4" customFormat="1" ht="37.5" customHeight="1" x14ac:dyDescent="0.25">
      <c r="A124" s="153" t="s">
        <v>315</v>
      </c>
      <c r="B124" s="60" t="s">
        <v>87</v>
      </c>
      <c r="C124" s="211" t="s">
        <v>371</v>
      </c>
      <c r="D124" s="134">
        <v>279</v>
      </c>
      <c r="E124" s="134">
        <v>290</v>
      </c>
      <c r="F124" s="134">
        <v>301</v>
      </c>
      <c r="G124" s="28"/>
      <c r="H124" s="28"/>
      <c r="I124" s="28"/>
      <c r="J124" s="134"/>
      <c r="K124" s="134"/>
      <c r="L124" s="134"/>
      <c r="M124" s="216">
        <f t="shared" si="732"/>
        <v>279</v>
      </c>
      <c r="N124" s="216">
        <f t="shared" si="732"/>
        <v>290</v>
      </c>
      <c r="O124" s="216">
        <f t="shared" si="732"/>
        <v>301</v>
      </c>
      <c r="P124" s="116"/>
      <c r="Q124" s="116"/>
      <c r="R124" s="116"/>
      <c r="S124" s="216">
        <f t="shared" si="733"/>
        <v>279</v>
      </c>
      <c r="T124" s="216">
        <f t="shared" si="733"/>
        <v>290</v>
      </c>
      <c r="U124" s="216">
        <f t="shared" si="733"/>
        <v>301</v>
      </c>
      <c r="V124" s="116"/>
      <c r="W124" s="116"/>
      <c r="X124" s="116"/>
      <c r="Y124" s="217">
        <f t="shared" si="734"/>
        <v>279</v>
      </c>
      <c r="Z124" s="217">
        <f t="shared" si="734"/>
        <v>290</v>
      </c>
      <c r="AA124" s="217">
        <f t="shared" si="734"/>
        <v>301</v>
      </c>
      <c r="AB124" s="139"/>
      <c r="AC124" s="139"/>
      <c r="AD124" s="139"/>
      <c r="AE124" s="217">
        <f t="shared" si="735"/>
        <v>279</v>
      </c>
      <c r="AF124" s="217">
        <f t="shared" si="736"/>
        <v>290</v>
      </c>
      <c r="AG124" s="217">
        <f t="shared" si="737"/>
        <v>301</v>
      </c>
      <c r="AH124" s="139"/>
      <c r="AI124" s="139"/>
      <c r="AJ124" s="139"/>
      <c r="AK124" s="218">
        <f t="shared" si="738"/>
        <v>279</v>
      </c>
      <c r="AL124" s="218">
        <f t="shared" si="739"/>
        <v>290</v>
      </c>
      <c r="AM124" s="218">
        <f t="shared" si="740"/>
        <v>301</v>
      </c>
      <c r="AN124" s="140"/>
      <c r="AO124" s="140"/>
      <c r="AP124" s="140"/>
      <c r="AQ124" s="216">
        <f t="shared" si="741"/>
        <v>279</v>
      </c>
      <c r="AR124" s="216">
        <f t="shared" si="742"/>
        <v>290</v>
      </c>
      <c r="AS124" s="216">
        <f t="shared" si="743"/>
        <v>301</v>
      </c>
      <c r="AT124" s="116"/>
      <c r="AU124" s="116"/>
      <c r="AV124" s="116"/>
      <c r="AW124" s="216">
        <f t="shared" si="744"/>
        <v>279</v>
      </c>
      <c r="AX124" s="216">
        <f t="shared" si="745"/>
        <v>290</v>
      </c>
      <c r="AY124" s="216">
        <f t="shared" si="746"/>
        <v>301</v>
      </c>
      <c r="AZ124" s="116"/>
      <c r="BA124" s="116"/>
      <c r="BB124" s="116"/>
      <c r="BC124" s="216">
        <f t="shared" si="747"/>
        <v>279</v>
      </c>
      <c r="BD124" s="216">
        <f t="shared" si="748"/>
        <v>290</v>
      </c>
      <c r="BE124" s="216">
        <f t="shared" si="749"/>
        <v>301</v>
      </c>
      <c r="BF124" s="116"/>
      <c r="BG124" s="116"/>
      <c r="BH124" s="116"/>
      <c r="BI124" s="216">
        <f t="shared" si="750"/>
        <v>279</v>
      </c>
      <c r="BJ124" s="216">
        <f t="shared" si="751"/>
        <v>290</v>
      </c>
      <c r="BK124" s="216">
        <f t="shared" si="752"/>
        <v>301</v>
      </c>
      <c r="BL124" s="116"/>
      <c r="BM124" s="116"/>
      <c r="BN124" s="116"/>
      <c r="BO124" s="216">
        <f t="shared" si="753"/>
        <v>279</v>
      </c>
      <c r="BP124" s="216">
        <f t="shared" si="754"/>
        <v>290</v>
      </c>
      <c r="BQ124" s="216">
        <f t="shared" si="755"/>
        <v>301</v>
      </c>
      <c r="BR124" s="116">
        <v>-141</v>
      </c>
      <c r="BS124" s="116"/>
      <c r="BT124" s="116"/>
      <c r="BU124" s="216">
        <f t="shared" si="756"/>
        <v>138</v>
      </c>
      <c r="BV124" s="216">
        <f t="shared" si="757"/>
        <v>290</v>
      </c>
      <c r="BW124" s="216">
        <f t="shared" si="758"/>
        <v>301</v>
      </c>
    </row>
    <row r="125" spans="1:75" s="4" customFormat="1" ht="37.5" customHeight="1" x14ac:dyDescent="0.25">
      <c r="A125" s="153">
        <v>321</v>
      </c>
      <c r="B125" s="60" t="s">
        <v>88</v>
      </c>
      <c r="C125" s="211" t="s">
        <v>228</v>
      </c>
      <c r="D125" s="134">
        <v>113</v>
      </c>
      <c r="E125" s="134">
        <v>117</v>
      </c>
      <c r="F125" s="134">
        <v>122</v>
      </c>
      <c r="G125" s="28"/>
      <c r="H125" s="28"/>
      <c r="I125" s="28"/>
      <c r="J125" s="134"/>
      <c r="K125" s="134"/>
      <c r="L125" s="134"/>
      <c r="M125" s="216">
        <f t="shared" si="732"/>
        <v>113</v>
      </c>
      <c r="N125" s="216">
        <f t="shared" si="732"/>
        <v>117</v>
      </c>
      <c r="O125" s="216">
        <f t="shared" si="732"/>
        <v>122</v>
      </c>
      <c r="P125" s="116"/>
      <c r="Q125" s="116"/>
      <c r="R125" s="116"/>
      <c r="S125" s="216">
        <f t="shared" si="733"/>
        <v>113</v>
      </c>
      <c r="T125" s="216">
        <f t="shared" si="733"/>
        <v>117</v>
      </c>
      <c r="U125" s="216">
        <f t="shared" si="733"/>
        <v>122</v>
      </c>
      <c r="V125" s="116"/>
      <c r="W125" s="116"/>
      <c r="X125" s="116"/>
      <c r="Y125" s="217">
        <f t="shared" si="734"/>
        <v>113</v>
      </c>
      <c r="Z125" s="217">
        <f t="shared" si="734"/>
        <v>117</v>
      </c>
      <c r="AA125" s="217">
        <f t="shared" si="734"/>
        <v>122</v>
      </c>
      <c r="AB125" s="139"/>
      <c r="AC125" s="139"/>
      <c r="AD125" s="139"/>
      <c r="AE125" s="217">
        <f t="shared" si="735"/>
        <v>113</v>
      </c>
      <c r="AF125" s="217">
        <f t="shared" si="736"/>
        <v>117</v>
      </c>
      <c r="AG125" s="217">
        <f t="shared" si="737"/>
        <v>122</v>
      </c>
      <c r="AH125" s="139"/>
      <c r="AI125" s="139"/>
      <c r="AJ125" s="139"/>
      <c r="AK125" s="218">
        <f t="shared" si="738"/>
        <v>113</v>
      </c>
      <c r="AL125" s="218">
        <f t="shared" si="739"/>
        <v>117</v>
      </c>
      <c r="AM125" s="218">
        <f t="shared" si="740"/>
        <v>122</v>
      </c>
      <c r="AN125" s="140"/>
      <c r="AO125" s="140"/>
      <c r="AP125" s="140"/>
      <c r="AQ125" s="216">
        <f t="shared" si="741"/>
        <v>113</v>
      </c>
      <c r="AR125" s="216">
        <f t="shared" si="742"/>
        <v>117</v>
      </c>
      <c r="AS125" s="216">
        <f t="shared" si="743"/>
        <v>122</v>
      </c>
      <c r="AT125" s="116"/>
      <c r="AU125" s="116"/>
      <c r="AV125" s="116"/>
      <c r="AW125" s="216">
        <f t="shared" si="744"/>
        <v>113</v>
      </c>
      <c r="AX125" s="216">
        <f t="shared" si="745"/>
        <v>117</v>
      </c>
      <c r="AY125" s="216">
        <f t="shared" si="746"/>
        <v>122</v>
      </c>
      <c r="AZ125" s="116"/>
      <c r="BA125" s="116"/>
      <c r="BB125" s="116"/>
      <c r="BC125" s="216">
        <f t="shared" si="747"/>
        <v>113</v>
      </c>
      <c r="BD125" s="216">
        <f t="shared" si="748"/>
        <v>117</v>
      </c>
      <c r="BE125" s="216">
        <f t="shared" si="749"/>
        <v>122</v>
      </c>
      <c r="BF125" s="116"/>
      <c r="BG125" s="116"/>
      <c r="BH125" s="116"/>
      <c r="BI125" s="216">
        <f t="shared" si="750"/>
        <v>113</v>
      </c>
      <c r="BJ125" s="216">
        <f t="shared" si="751"/>
        <v>117</v>
      </c>
      <c r="BK125" s="216">
        <f t="shared" si="752"/>
        <v>122</v>
      </c>
      <c r="BL125" s="116"/>
      <c r="BM125" s="116"/>
      <c r="BN125" s="116"/>
      <c r="BO125" s="216">
        <f t="shared" si="753"/>
        <v>113</v>
      </c>
      <c r="BP125" s="216">
        <f t="shared" si="754"/>
        <v>117</v>
      </c>
      <c r="BQ125" s="216">
        <f t="shared" si="755"/>
        <v>122</v>
      </c>
      <c r="BR125" s="116">
        <v>-90</v>
      </c>
      <c r="BS125" s="116"/>
      <c r="BT125" s="116"/>
      <c r="BU125" s="216">
        <f t="shared" si="756"/>
        <v>23</v>
      </c>
      <c r="BV125" s="216">
        <f t="shared" si="757"/>
        <v>117</v>
      </c>
      <c r="BW125" s="216">
        <f t="shared" si="758"/>
        <v>122</v>
      </c>
    </row>
    <row r="126" spans="1:75" s="4" customFormat="1" ht="37.5" customHeight="1" x14ac:dyDescent="0.25">
      <c r="A126" s="153"/>
      <c r="B126" s="60" t="s">
        <v>485</v>
      </c>
      <c r="C126" s="13" t="s">
        <v>486</v>
      </c>
      <c r="D126" s="134"/>
      <c r="E126" s="134"/>
      <c r="F126" s="134"/>
      <c r="G126" s="28"/>
      <c r="H126" s="28"/>
      <c r="I126" s="28"/>
      <c r="J126" s="134"/>
      <c r="K126" s="134"/>
      <c r="L126" s="134"/>
      <c r="M126" s="216"/>
      <c r="N126" s="216"/>
      <c r="O126" s="216"/>
      <c r="P126" s="116"/>
      <c r="Q126" s="116"/>
      <c r="R126" s="116"/>
      <c r="S126" s="216"/>
      <c r="T126" s="216"/>
      <c r="U126" s="216"/>
      <c r="V126" s="116"/>
      <c r="W126" s="116"/>
      <c r="X126" s="116"/>
      <c r="Y126" s="217"/>
      <c r="Z126" s="217"/>
      <c r="AA126" s="217"/>
      <c r="AB126" s="139"/>
      <c r="AC126" s="139"/>
      <c r="AD126" s="139"/>
      <c r="AE126" s="217"/>
      <c r="AF126" s="217"/>
      <c r="AG126" s="217"/>
      <c r="AH126" s="139"/>
      <c r="AI126" s="139"/>
      <c r="AJ126" s="139"/>
      <c r="AK126" s="218"/>
      <c r="AL126" s="218"/>
      <c r="AM126" s="218"/>
      <c r="AN126" s="140"/>
      <c r="AO126" s="140"/>
      <c r="AP126" s="140"/>
      <c r="AQ126" s="216"/>
      <c r="AR126" s="216"/>
      <c r="AS126" s="216"/>
      <c r="AT126" s="116"/>
      <c r="AU126" s="116"/>
      <c r="AV126" s="116"/>
      <c r="AW126" s="216"/>
      <c r="AX126" s="216"/>
      <c r="AY126" s="216"/>
      <c r="AZ126" s="116"/>
      <c r="BA126" s="116"/>
      <c r="BB126" s="116"/>
      <c r="BC126" s="216"/>
      <c r="BD126" s="216"/>
      <c r="BE126" s="216"/>
      <c r="BF126" s="116"/>
      <c r="BG126" s="116"/>
      <c r="BH126" s="116"/>
      <c r="BI126" s="216"/>
      <c r="BJ126" s="216"/>
      <c r="BK126" s="216"/>
      <c r="BL126" s="116"/>
      <c r="BM126" s="116"/>
      <c r="BN126" s="116"/>
      <c r="BO126" s="216"/>
      <c r="BP126" s="216"/>
      <c r="BQ126" s="216"/>
      <c r="BR126" s="116">
        <v>30</v>
      </c>
      <c r="BS126" s="116"/>
      <c r="BT126" s="116"/>
      <c r="BU126" s="116">
        <f t="shared" ref="BU126" si="759">BO126+BR126</f>
        <v>30</v>
      </c>
      <c r="BV126" s="116">
        <f t="shared" ref="BV126" si="760">BP126+BS126</f>
        <v>0</v>
      </c>
      <c r="BW126" s="116">
        <f t="shared" ref="BW126" si="761">BQ126+BT126</f>
        <v>0</v>
      </c>
    </row>
    <row r="127" spans="1:75" s="4" customFormat="1" ht="54" customHeight="1" x14ac:dyDescent="0.25">
      <c r="A127" s="153">
        <v>141</v>
      </c>
      <c r="B127" s="60" t="s">
        <v>89</v>
      </c>
      <c r="C127" s="13" t="s">
        <v>357</v>
      </c>
      <c r="D127" s="134">
        <v>1291</v>
      </c>
      <c r="E127" s="134">
        <v>1340</v>
      </c>
      <c r="F127" s="134">
        <v>1394</v>
      </c>
      <c r="G127" s="28"/>
      <c r="H127" s="28"/>
      <c r="I127" s="28"/>
      <c r="J127" s="134"/>
      <c r="K127" s="134"/>
      <c r="L127" s="134"/>
      <c r="M127" s="116">
        <f t="shared" si="732"/>
        <v>1291</v>
      </c>
      <c r="N127" s="116">
        <f t="shared" si="732"/>
        <v>1340</v>
      </c>
      <c r="O127" s="116">
        <f t="shared" si="732"/>
        <v>1394</v>
      </c>
      <c r="P127" s="116"/>
      <c r="Q127" s="116"/>
      <c r="R127" s="116"/>
      <c r="S127" s="116">
        <f t="shared" si="733"/>
        <v>1291</v>
      </c>
      <c r="T127" s="116">
        <f t="shared" si="733"/>
        <v>1340</v>
      </c>
      <c r="U127" s="116">
        <f t="shared" si="733"/>
        <v>1394</v>
      </c>
      <c r="V127" s="116"/>
      <c r="W127" s="116"/>
      <c r="X127" s="116"/>
      <c r="Y127" s="139">
        <f t="shared" si="734"/>
        <v>1291</v>
      </c>
      <c r="Z127" s="139">
        <f t="shared" si="734"/>
        <v>1340</v>
      </c>
      <c r="AA127" s="139">
        <f t="shared" si="734"/>
        <v>1394</v>
      </c>
      <c r="AB127" s="139"/>
      <c r="AC127" s="139"/>
      <c r="AD127" s="139"/>
      <c r="AE127" s="139">
        <f t="shared" si="735"/>
        <v>1291</v>
      </c>
      <c r="AF127" s="139">
        <f t="shared" si="736"/>
        <v>1340</v>
      </c>
      <c r="AG127" s="139">
        <f t="shared" si="737"/>
        <v>1394</v>
      </c>
      <c r="AH127" s="139"/>
      <c r="AI127" s="139"/>
      <c r="AJ127" s="139"/>
      <c r="AK127" s="140">
        <f t="shared" si="738"/>
        <v>1291</v>
      </c>
      <c r="AL127" s="140">
        <f t="shared" si="739"/>
        <v>1340</v>
      </c>
      <c r="AM127" s="140">
        <f t="shared" si="740"/>
        <v>1394</v>
      </c>
      <c r="AN127" s="140"/>
      <c r="AO127" s="140"/>
      <c r="AP127" s="140"/>
      <c r="AQ127" s="116">
        <f t="shared" si="741"/>
        <v>1291</v>
      </c>
      <c r="AR127" s="116">
        <f t="shared" si="742"/>
        <v>1340</v>
      </c>
      <c r="AS127" s="116">
        <f t="shared" si="743"/>
        <v>1394</v>
      </c>
      <c r="AT127" s="116"/>
      <c r="AU127" s="116"/>
      <c r="AV127" s="116"/>
      <c r="AW127" s="116">
        <f t="shared" si="744"/>
        <v>1291</v>
      </c>
      <c r="AX127" s="116">
        <f t="shared" si="745"/>
        <v>1340</v>
      </c>
      <c r="AY127" s="116">
        <f t="shared" si="746"/>
        <v>1394</v>
      </c>
      <c r="AZ127" s="116"/>
      <c r="BA127" s="116"/>
      <c r="BB127" s="116"/>
      <c r="BC127" s="116">
        <f t="shared" si="747"/>
        <v>1291</v>
      </c>
      <c r="BD127" s="116">
        <f t="shared" si="748"/>
        <v>1340</v>
      </c>
      <c r="BE127" s="116">
        <f t="shared" si="749"/>
        <v>1394</v>
      </c>
      <c r="BF127" s="116"/>
      <c r="BG127" s="116"/>
      <c r="BH127" s="116"/>
      <c r="BI127" s="116">
        <f t="shared" si="750"/>
        <v>1291</v>
      </c>
      <c r="BJ127" s="116">
        <f t="shared" si="751"/>
        <v>1340</v>
      </c>
      <c r="BK127" s="116">
        <f t="shared" si="752"/>
        <v>1394</v>
      </c>
      <c r="BL127" s="116"/>
      <c r="BM127" s="116"/>
      <c r="BN127" s="116"/>
      <c r="BO127" s="116">
        <f t="shared" si="753"/>
        <v>1291</v>
      </c>
      <c r="BP127" s="116">
        <f t="shared" si="754"/>
        <v>1340</v>
      </c>
      <c r="BQ127" s="116">
        <f t="shared" si="755"/>
        <v>1394</v>
      </c>
      <c r="BR127" s="116">
        <v>11</v>
      </c>
      <c r="BS127" s="116"/>
      <c r="BT127" s="116"/>
      <c r="BU127" s="116">
        <f t="shared" si="756"/>
        <v>1302</v>
      </c>
      <c r="BV127" s="116">
        <f t="shared" si="757"/>
        <v>1340</v>
      </c>
      <c r="BW127" s="116">
        <f t="shared" si="758"/>
        <v>1394</v>
      </c>
    </row>
    <row r="128" spans="1:75" s="4" customFormat="1" ht="36" customHeight="1" x14ac:dyDescent="0.25">
      <c r="A128" s="153"/>
      <c r="B128" s="125" t="s">
        <v>90</v>
      </c>
      <c r="C128" s="13" t="s">
        <v>372</v>
      </c>
      <c r="D128" s="134">
        <f>D129+D130</f>
        <v>43</v>
      </c>
      <c r="E128" s="134">
        <f>E129+E130</f>
        <v>45</v>
      </c>
      <c r="F128" s="134">
        <f>F129+F130</f>
        <v>47</v>
      </c>
      <c r="G128" s="28"/>
      <c r="H128" s="28"/>
      <c r="I128" s="28"/>
      <c r="J128" s="134">
        <f t="shared" ref="J128:O128" si="762">J129+J130</f>
        <v>0</v>
      </c>
      <c r="K128" s="134">
        <f t="shared" si="762"/>
        <v>0</v>
      </c>
      <c r="L128" s="134">
        <f t="shared" si="762"/>
        <v>0</v>
      </c>
      <c r="M128" s="116">
        <f t="shared" si="762"/>
        <v>43</v>
      </c>
      <c r="N128" s="116">
        <f t="shared" si="762"/>
        <v>45</v>
      </c>
      <c r="O128" s="116">
        <f t="shared" si="762"/>
        <v>47</v>
      </c>
      <c r="P128" s="116">
        <f t="shared" ref="P128:U128" si="763">P129+P130</f>
        <v>0</v>
      </c>
      <c r="Q128" s="116">
        <f t="shared" si="763"/>
        <v>0</v>
      </c>
      <c r="R128" s="116">
        <f t="shared" si="763"/>
        <v>0</v>
      </c>
      <c r="S128" s="116">
        <f t="shared" si="763"/>
        <v>43</v>
      </c>
      <c r="T128" s="116">
        <f t="shared" si="763"/>
        <v>45</v>
      </c>
      <c r="U128" s="116">
        <f t="shared" si="763"/>
        <v>47</v>
      </c>
      <c r="V128" s="116">
        <f t="shared" ref="V128:AA128" si="764">V129+V130</f>
        <v>0</v>
      </c>
      <c r="W128" s="116">
        <f t="shared" si="764"/>
        <v>0</v>
      </c>
      <c r="X128" s="116">
        <f t="shared" si="764"/>
        <v>0</v>
      </c>
      <c r="Y128" s="139">
        <f t="shared" si="764"/>
        <v>43</v>
      </c>
      <c r="Z128" s="139">
        <f t="shared" si="764"/>
        <v>45</v>
      </c>
      <c r="AA128" s="139">
        <f t="shared" si="764"/>
        <v>47</v>
      </c>
      <c r="AB128" s="139">
        <f t="shared" ref="AB128:AG128" si="765">AB129+AB130</f>
        <v>0</v>
      </c>
      <c r="AC128" s="139">
        <f t="shared" si="765"/>
        <v>0</v>
      </c>
      <c r="AD128" s="139">
        <f t="shared" si="765"/>
        <v>0</v>
      </c>
      <c r="AE128" s="139">
        <f t="shared" si="765"/>
        <v>43</v>
      </c>
      <c r="AF128" s="139">
        <f t="shared" si="765"/>
        <v>45</v>
      </c>
      <c r="AG128" s="139">
        <f t="shared" si="765"/>
        <v>47</v>
      </c>
      <c r="AH128" s="139"/>
      <c r="AI128" s="139">
        <f t="shared" ref="AI128:AM128" si="766">AI129+AI130</f>
        <v>0</v>
      </c>
      <c r="AJ128" s="139">
        <f t="shared" si="766"/>
        <v>0</v>
      </c>
      <c r="AK128" s="140">
        <f t="shared" si="766"/>
        <v>43</v>
      </c>
      <c r="AL128" s="140">
        <f t="shared" si="766"/>
        <v>45</v>
      </c>
      <c r="AM128" s="140">
        <f t="shared" si="766"/>
        <v>47</v>
      </c>
      <c r="AN128" s="140"/>
      <c r="AO128" s="140">
        <f t="shared" ref="AO128:AS128" si="767">AO129+AO130</f>
        <v>0</v>
      </c>
      <c r="AP128" s="140">
        <f t="shared" si="767"/>
        <v>0</v>
      </c>
      <c r="AQ128" s="116">
        <f t="shared" si="767"/>
        <v>43</v>
      </c>
      <c r="AR128" s="116">
        <f t="shared" si="767"/>
        <v>45</v>
      </c>
      <c r="AS128" s="116">
        <f t="shared" si="767"/>
        <v>47</v>
      </c>
      <c r="AT128" s="116"/>
      <c r="AU128" s="116">
        <f t="shared" ref="AU128:AY128" si="768">AU129+AU130</f>
        <v>0</v>
      </c>
      <c r="AV128" s="116">
        <f t="shared" si="768"/>
        <v>0</v>
      </c>
      <c r="AW128" s="116">
        <f t="shared" si="768"/>
        <v>43</v>
      </c>
      <c r="AX128" s="116">
        <f t="shared" si="768"/>
        <v>45</v>
      </c>
      <c r="AY128" s="116">
        <f t="shared" si="768"/>
        <v>47</v>
      </c>
      <c r="AZ128" s="116"/>
      <c r="BA128" s="116">
        <f t="shared" ref="BA128:BE128" si="769">BA129+BA130</f>
        <v>0</v>
      </c>
      <c r="BB128" s="116">
        <f t="shared" si="769"/>
        <v>0</v>
      </c>
      <c r="BC128" s="116">
        <f t="shared" si="769"/>
        <v>43</v>
      </c>
      <c r="BD128" s="116">
        <f t="shared" si="769"/>
        <v>45</v>
      </c>
      <c r="BE128" s="116">
        <f t="shared" si="769"/>
        <v>47</v>
      </c>
      <c r="BF128" s="116"/>
      <c r="BG128" s="116">
        <f t="shared" ref="BG128:BK128" si="770">BG129+BG130</f>
        <v>0</v>
      </c>
      <c r="BH128" s="116">
        <f t="shared" si="770"/>
        <v>0</v>
      </c>
      <c r="BI128" s="116">
        <f t="shared" si="770"/>
        <v>43</v>
      </c>
      <c r="BJ128" s="116">
        <f t="shared" si="770"/>
        <v>45</v>
      </c>
      <c r="BK128" s="116">
        <f t="shared" si="770"/>
        <v>47</v>
      </c>
      <c r="BL128" s="116"/>
      <c r="BM128" s="116">
        <f t="shared" ref="BM128:BO128" si="771">BM129+BM130</f>
        <v>0</v>
      </c>
      <c r="BN128" s="116">
        <f t="shared" si="771"/>
        <v>0</v>
      </c>
      <c r="BO128" s="116">
        <f t="shared" si="771"/>
        <v>43</v>
      </c>
      <c r="BP128" s="116">
        <f>BP129+BP130</f>
        <v>45</v>
      </c>
      <c r="BQ128" s="116">
        <f>BQ129+BQ130</f>
        <v>47</v>
      </c>
      <c r="BR128" s="116">
        <f t="shared" ref="BR128:BT128" si="772">BR129+BR130</f>
        <v>-28</v>
      </c>
      <c r="BS128" s="116">
        <f t="shared" si="772"/>
        <v>0</v>
      </c>
      <c r="BT128" s="116">
        <f t="shared" si="772"/>
        <v>0</v>
      </c>
      <c r="BU128" s="116">
        <f t="shared" ref="BU128:BW128" si="773">BU129+BU130</f>
        <v>15</v>
      </c>
      <c r="BV128" s="116">
        <f t="shared" si="773"/>
        <v>45</v>
      </c>
      <c r="BW128" s="116">
        <f t="shared" si="773"/>
        <v>47</v>
      </c>
    </row>
    <row r="129" spans="1:75" s="136" customFormat="1" ht="75" hidden="1" customHeight="1" x14ac:dyDescent="0.25">
      <c r="A129" s="156"/>
      <c r="B129" s="81" t="s">
        <v>91</v>
      </c>
      <c r="C129" s="75" t="s">
        <v>229</v>
      </c>
      <c r="D129" s="83">
        <v>0</v>
      </c>
      <c r="E129" s="83">
        <v>0</v>
      </c>
      <c r="F129" s="83">
        <v>0</v>
      </c>
      <c r="G129" s="72"/>
      <c r="H129" s="72"/>
      <c r="I129" s="72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107"/>
      <c r="AL129" s="107"/>
      <c r="AM129" s="107"/>
      <c r="AN129" s="107"/>
      <c r="AO129" s="107"/>
      <c r="AP129" s="107"/>
      <c r="AQ129" s="77"/>
      <c r="AR129" s="77"/>
      <c r="AS129" s="77"/>
      <c r="AT129" s="77"/>
      <c r="AU129" s="77"/>
      <c r="AV129" s="77"/>
      <c r="AW129" s="77"/>
      <c r="AX129" s="77"/>
      <c r="AY129" s="77"/>
      <c r="AZ129" s="77"/>
      <c r="BA129" s="77"/>
      <c r="BB129" s="77"/>
      <c r="BC129" s="77"/>
      <c r="BD129" s="77"/>
      <c r="BE129" s="77"/>
      <c r="BF129" s="77"/>
      <c r="BG129" s="77"/>
      <c r="BH129" s="77"/>
      <c r="BI129" s="77"/>
      <c r="BJ129" s="77"/>
      <c r="BK129" s="77"/>
      <c r="BL129" s="77"/>
      <c r="BM129" s="77"/>
      <c r="BN129" s="77"/>
      <c r="BO129" s="77"/>
      <c r="BP129" s="77"/>
      <c r="BQ129" s="77"/>
      <c r="BR129" s="77"/>
      <c r="BS129" s="77"/>
      <c r="BT129" s="77"/>
      <c r="BU129" s="77"/>
      <c r="BV129" s="77"/>
      <c r="BW129" s="77"/>
    </row>
    <row r="130" spans="1:75" s="4" customFormat="1" ht="37.5" customHeight="1" x14ac:dyDescent="0.25">
      <c r="A130" s="153">
        <v>188</v>
      </c>
      <c r="B130" s="60" t="s">
        <v>92</v>
      </c>
      <c r="C130" s="211" t="s">
        <v>230</v>
      </c>
      <c r="D130" s="134">
        <v>43</v>
      </c>
      <c r="E130" s="134">
        <v>45</v>
      </c>
      <c r="F130" s="134">
        <v>47</v>
      </c>
      <c r="G130" s="28"/>
      <c r="H130" s="28"/>
      <c r="I130" s="28"/>
      <c r="J130" s="134"/>
      <c r="K130" s="134"/>
      <c r="L130" s="134"/>
      <c r="M130" s="216">
        <f>D130+J130</f>
        <v>43</v>
      </c>
      <c r="N130" s="216">
        <f>E130+K130</f>
        <v>45</v>
      </c>
      <c r="O130" s="216">
        <f>F130+L130</f>
        <v>47</v>
      </c>
      <c r="P130" s="116"/>
      <c r="Q130" s="116"/>
      <c r="R130" s="116"/>
      <c r="S130" s="216">
        <f>M130+P130</f>
        <v>43</v>
      </c>
      <c r="T130" s="216">
        <f>N130+Q130</f>
        <v>45</v>
      </c>
      <c r="U130" s="216">
        <f>O130+R130</f>
        <v>47</v>
      </c>
      <c r="V130" s="116"/>
      <c r="W130" s="116"/>
      <c r="X130" s="116"/>
      <c r="Y130" s="217">
        <f>S130+V130</f>
        <v>43</v>
      </c>
      <c r="Z130" s="217">
        <f>T130+W130</f>
        <v>45</v>
      </c>
      <c r="AA130" s="217">
        <f>U130+X130</f>
        <v>47</v>
      </c>
      <c r="AB130" s="139"/>
      <c r="AC130" s="139"/>
      <c r="AD130" s="139"/>
      <c r="AE130" s="217">
        <f>Y130+AB130</f>
        <v>43</v>
      </c>
      <c r="AF130" s="217">
        <f>Z130+AC130</f>
        <v>45</v>
      </c>
      <c r="AG130" s="217">
        <f>AA130+AD130</f>
        <v>47</v>
      </c>
      <c r="AH130" s="139"/>
      <c r="AI130" s="139"/>
      <c r="AJ130" s="139"/>
      <c r="AK130" s="218">
        <f>AE130+AH130</f>
        <v>43</v>
      </c>
      <c r="AL130" s="218">
        <f>AF130+AI130</f>
        <v>45</v>
      </c>
      <c r="AM130" s="218">
        <f>AG130+AJ130</f>
        <v>47</v>
      </c>
      <c r="AN130" s="140"/>
      <c r="AO130" s="140"/>
      <c r="AP130" s="140"/>
      <c r="AQ130" s="216">
        <f>AK130+AN130</f>
        <v>43</v>
      </c>
      <c r="AR130" s="216">
        <f>AL130+AO130</f>
        <v>45</v>
      </c>
      <c r="AS130" s="216">
        <f>AM130+AP130</f>
        <v>47</v>
      </c>
      <c r="AT130" s="116"/>
      <c r="AU130" s="116"/>
      <c r="AV130" s="116"/>
      <c r="AW130" s="216">
        <f>AQ130+AT130</f>
        <v>43</v>
      </c>
      <c r="AX130" s="216">
        <f>AR130+AU130</f>
        <v>45</v>
      </c>
      <c r="AY130" s="216">
        <f>AS130+AV130</f>
        <v>47</v>
      </c>
      <c r="AZ130" s="116"/>
      <c r="BA130" s="116"/>
      <c r="BB130" s="116"/>
      <c r="BC130" s="216">
        <f>AW130+AZ130</f>
        <v>43</v>
      </c>
      <c r="BD130" s="216">
        <f>AX130+BA130</f>
        <v>45</v>
      </c>
      <c r="BE130" s="216">
        <f>AY130+BB130</f>
        <v>47</v>
      </c>
      <c r="BF130" s="116"/>
      <c r="BG130" s="116"/>
      <c r="BH130" s="116"/>
      <c r="BI130" s="216">
        <f>BC130+BF130</f>
        <v>43</v>
      </c>
      <c r="BJ130" s="216">
        <f>BD130+BG130</f>
        <v>45</v>
      </c>
      <c r="BK130" s="216">
        <f>BE130+BH130</f>
        <v>47</v>
      </c>
      <c r="BL130" s="116"/>
      <c r="BM130" s="116"/>
      <c r="BN130" s="116"/>
      <c r="BO130" s="216">
        <f>BI130+BL130</f>
        <v>43</v>
      </c>
      <c r="BP130" s="216">
        <f>BJ130+BM130</f>
        <v>45</v>
      </c>
      <c r="BQ130" s="216">
        <f>BK130+BN130</f>
        <v>47</v>
      </c>
      <c r="BR130" s="116">
        <v>-28</v>
      </c>
      <c r="BS130" s="116"/>
      <c r="BT130" s="116"/>
      <c r="BU130" s="216">
        <f>BO130+BR130</f>
        <v>15</v>
      </c>
      <c r="BV130" s="216">
        <f>BP130+BS130</f>
        <v>45</v>
      </c>
      <c r="BW130" s="216">
        <f>BQ130+BT130</f>
        <v>47</v>
      </c>
    </row>
    <row r="131" spans="1:75" s="4" customFormat="1" ht="72" customHeight="1" x14ac:dyDescent="0.25">
      <c r="A131" s="153">
        <v>919</v>
      </c>
      <c r="B131" s="125" t="s">
        <v>93</v>
      </c>
      <c r="C131" s="248" t="s">
        <v>231</v>
      </c>
      <c r="D131" s="134">
        <f>D132</f>
        <v>2000</v>
      </c>
      <c r="E131" s="134">
        <f>E132</f>
        <v>2000</v>
      </c>
      <c r="F131" s="134">
        <f>F132</f>
        <v>2000</v>
      </c>
      <c r="G131" s="28"/>
      <c r="H131" s="28"/>
      <c r="I131" s="28"/>
      <c r="J131" s="134">
        <f>J132</f>
        <v>0</v>
      </c>
      <c r="K131" s="134">
        <f t="shared" ref="K131:U131" si="774">K132</f>
        <v>0</v>
      </c>
      <c r="L131" s="134">
        <f t="shared" si="774"/>
        <v>0</v>
      </c>
      <c r="M131" s="116">
        <f t="shared" si="774"/>
        <v>2000</v>
      </c>
      <c r="N131" s="116">
        <f t="shared" si="774"/>
        <v>2000</v>
      </c>
      <c r="O131" s="116">
        <f t="shared" si="774"/>
        <v>2000</v>
      </c>
      <c r="P131" s="116">
        <f>P132</f>
        <v>0</v>
      </c>
      <c r="Q131" s="116">
        <f t="shared" si="774"/>
        <v>0</v>
      </c>
      <c r="R131" s="116">
        <f t="shared" si="774"/>
        <v>0</v>
      </c>
      <c r="S131" s="116">
        <f t="shared" si="774"/>
        <v>2000</v>
      </c>
      <c r="T131" s="116">
        <f t="shared" si="774"/>
        <v>2000</v>
      </c>
      <c r="U131" s="116">
        <f t="shared" si="774"/>
        <v>2000</v>
      </c>
      <c r="V131" s="116">
        <f t="shared" ref="V131:BW131" si="775">V132</f>
        <v>0</v>
      </c>
      <c r="W131" s="116">
        <f t="shared" si="775"/>
        <v>0</v>
      </c>
      <c r="X131" s="116">
        <f t="shared" si="775"/>
        <v>0</v>
      </c>
      <c r="Y131" s="139">
        <f t="shared" si="775"/>
        <v>2000</v>
      </c>
      <c r="Z131" s="139">
        <f t="shared" si="775"/>
        <v>2000</v>
      </c>
      <c r="AA131" s="139">
        <f t="shared" si="775"/>
        <v>2000</v>
      </c>
      <c r="AB131" s="139">
        <f t="shared" si="775"/>
        <v>-40</v>
      </c>
      <c r="AC131" s="139">
        <f t="shared" si="775"/>
        <v>0</v>
      </c>
      <c r="AD131" s="139">
        <f t="shared" si="775"/>
        <v>0</v>
      </c>
      <c r="AE131" s="139">
        <f t="shared" si="775"/>
        <v>1960</v>
      </c>
      <c r="AF131" s="139">
        <f t="shared" si="775"/>
        <v>2000</v>
      </c>
      <c r="AG131" s="139">
        <f t="shared" si="775"/>
        <v>2000</v>
      </c>
      <c r="AH131" s="139"/>
      <c r="AI131" s="139">
        <f t="shared" si="775"/>
        <v>0</v>
      </c>
      <c r="AJ131" s="139">
        <f t="shared" si="775"/>
        <v>0</v>
      </c>
      <c r="AK131" s="140">
        <f t="shared" si="775"/>
        <v>1960</v>
      </c>
      <c r="AL131" s="140">
        <f t="shared" si="775"/>
        <v>2000</v>
      </c>
      <c r="AM131" s="140">
        <f t="shared" si="775"/>
        <v>2000</v>
      </c>
      <c r="AN131" s="140"/>
      <c r="AO131" s="140">
        <f t="shared" si="775"/>
        <v>0</v>
      </c>
      <c r="AP131" s="140">
        <f t="shared" si="775"/>
        <v>0</v>
      </c>
      <c r="AQ131" s="116">
        <f t="shared" si="775"/>
        <v>1960</v>
      </c>
      <c r="AR131" s="116">
        <f t="shared" si="775"/>
        <v>2000</v>
      </c>
      <c r="AS131" s="116">
        <f t="shared" si="775"/>
        <v>2000</v>
      </c>
      <c r="AT131" s="116"/>
      <c r="AU131" s="116">
        <f t="shared" si="775"/>
        <v>0</v>
      </c>
      <c r="AV131" s="116">
        <f t="shared" si="775"/>
        <v>0</v>
      </c>
      <c r="AW131" s="116">
        <f t="shared" si="775"/>
        <v>1960</v>
      </c>
      <c r="AX131" s="116">
        <f t="shared" si="775"/>
        <v>2000</v>
      </c>
      <c r="AY131" s="116">
        <f t="shared" si="775"/>
        <v>2000</v>
      </c>
      <c r="AZ131" s="116">
        <f t="shared" si="775"/>
        <v>-30</v>
      </c>
      <c r="BA131" s="116">
        <f t="shared" si="775"/>
        <v>0</v>
      </c>
      <c r="BB131" s="116">
        <f t="shared" si="775"/>
        <v>0</v>
      </c>
      <c r="BC131" s="116">
        <f t="shared" si="775"/>
        <v>1930</v>
      </c>
      <c r="BD131" s="116">
        <f t="shared" si="775"/>
        <v>2000</v>
      </c>
      <c r="BE131" s="116">
        <f t="shared" si="775"/>
        <v>2000</v>
      </c>
      <c r="BF131" s="116">
        <f t="shared" si="775"/>
        <v>0</v>
      </c>
      <c r="BG131" s="116">
        <f t="shared" si="775"/>
        <v>0</v>
      </c>
      <c r="BH131" s="116">
        <f t="shared" si="775"/>
        <v>0</v>
      </c>
      <c r="BI131" s="116">
        <f t="shared" si="775"/>
        <v>1930</v>
      </c>
      <c r="BJ131" s="116">
        <f t="shared" si="775"/>
        <v>2000</v>
      </c>
      <c r="BK131" s="116">
        <f t="shared" si="775"/>
        <v>2000</v>
      </c>
      <c r="BL131" s="116">
        <f t="shared" si="775"/>
        <v>0</v>
      </c>
      <c r="BM131" s="116">
        <f t="shared" si="775"/>
        <v>0</v>
      </c>
      <c r="BN131" s="116">
        <f t="shared" si="775"/>
        <v>0</v>
      </c>
      <c r="BO131" s="116">
        <f t="shared" si="775"/>
        <v>1930</v>
      </c>
      <c r="BP131" s="116">
        <f t="shared" si="775"/>
        <v>2000</v>
      </c>
      <c r="BQ131" s="116">
        <f t="shared" si="775"/>
        <v>2000</v>
      </c>
      <c r="BR131" s="116">
        <f t="shared" si="775"/>
        <v>-1019</v>
      </c>
      <c r="BS131" s="116">
        <f t="shared" si="775"/>
        <v>0</v>
      </c>
      <c r="BT131" s="116">
        <f t="shared" si="775"/>
        <v>0</v>
      </c>
      <c r="BU131" s="116">
        <f t="shared" si="775"/>
        <v>911</v>
      </c>
      <c r="BV131" s="116">
        <f t="shared" si="775"/>
        <v>2000</v>
      </c>
      <c r="BW131" s="116">
        <f t="shared" si="775"/>
        <v>2000</v>
      </c>
    </row>
    <row r="132" spans="1:75" s="4" customFormat="1" ht="102.75" customHeight="1" x14ac:dyDescent="0.25">
      <c r="A132" s="153">
        <v>919</v>
      </c>
      <c r="B132" s="60" t="s">
        <v>94</v>
      </c>
      <c r="C132" s="211" t="s">
        <v>232</v>
      </c>
      <c r="D132" s="134">
        <v>2000</v>
      </c>
      <c r="E132" s="134">
        <v>2000</v>
      </c>
      <c r="F132" s="134">
        <v>2000</v>
      </c>
      <c r="G132" s="28"/>
      <c r="H132" s="28"/>
      <c r="I132" s="28"/>
      <c r="J132" s="134"/>
      <c r="K132" s="134"/>
      <c r="L132" s="134"/>
      <c r="M132" s="216">
        <f t="shared" ref="M132:O133" si="776">D132+J132</f>
        <v>2000</v>
      </c>
      <c r="N132" s="216">
        <f t="shared" si="776"/>
        <v>2000</v>
      </c>
      <c r="O132" s="216">
        <f t="shared" si="776"/>
        <v>2000</v>
      </c>
      <c r="P132" s="116"/>
      <c r="Q132" s="116"/>
      <c r="R132" s="116"/>
      <c r="S132" s="216">
        <f t="shared" ref="S132:U133" si="777">M132+P132</f>
        <v>2000</v>
      </c>
      <c r="T132" s="216">
        <f t="shared" si="777"/>
        <v>2000</v>
      </c>
      <c r="U132" s="216">
        <f t="shared" si="777"/>
        <v>2000</v>
      </c>
      <c r="V132" s="116"/>
      <c r="W132" s="116"/>
      <c r="X132" s="116"/>
      <c r="Y132" s="217">
        <f t="shared" ref="Y132:AA133" si="778">S132+V132</f>
        <v>2000</v>
      </c>
      <c r="Z132" s="217">
        <f t="shared" si="778"/>
        <v>2000</v>
      </c>
      <c r="AA132" s="217">
        <f t="shared" si="778"/>
        <v>2000</v>
      </c>
      <c r="AB132" s="139">
        <v>-40</v>
      </c>
      <c r="AC132" s="139"/>
      <c r="AD132" s="139"/>
      <c r="AE132" s="217">
        <f t="shared" ref="AE132:AE133" si="779">Y132+AB132</f>
        <v>1960</v>
      </c>
      <c r="AF132" s="217">
        <f t="shared" ref="AF132:AF133" si="780">Z132+AC132</f>
        <v>2000</v>
      </c>
      <c r="AG132" s="217">
        <f t="shared" ref="AG132:AG133" si="781">AA132+AD132</f>
        <v>2000</v>
      </c>
      <c r="AH132" s="139"/>
      <c r="AI132" s="139"/>
      <c r="AJ132" s="139"/>
      <c r="AK132" s="218">
        <f t="shared" ref="AK132:AK133" si="782">AE132+AH132</f>
        <v>1960</v>
      </c>
      <c r="AL132" s="218">
        <f t="shared" ref="AL132:AL133" si="783">AF132+AI132</f>
        <v>2000</v>
      </c>
      <c r="AM132" s="218">
        <f t="shared" ref="AM132:AM133" si="784">AG132+AJ132</f>
        <v>2000</v>
      </c>
      <c r="AN132" s="140"/>
      <c r="AO132" s="140"/>
      <c r="AP132" s="140"/>
      <c r="AQ132" s="216">
        <f t="shared" ref="AQ132:AQ133" si="785">AK132+AN132</f>
        <v>1960</v>
      </c>
      <c r="AR132" s="216">
        <f t="shared" ref="AR132:AR133" si="786">AL132+AO132</f>
        <v>2000</v>
      </c>
      <c r="AS132" s="216">
        <f t="shared" ref="AS132:AS133" si="787">AM132+AP132</f>
        <v>2000</v>
      </c>
      <c r="AT132" s="116"/>
      <c r="AU132" s="116"/>
      <c r="AV132" s="116"/>
      <c r="AW132" s="216">
        <f t="shared" ref="AW132:AW133" si="788">AQ132+AT132</f>
        <v>1960</v>
      </c>
      <c r="AX132" s="216">
        <f t="shared" ref="AX132:AX133" si="789">AR132+AU132</f>
        <v>2000</v>
      </c>
      <c r="AY132" s="216">
        <f t="shared" ref="AY132:AY133" si="790">AS132+AV132</f>
        <v>2000</v>
      </c>
      <c r="AZ132" s="116">
        <v>-30</v>
      </c>
      <c r="BA132" s="116"/>
      <c r="BB132" s="116"/>
      <c r="BC132" s="216">
        <f t="shared" ref="BC132:BC133" si="791">AW132+AZ132</f>
        <v>1930</v>
      </c>
      <c r="BD132" s="216">
        <f t="shared" ref="BD132:BD133" si="792">AX132+BA132</f>
        <v>2000</v>
      </c>
      <c r="BE132" s="216">
        <f t="shared" ref="BE132:BE133" si="793">AY132+BB132</f>
        <v>2000</v>
      </c>
      <c r="BF132" s="116"/>
      <c r="BG132" s="116"/>
      <c r="BH132" s="116"/>
      <c r="BI132" s="216">
        <f t="shared" ref="BI132:BI133" si="794">BC132+BF132</f>
        <v>1930</v>
      </c>
      <c r="BJ132" s="216">
        <f t="shared" ref="BJ132:BJ133" si="795">BD132+BG132</f>
        <v>2000</v>
      </c>
      <c r="BK132" s="216">
        <f t="shared" ref="BK132:BK133" si="796">BE132+BH132</f>
        <v>2000</v>
      </c>
      <c r="BL132" s="116"/>
      <c r="BM132" s="116"/>
      <c r="BN132" s="116"/>
      <c r="BO132" s="216">
        <f t="shared" ref="BO132:BO133" si="797">BI132+BL132</f>
        <v>1930</v>
      </c>
      <c r="BP132" s="216">
        <f t="shared" ref="BP132:BP133" si="798">BJ132+BM132</f>
        <v>2000</v>
      </c>
      <c r="BQ132" s="216">
        <f t="shared" ref="BQ132:BQ133" si="799">BK132+BN132</f>
        <v>2000</v>
      </c>
      <c r="BR132" s="116">
        <v>-1019</v>
      </c>
      <c r="BS132" s="116"/>
      <c r="BT132" s="116"/>
      <c r="BU132" s="216">
        <f t="shared" ref="BU132:BU133" si="800">BO132+BR132</f>
        <v>911</v>
      </c>
      <c r="BV132" s="216">
        <f t="shared" ref="BV132:BV133" si="801">BP132+BS132</f>
        <v>2000</v>
      </c>
      <c r="BW132" s="216">
        <f t="shared" ref="BW132:BW133" si="802">BQ132+BT132</f>
        <v>2000</v>
      </c>
    </row>
    <row r="133" spans="1:75" s="4" customFormat="1" ht="81.599999999999994" customHeight="1" x14ac:dyDescent="0.25">
      <c r="A133" s="153">
        <v>188</v>
      </c>
      <c r="B133" s="60" t="s">
        <v>419</v>
      </c>
      <c r="C133" s="260" t="s">
        <v>233</v>
      </c>
      <c r="D133" s="134">
        <v>159</v>
      </c>
      <c r="E133" s="134">
        <v>165</v>
      </c>
      <c r="F133" s="134">
        <v>172</v>
      </c>
      <c r="G133" s="28"/>
      <c r="H133" s="28"/>
      <c r="I133" s="28"/>
      <c r="J133" s="134"/>
      <c r="K133" s="134"/>
      <c r="L133" s="134"/>
      <c r="M133" s="116">
        <f t="shared" si="776"/>
        <v>159</v>
      </c>
      <c r="N133" s="116">
        <f t="shared" si="776"/>
        <v>165</v>
      </c>
      <c r="O133" s="116">
        <f t="shared" si="776"/>
        <v>172</v>
      </c>
      <c r="P133" s="116"/>
      <c r="Q133" s="116"/>
      <c r="R133" s="116"/>
      <c r="S133" s="116">
        <f t="shared" si="777"/>
        <v>159</v>
      </c>
      <c r="T133" s="116">
        <f t="shared" si="777"/>
        <v>165</v>
      </c>
      <c r="U133" s="116">
        <f t="shared" si="777"/>
        <v>172</v>
      </c>
      <c r="V133" s="116"/>
      <c r="W133" s="116"/>
      <c r="X133" s="116"/>
      <c r="Y133" s="139">
        <f t="shared" si="778"/>
        <v>159</v>
      </c>
      <c r="Z133" s="139">
        <f t="shared" si="778"/>
        <v>165</v>
      </c>
      <c r="AA133" s="139">
        <f t="shared" si="778"/>
        <v>172</v>
      </c>
      <c r="AB133" s="139"/>
      <c r="AC133" s="139"/>
      <c r="AD133" s="139"/>
      <c r="AE133" s="139">
        <f t="shared" si="779"/>
        <v>159</v>
      </c>
      <c r="AF133" s="139">
        <f t="shared" si="780"/>
        <v>165</v>
      </c>
      <c r="AG133" s="139">
        <f t="shared" si="781"/>
        <v>172</v>
      </c>
      <c r="AH133" s="139"/>
      <c r="AI133" s="139"/>
      <c r="AJ133" s="139"/>
      <c r="AK133" s="140">
        <f t="shared" si="782"/>
        <v>159</v>
      </c>
      <c r="AL133" s="140">
        <f t="shared" si="783"/>
        <v>165</v>
      </c>
      <c r="AM133" s="140">
        <f t="shared" si="784"/>
        <v>172</v>
      </c>
      <c r="AN133" s="140"/>
      <c r="AO133" s="140"/>
      <c r="AP133" s="140"/>
      <c r="AQ133" s="116">
        <f t="shared" si="785"/>
        <v>159</v>
      </c>
      <c r="AR133" s="116">
        <f t="shared" si="786"/>
        <v>165</v>
      </c>
      <c r="AS133" s="116">
        <f t="shared" si="787"/>
        <v>172</v>
      </c>
      <c r="AT133" s="116"/>
      <c r="AU133" s="116"/>
      <c r="AV133" s="116"/>
      <c r="AW133" s="116">
        <f t="shared" si="788"/>
        <v>159</v>
      </c>
      <c r="AX133" s="116">
        <f t="shared" si="789"/>
        <v>165</v>
      </c>
      <c r="AY133" s="116">
        <f t="shared" si="790"/>
        <v>172</v>
      </c>
      <c r="AZ133" s="116">
        <v>42</v>
      </c>
      <c r="BA133" s="116"/>
      <c r="BB133" s="116"/>
      <c r="BC133" s="116">
        <f t="shared" si="791"/>
        <v>201</v>
      </c>
      <c r="BD133" s="116">
        <f t="shared" si="792"/>
        <v>165</v>
      </c>
      <c r="BE133" s="116">
        <f t="shared" si="793"/>
        <v>172</v>
      </c>
      <c r="BF133" s="116"/>
      <c r="BG133" s="116"/>
      <c r="BH133" s="116"/>
      <c r="BI133" s="116">
        <f t="shared" si="794"/>
        <v>201</v>
      </c>
      <c r="BJ133" s="116">
        <f t="shared" si="795"/>
        <v>165</v>
      </c>
      <c r="BK133" s="116">
        <f t="shared" si="796"/>
        <v>172</v>
      </c>
      <c r="BL133" s="116"/>
      <c r="BM133" s="116"/>
      <c r="BN133" s="116"/>
      <c r="BO133" s="116">
        <f t="shared" si="797"/>
        <v>201</v>
      </c>
      <c r="BP133" s="116">
        <f t="shared" si="798"/>
        <v>165</v>
      </c>
      <c r="BQ133" s="116">
        <f t="shared" si="799"/>
        <v>172</v>
      </c>
      <c r="BR133" s="116">
        <v>100</v>
      </c>
      <c r="BS133" s="116"/>
      <c r="BT133" s="116"/>
      <c r="BU133" s="116">
        <f t="shared" si="800"/>
        <v>301</v>
      </c>
      <c r="BV133" s="116">
        <f t="shared" si="801"/>
        <v>165</v>
      </c>
      <c r="BW133" s="116">
        <f t="shared" si="802"/>
        <v>172</v>
      </c>
    </row>
    <row r="134" spans="1:75" s="4" customFormat="1" ht="66.599999999999994" customHeight="1" x14ac:dyDescent="0.25">
      <c r="A134" s="153">
        <v>900</v>
      </c>
      <c r="B134" s="125" t="s">
        <v>420</v>
      </c>
      <c r="C134" s="248" t="s">
        <v>234</v>
      </c>
      <c r="D134" s="134">
        <f>D135</f>
        <v>60</v>
      </c>
      <c r="E134" s="134">
        <f>E135</f>
        <v>62</v>
      </c>
      <c r="F134" s="134">
        <f>F135</f>
        <v>64</v>
      </c>
      <c r="G134" s="28"/>
      <c r="H134" s="28"/>
      <c r="I134" s="28"/>
      <c r="J134" s="134">
        <f t="shared" ref="J134:Y134" si="803">J135</f>
        <v>0</v>
      </c>
      <c r="K134" s="134">
        <f t="shared" si="803"/>
        <v>0</v>
      </c>
      <c r="L134" s="134">
        <f t="shared" si="803"/>
        <v>0</v>
      </c>
      <c r="M134" s="116">
        <f t="shared" si="803"/>
        <v>60</v>
      </c>
      <c r="N134" s="116">
        <f t="shared" si="803"/>
        <v>62</v>
      </c>
      <c r="O134" s="116">
        <f t="shared" si="803"/>
        <v>64</v>
      </c>
      <c r="P134" s="116">
        <f t="shared" si="803"/>
        <v>0</v>
      </c>
      <c r="Q134" s="116">
        <f t="shared" si="803"/>
        <v>0</v>
      </c>
      <c r="R134" s="116">
        <f t="shared" si="803"/>
        <v>0</v>
      </c>
      <c r="S134" s="116">
        <f t="shared" si="803"/>
        <v>60</v>
      </c>
      <c r="T134" s="116">
        <f t="shared" si="803"/>
        <v>62</v>
      </c>
      <c r="U134" s="116">
        <f t="shared" si="803"/>
        <v>64</v>
      </c>
      <c r="V134" s="116">
        <f t="shared" si="803"/>
        <v>0</v>
      </c>
      <c r="W134" s="116">
        <f t="shared" si="803"/>
        <v>0</v>
      </c>
      <c r="X134" s="116">
        <f t="shared" si="803"/>
        <v>0</v>
      </c>
      <c r="Y134" s="139">
        <f t="shared" si="803"/>
        <v>60</v>
      </c>
      <c r="Z134" s="139">
        <f>Z135</f>
        <v>62</v>
      </c>
      <c r="AA134" s="139">
        <f>AA135</f>
        <v>64</v>
      </c>
      <c r="AB134" s="139">
        <f t="shared" ref="AB134:AE134" si="804">AB135</f>
        <v>0</v>
      </c>
      <c r="AC134" s="139">
        <f t="shared" si="804"/>
        <v>0</v>
      </c>
      <c r="AD134" s="139">
        <f t="shared" si="804"/>
        <v>0</v>
      </c>
      <c r="AE134" s="139">
        <f t="shared" si="804"/>
        <v>60</v>
      </c>
      <c r="AF134" s="139">
        <f>AF135</f>
        <v>62</v>
      </c>
      <c r="AG134" s="139">
        <f>AG135</f>
        <v>64</v>
      </c>
      <c r="AH134" s="139">
        <f t="shared" ref="AH134:AK134" si="805">AH135</f>
        <v>0</v>
      </c>
      <c r="AI134" s="139">
        <f t="shared" si="805"/>
        <v>0</v>
      </c>
      <c r="AJ134" s="139">
        <f t="shared" si="805"/>
        <v>0</v>
      </c>
      <c r="AK134" s="140">
        <f t="shared" si="805"/>
        <v>60</v>
      </c>
      <c r="AL134" s="140">
        <f>AL135</f>
        <v>62</v>
      </c>
      <c r="AM134" s="140">
        <f>AM135</f>
        <v>64</v>
      </c>
      <c r="AN134" s="140">
        <f t="shared" ref="AN134:AQ134" si="806">AN135</f>
        <v>0</v>
      </c>
      <c r="AO134" s="140">
        <f t="shared" si="806"/>
        <v>0</v>
      </c>
      <c r="AP134" s="140">
        <f t="shared" si="806"/>
        <v>0</v>
      </c>
      <c r="AQ134" s="116">
        <f t="shared" si="806"/>
        <v>60</v>
      </c>
      <c r="AR134" s="116">
        <f>AR135</f>
        <v>62</v>
      </c>
      <c r="AS134" s="116">
        <f>AS135</f>
        <v>64</v>
      </c>
      <c r="AT134" s="116">
        <f t="shared" ref="AT134:AW134" si="807">AT135</f>
        <v>0</v>
      </c>
      <c r="AU134" s="116">
        <f t="shared" si="807"/>
        <v>0</v>
      </c>
      <c r="AV134" s="116">
        <f t="shared" si="807"/>
        <v>0</v>
      </c>
      <c r="AW134" s="116">
        <f t="shared" si="807"/>
        <v>60</v>
      </c>
      <c r="AX134" s="116">
        <f>AX135</f>
        <v>62</v>
      </c>
      <c r="AY134" s="116">
        <f>AY135</f>
        <v>64</v>
      </c>
      <c r="AZ134" s="116">
        <f t="shared" ref="AZ134:BC134" si="808">AZ135</f>
        <v>0</v>
      </c>
      <c r="BA134" s="116">
        <f t="shared" si="808"/>
        <v>0</v>
      </c>
      <c r="BB134" s="116">
        <f t="shared" si="808"/>
        <v>0</v>
      </c>
      <c r="BC134" s="116">
        <f t="shared" si="808"/>
        <v>60</v>
      </c>
      <c r="BD134" s="116">
        <f>BD135</f>
        <v>62</v>
      </c>
      <c r="BE134" s="116">
        <f>BE135</f>
        <v>64</v>
      </c>
      <c r="BF134" s="116">
        <f t="shared" ref="BF134:BI134" si="809">BF135</f>
        <v>0</v>
      </c>
      <c r="BG134" s="116">
        <f t="shared" si="809"/>
        <v>0</v>
      </c>
      <c r="BH134" s="116">
        <f t="shared" si="809"/>
        <v>0</v>
      </c>
      <c r="BI134" s="116">
        <f t="shared" si="809"/>
        <v>60</v>
      </c>
      <c r="BJ134" s="116">
        <f>BJ135</f>
        <v>62</v>
      </c>
      <c r="BK134" s="116">
        <f>BK135</f>
        <v>64</v>
      </c>
      <c r="BL134" s="116">
        <f t="shared" ref="BL134:BO134" si="810">BL135</f>
        <v>0</v>
      </c>
      <c r="BM134" s="116">
        <f t="shared" si="810"/>
        <v>0</v>
      </c>
      <c r="BN134" s="116">
        <f t="shared" si="810"/>
        <v>0</v>
      </c>
      <c r="BO134" s="116">
        <f t="shared" si="810"/>
        <v>60</v>
      </c>
      <c r="BP134" s="116">
        <f>BP135</f>
        <v>62</v>
      </c>
      <c r="BQ134" s="116">
        <f>BQ135</f>
        <v>64</v>
      </c>
      <c r="BR134" s="116">
        <f t="shared" ref="BR134:BU134" si="811">BR135</f>
        <v>-9</v>
      </c>
      <c r="BS134" s="116">
        <f t="shared" si="811"/>
        <v>0</v>
      </c>
      <c r="BT134" s="116">
        <f t="shared" si="811"/>
        <v>0</v>
      </c>
      <c r="BU134" s="116">
        <f t="shared" si="811"/>
        <v>51</v>
      </c>
      <c r="BV134" s="116">
        <f>BV135</f>
        <v>62</v>
      </c>
      <c r="BW134" s="116">
        <f>BW135</f>
        <v>64</v>
      </c>
    </row>
    <row r="135" spans="1:75" s="4" customFormat="1" ht="83.45" customHeight="1" x14ac:dyDescent="0.25">
      <c r="A135" s="153">
        <v>900</v>
      </c>
      <c r="B135" s="125" t="s">
        <v>95</v>
      </c>
      <c r="C135" s="252" t="s">
        <v>234</v>
      </c>
      <c r="D135" s="134">
        <v>60</v>
      </c>
      <c r="E135" s="134">
        <v>62</v>
      </c>
      <c r="F135" s="134">
        <v>64</v>
      </c>
      <c r="G135" s="28"/>
      <c r="H135" s="28"/>
      <c r="I135" s="28"/>
      <c r="J135" s="134"/>
      <c r="K135" s="134"/>
      <c r="L135" s="134"/>
      <c r="M135" s="216">
        <f>D135+J135</f>
        <v>60</v>
      </c>
      <c r="N135" s="216">
        <f>E135+K135</f>
        <v>62</v>
      </c>
      <c r="O135" s="216">
        <f>F135+L135</f>
        <v>64</v>
      </c>
      <c r="P135" s="116"/>
      <c r="Q135" s="116"/>
      <c r="R135" s="116"/>
      <c r="S135" s="216">
        <f>M135+P135</f>
        <v>60</v>
      </c>
      <c r="T135" s="216">
        <f>N135+Q135</f>
        <v>62</v>
      </c>
      <c r="U135" s="216">
        <f>O135+R135</f>
        <v>64</v>
      </c>
      <c r="V135" s="116"/>
      <c r="W135" s="116"/>
      <c r="X135" s="116"/>
      <c r="Y135" s="217">
        <f>S135+V135</f>
        <v>60</v>
      </c>
      <c r="Z135" s="217">
        <f>T135+W135</f>
        <v>62</v>
      </c>
      <c r="AA135" s="217">
        <f>U135+X135</f>
        <v>64</v>
      </c>
      <c r="AB135" s="139"/>
      <c r="AC135" s="139"/>
      <c r="AD135" s="139"/>
      <c r="AE135" s="217">
        <f>Y135+AB135</f>
        <v>60</v>
      </c>
      <c r="AF135" s="217">
        <f>Z135+AC135</f>
        <v>62</v>
      </c>
      <c r="AG135" s="217">
        <f>AA135+AD135</f>
        <v>64</v>
      </c>
      <c r="AH135" s="139"/>
      <c r="AI135" s="139"/>
      <c r="AJ135" s="139"/>
      <c r="AK135" s="218">
        <f>AE135+AH135</f>
        <v>60</v>
      </c>
      <c r="AL135" s="218">
        <f>AF135+AI135</f>
        <v>62</v>
      </c>
      <c r="AM135" s="218">
        <f>AG135+AJ135</f>
        <v>64</v>
      </c>
      <c r="AN135" s="140"/>
      <c r="AO135" s="140"/>
      <c r="AP135" s="140"/>
      <c r="AQ135" s="216">
        <f>AK135+AN135</f>
        <v>60</v>
      </c>
      <c r="AR135" s="216">
        <f>AL135+AO135</f>
        <v>62</v>
      </c>
      <c r="AS135" s="216">
        <f>AM135+AP135</f>
        <v>64</v>
      </c>
      <c r="AT135" s="116"/>
      <c r="AU135" s="116"/>
      <c r="AV135" s="116"/>
      <c r="AW135" s="216">
        <f>AQ135+AT135</f>
        <v>60</v>
      </c>
      <c r="AX135" s="216">
        <f>AR135+AU135</f>
        <v>62</v>
      </c>
      <c r="AY135" s="216">
        <f>AS135+AV135</f>
        <v>64</v>
      </c>
      <c r="AZ135" s="116"/>
      <c r="BA135" s="116"/>
      <c r="BB135" s="116"/>
      <c r="BC135" s="216">
        <f>AW135+AZ135</f>
        <v>60</v>
      </c>
      <c r="BD135" s="216">
        <f>AX135+BA135</f>
        <v>62</v>
      </c>
      <c r="BE135" s="216">
        <f>AY135+BB135</f>
        <v>64</v>
      </c>
      <c r="BF135" s="116"/>
      <c r="BG135" s="116"/>
      <c r="BH135" s="116"/>
      <c r="BI135" s="216">
        <f>BC135+BF135</f>
        <v>60</v>
      </c>
      <c r="BJ135" s="216">
        <f>BD135+BG135</f>
        <v>62</v>
      </c>
      <c r="BK135" s="216">
        <f>BE135+BH135</f>
        <v>64</v>
      </c>
      <c r="BL135" s="116"/>
      <c r="BM135" s="116"/>
      <c r="BN135" s="116"/>
      <c r="BO135" s="216">
        <f>BI135+BL135</f>
        <v>60</v>
      </c>
      <c r="BP135" s="216">
        <f>BJ135+BM135</f>
        <v>62</v>
      </c>
      <c r="BQ135" s="216">
        <f>BK135+BN135</f>
        <v>64</v>
      </c>
      <c r="BR135" s="116">
        <v>-9</v>
      </c>
      <c r="BS135" s="116"/>
      <c r="BT135" s="116"/>
      <c r="BU135" s="216">
        <f>BO135+BR135</f>
        <v>51</v>
      </c>
      <c r="BV135" s="216">
        <f>BP135+BS135</f>
        <v>62</v>
      </c>
      <c r="BW135" s="216">
        <f>BQ135+BT135</f>
        <v>64</v>
      </c>
    </row>
    <row r="136" spans="1:75" s="4" customFormat="1" ht="42" customHeight="1" x14ac:dyDescent="0.25">
      <c r="A136" s="261" t="s">
        <v>316</v>
      </c>
      <c r="B136" s="60" t="s">
        <v>340</v>
      </c>
      <c r="C136" s="13" t="s">
        <v>235</v>
      </c>
      <c r="D136" s="134">
        <f>D137</f>
        <v>2500</v>
      </c>
      <c r="E136" s="134">
        <f>E137</f>
        <v>2595</v>
      </c>
      <c r="F136" s="134">
        <f>F137</f>
        <v>2699</v>
      </c>
      <c r="G136" s="28"/>
      <c r="H136" s="28"/>
      <c r="I136" s="28"/>
      <c r="J136" s="134">
        <f t="shared" ref="J136:Y136" si="812">J137</f>
        <v>0</v>
      </c>
      <c r="K136" s="134">
        <f t="shared" si="812"/>
        <v>0</v>
      </c>
      <c r="L136" s="134">
        <f t="shared" si="812"/>
        <v>0</v>
      </c>
      <c r="M136" s="116">
        <f t="shared" si="812"/>
        <v>2500</v>
      </c>
      <c r="N136" s="116">
        <f t="shared" si="812"/>
        <v>2595</v>
      </c>
      <c r="O136" s="116">
        <f t="shared" si="812"/>
        <v>2699</v>
      </c>
      <c r="P136" s="116">
        <f t="shared" si="812"/>
        <v>0</v>
      </c>
      <c r="Q136" s="116">
        <f t="shared" si="812"/>
        <v>0</v>
      </c>
      <c r="R136" s="116">
        <f t="shared" si="812"/>
        <v>0</v>
      </c>
      <c r="S136" s="116">
        <f t="shared" si="812"/>
        <v>2500</v>
      </c>
      <c r="T136" s="116">
        <f t="shared" si="812"/>
        <v>2595</v>
      </c>
      <c r="U136" s="116">
        <f t="shared" si="812"/>
        <v>2699</v>
      </c>
      <c r="V136" s="116">
        <f t="shared" si="812"/>
        <v>0</v>
      </c>
      <c r="W136" s="116">
        <f t="shared" si="812"/>
        <v>0</v>
      </c>
      <c r="X136" s="116">
        <f t="shared" si="812"/>
        <v>0</v>
      </c>
      <c r="Y136" s="139">
        <f t="shared" si="812"/>
        <v>2500</v>
      </c>
      <c r="Z136" s="139">
        <f>Z137</f>
        <v>2595</v>
      </c>
      <c r="AA136" s="139">
        <f>AA137</f>
        <v>2699</v>
      </c>
      <c r="AB136" s="139">
        <f t="shared" ref="AB136:AE136" si="813">AB137</f>
        <v>0</v>
      </c>
      <c r="AC136" s="139">
        <f t="shared" si="813"/>
        <v>0</v>
      </c>
      <c r="AD136" s="139">
        <f t="shared" si="813"/>
        <v>0</v>
      </c>
      <c r="AE136" s="139">
        <f t="shared" si="813"/>
        <v>2500</v>
      </c>
      <c r="AF136" s="139">
        <f>AF137</f>
        <v>2595</v>
      </c>
      <c r="AG136" s="139">
        <f>AG137</f>
        <v>2699</v>
      </c>
      <c r="AH136" s="139">
        <f t="shared" ref="AH136:AK136" si="814">AH137</f>
        <v>0</v>
      </c>
      <c r="AI136" s="139">
        <f t="shared" si="814"/>
        <v>0</v>
      </c>
      <c r="AJ136" s="139">
        <f t="shared" si="814"/>
        <v>0</v>
      </c>
      <c r="AK136" s="140">
        <f t="shared" si="814"/>
        <v>2500</v>
      </c>
      <c r="AL136" s="140">
        <f>AL137</f>
        <v>2595</v>
      </c>
      <c r="AM136" s="140">
        <f>AM137</f>
        <v>2699</v>
      </c>
      <c r="AN136" s="140">
        <f t="shared" ref="AN136:AQ136" si="815">AN137</f>
        <v>0</v>
      </c>
      <c r="AO136" s="140">
        <f t="shared" si="815"/>
        <v>0</v>
      </c>
      <c r="AP136" s="140">
        <f t="shared" si="815"/>
        <v>0</v>
      </c>
      <c r="AQ136" s="116">
        <f t="shared" si="815"/>
        <v>2500</v>
      </c>
      <c r="AR136" s="116">
        <f>AR137</f>
        <v>2595</v>
      </c>
      <c r="AS136" s="116">
        <f>AS137</f>
        <v>2699</v>
      </c>
      <c r="AT136" s="116">
        <f t="shared" ref="AT136:AW136" si="816">AT137</f>
        <v>0</v>
      </c>
      <c r="AU136" s="116">
        <f t="shared" si="816"/>
        <v>0</v>
      </c>
      <c r="AV136" s="116">
        <f t="shared" si="816"/>
        <v>0</v>
      </c>
      <c r="AW136" s="116">
        <f t="shared" si="816"/>
        <v>2500</v>
      </c>
      <c r="AX136" s="116">
        <f>AX137</f>
        <v>2595</v>
      </c>
      <c r="AY136" s="116">
        <f>AY137</f>
        <v>2699</v>
      </c>
      <c r="AZ136" s="116">
        <f t="shared" ref="AZ136:BC136" si="817">AZ137</f>
        <v>-42</v>
      </c>
      <c r="BA136" s="116">
        <f t="shared" si="817"/>
        <v>0</v>
      </c>
      <c r="BB136" s="116">
        <f t="shared" si="817"/>
        <v>0</v>
      </c>
      <c r="BC136" s="116">
        <f t="shared" si="817"/>
        <v>2458</v>
      </c>
      <c r="BD136" s="116">
        <f>BD137</f>
        <v>2595</v>
      </c>
      <c r="BE136" s="116">
        <f>BE137</f>
        <v>2699</v>
      </c>
      <c r="BF136" s="116">
        <f t="shared" ref="BF136:BI136" si="818">BF137</f>
        <v>0</v>
      </c>
      <c r="BG136" s="116">
        <f t="shared" si="818"/>
        <v>0</v>
      </c>
      <c r="BH136" s="116">
        <f t="shared" si="818"/>
        <v>0</v>
      </c>
      <c r="BI136" s="116">
        <f t="shared" si="818"/>
        <v>2458</v>
      </c>
      <c r="BJ136" s="116">
        <f>BJ137</f>
        <v>2595</v>
      </c>
      <c r="BK136" s="116">
        <f>BK137</f>
        <v>2699</v>
      </c>
      <c r="BL136" s="116">
        <f t="shared" ref="BL136:BO136" si="819">BL137</f>
        <v>0</v>
      </c>
      <c r="BM136" s="116">
        <f t="shared" si="819"/>
        <v>0</v>
      </c>
      <c r="BN136" s="116">
        <f t="shared" si="819"/>
        <v>0</v>
      </c>
      <c r="BO136" s="116">
        <f t="shared" si="819"/>
        <v>2458</v>
      </c>
      <c r="BP136" s="116">
        <f>BP137</f>
        <v>2595</v>
      </c>
      <c r="BQ136" s="116">
        <f>BQ137</f>
        <v>2699</v>
      </c>
      <c r="BR136" s="116">
        <f t="shared" ref="BR136:BU136" si="820">BR137</f>
        <v>360</v>
      </c>
      <c r="BS136" s="116">
        <f t="shared" si="820"/>
        <v>0</v>
      </c>
      <c r="BT136" s="116">
        <f t="shared" si="820"/>
        <v>0</v>
      </c>
      <c r="BU136" s="116">
        <f t="shared" si="820"/>
        <v>2818</v>
      </c>
      <c r="BV136" s="116">
        <f>BV137</f>
        <v>2595</v>
      </c>
      <c r="BW136" s="116">
        <f>BW137</f>
        <v>2699</v>
      </c>
    </row>
    <row r="137" spans="1:75" s="4" customFormat="1" ht="56.25" customHeight="1" x14ac:dyDescent="0.25">
      <c r="A137" s="153"/>
      <c r="B137" s="60" t="s">
        <v>96</v>
      </c>
      <c r="C137" s="211" t="s">
        <v>236</v>
      </c>
      <c r="D137" s="134">
        <v>2500</v>
      </c>
      <c r="E137" s="134">
        <v>2595</v>
      </c>
      <c r="F137" s="134">
        <v>2699</v>
      </c>
      <c r="G137" s="28"/>
      <c r="H137" s="28"/>
      <c r="I137" s="28"/>
      <c r="J137" s="134"/>
      <c r="K137" s="134"/>
      <c r="L137" s="134"/>
      <c r="M137" s="216">
        <f>D137+J137</f>
        <v>2500</v>
      </c>
      <c r="N137" s="216">
        <f>E137+K137</f>
        <v>2595</v>
      </c>
      <c r="O137" s="216">
        <f>F137+L137</f>
        <v>2699</v>
      </c>
      <c r="P137" s="116"/>
      <c r="Q137" s="116"/>
      <c r="R137" s="116"/>
      <c r="S137" s="216">
        <f>M137+P137</f>
        <v>2500</v>
      </c>
      <c r="T137" s="216">
        <f>N137+Q137</f>
        <v>2595</v>
      </c>
      <c r="U137" s="216">
        <f>O137+R137</f>
        <v>2699</v>
      </c>
      <c r="V137" s="116"/>
      <c r="W137" s="134"/>
      <c r="X137" s="134"/>
      <c r="Y137" s="217">
        <f>S137+V137</f>
        <v>2500</v>
      </c>
      <c r="Z137" s="217">
        <f>T137+W137</f>
        <v>2595</v>
      </c>
      <c r="AA137" s="217">
        <f>U137+X137</f>
        <v>2699</v>
      </c>
      <c r="AB137" s="139"/>
      <c r="AC137" s="139"/>
      <c r="AD137" s="139"/>
      <c r="AE137" s="217">
        <f>Y137+AB137</f>
        <v>2500</v>
      </c>
      <c r="AF137" s="217">
        <f>Z137+AC137</f>
        <v>2595</v>
      </c>
      <c r="AG137" s="217">
        <f>AA137+AD137</f>
        <v>2699</v>
      </c>
      <c r="AH137" s="139"/>
      <c r="AI137" s="139"/>
      <c r="AJ137" s="139"/>
      <c r="AK137" s="218">
        <f>AE137+AH137</f>
        <v>2500</v>
      </c>
      <c r="AL137" s="218">
        <f>AF137+AI137</f>
        <v>2595</v>
      </c>
      <c r="AM137" s="218">
        <f>AG137+AJ137</f>
        <v>2699</v>
      </c>
      <c r="AN137" s="140"/>
      <c r="AO137" s="140"/>
      <c r="AP137" s="140"/>
      <c r="AQ137" s="216">
        <f>AK137+AN137</f>
        <v>2500</v>
      </c>
      <c r="AR137" s="216">
        <f>AL137+AO137</f>
        <v>2595</v>
      </c>
      <c r="AS137" s="216">
        <f>AM137+AP137</f>
        <v>2699</v>
      </c>
      <c r="AT137" s="116"/>
      <c r="AU137" s="116"/>
      <c r="AV137" s="116"/>
      <c r="AW137" s="216">
        <f>AQ137+AT137</f>
        <v>2500</v>
      </c>
      <c r="AX137" s="216">
        <f>AR137+AU137</f>
        <v>2595</v>
      </c>
      <c r="AY137" s="216">
        <f>AS137+AV137</f>
        <v>2699</v>
      </c>
      <c r="AZ137" s="116">
        <v>-42</v>
      </c>
      <c r="BA137" s="116"/>
      <c r="BB137" s="116"/>
      <c r="BC137" s="216">
        <f>AW137+AZ137</f>
        <v>2458</v>
      </c>
      <c r="BD137" s="216">
        <f>AX137+BA137</f>
        <v>2595</v>
      </c>
      <c r="BE137" s="216">
        <f>AY137+BB137</f>
        <v>2699</v>
      </c>
      <c r="BF137" s="116"/>
      <c r="BG137" s="116"/>
      <c r="BH137" s="116"/>
      <c r="BI137" s="216">
        <f>BC137+BF137</f>
        <v>2458</v>
      </c>
      <c r="BJ137" s="216">
        <f>BD137+BG137</f>
        <v>2595</v>
      </c>
      <c r="BK137" s="216">
        <f>BE137+BH137</f>
        <v>2699</v>
      </c>
      <c r="BL137" s="116"/>
      <c r="BM137" s="116"/>
      <c r="BN137" s="116"/>
      <c r="BO137" s="216">
        <f>BI137+BL137</f>
        <v>2458</v>
      </c>
      <c r="BP137" s="216">
        <f>BJ137+BM137</f>
        <v>2595</v>
      </c>
      <c r="BQ137" s="216">
        <f>BK137+BN137</f>
        <v>2699</v>
      </c>
      <c r="BR137" s="116">
        <v>360</v>
      </c>
      <c r="BS137" s="116"/>
      <c r="BT137" s="116"/>
      <c r="BU137" s="216">
        <f>BO137+BR137</f>
        <v>2818</v>
      </c>
      <c r="BV137" s="216">
        <f>BP137+BS137</f>
        <v>2595</v>
      </c>
      <c r="BW137" s="216">
        <f>BQ137+BT137</f>
        <v>2699</v>
      </c>
    </row>
    <row r="138" spans="1:75" s="1" customFormat="1" ht="25.5" customHeight="1" x14ac:dyDescent="0.25">
      <c r="A138" s="153"/>
      <c r="B138" s="125"/>
      <c r="C138" s="14" t="s">
        <v>344</v>
      </c>
      <c r="D138" s="27">
        <f>D249+D250</f>
        <v>553759.6</v>
      </c>
      <c r="E138" s="27">
        <f>E249+E250</f>
        <v>565063.6</v>
      </c>
      <c r="F138" s="27">
        <f>F249+F250</f>
        <v>580926.30000000005</v>
      </c>
      <c r="G138" s="28"/>
      <c r="H138" s="28"/>
      <c r="I138" s="28"/>
      <c r="J138" s="27">
        <f>J249+J250</f>
        <v>519</v>
      </c>
      <c r="K138" s="27">
        <f t="shared" ref="K138:U138" si="821">K249+K250</f>
        <v>530</v>
      </c>
      <c r="L138" s="27">
        <f t="shared" si="821"/>
        <v>-24243</v>
      </c>
      <c r="M138" s="7">
        <f>M249+M250</f>
        <v>554278.6</v>
      </c>
      <c r="N138" s="7">
        <f t="shared" si="821"/>
        <v>565593.59999999998</v>
      </c>
      <c r="O138" s="7">
        <f t="shared" si="821"/>
        <v>556683.30000000005</v>
      </c>
      <c r="P138" s="7">
        <f t="shared" si="821"/>
        <v>10000</v>
      </c>
      <c r="Q138" s="7">
        <f t="shared" si="821"/>
        <v>0</v>
      </c>
      <c r="R138" s="7">
        <f t="shared" si="821"/>
        <v>0</v>
      </c>
      <c r="S138" s="7">
        <f t="shared" si="821"/>
        <v>564278.6</v>
      </c>
      <c r="T138" s="7">
        <f t="shared" si="821"/>
        <v>565593.59999999998</v>
      </c>
      <c r="U138" s="7">
        <f t="shared" si="821"/>
        <v>556683.30000000005</v>
      </c>
      <c r="V138" s="7">
        <f t="shared" ref="V138:AA138" si="822">V249+V250</f>
        <v>0</v>
      </c>
      <c r="W138" s="7">
        <f t="shared" si="822"/>
        <v>0</v>
      </c>
      <c r="X138" s="7">
        <f t="shared" si="822"/>
        <v>1858</v>
      </c>
      <c r="Y138" s="68">
        <f t="shared" si="822"/>
        <v>564278.6</v>
      </c>
      <c r="Z138" s="68">
        <f t="shared" si="822"/>
        <v>565593.59999999998</v>
      </c>
      <c r="AA138" s="68">
        <f t="shared" si="822"/>
        <v>558541.30000000005</v>
      </c>
      <c r="AB138" s="68">
        <f t="shared" ref="AB138:AG138" si="823">AB249+AB250</f>
        <v>0</v>
      </c>
      <c r="AC138" s="68">
        <f t="shared" si="823"/>
        <v>0</v>
      </c>
      <c r="AD138" s="68">
        <f t="shared" si="823"/>
        <v>0</v>
      </c>
      <c r="AE138" s="68">
        <f t="shared" si="823"/>
        <v>564278.6</v>
      </c>
      <c r="AF138" s="68">
        <f t="shared" si="823"/>
        <v>565593.59999999998</v>
      </c>
      <c r="AG138" s="68">
        <f t="shared" si="823"/>
        <v>558541.30000000005</v>
      </c>
      <c r="AH138" s="68">
        <f t="shared" ref="AH138:AM138" si="824">AH249+AH250</f>
        <v>0</v>
      </c>
      <c r="AI138" s="68">
        <f t="shared" si="824"/>
        <v>0</v>
      </c>
      <c r="AJ138" s="68">
        <f t="shared" si="824"/>
        <v>0</v>
      </c>
      <c r="AK138" s="111">
        <f t="shared" si="824"/>
        <v>564278.6</v>
      </c>
      <c r="AL138" s="111">
        <f t="shared" si="824"/>
        <v>565593.59999999998</v>
      </c>
      <c r="AM138" s="111">
        <f t="shared" si="824"/>
        <v>558541.30000000005</v>
      </c>
      <c r="AN138" s="111">
        <f t="shared" ref="AN138:AS138" si="825">AN249+AN250</f>
        <v>0</v>
      </c>
      <c r="AO138" s="111">
        <f t="shared" si="825"/>
        <v>0</v>
      </c>
      <c r="AP138" s="111">
        <f t="shared" si="825"/>
        <v>0</v>
      </c>
      <c r="AQ138" s="7">
        <f>AQ249+AQ250</f>
        <v>564278.6</v>
      </c>
      <c r="AR138" s="7">
        <f t="shared" si="825"/>
        <v>565593.59999999998</v>
      </c>
      <c r="AS138" s="7">
        <f t="shared" si="825"/>
        <v>558541.30000000005</v>
      </c>
      <c r="AT138" s="7">
        <f t="shared" ref="AT138:AV138" si="826">AT249+AT250</f>
        <v>0</v>
      </c>
      <c r="AU138" s="7">
        <f t="shared" si="826"/>
        <v>0</v>
      </c>
      <c r="AV138" s="7">
        <f t="shared" si="826"/>
        <v>0</v>
      </c>
      <c r="AW138" s="7">
        <f>AW249+AW250</f>
        <v>564278.6</v>
      </c>
      <c r="AX138" s="7">
        <f t="shared" ref="AX138:BB138" si="827">AX249+AX250</f>
        <v>565593.59999999998</v>
      </c>
      <c r="AY138" s="7">
        <f t="shared" si="827"/>
        <v>558541.30000000005</v>
      </c>
      <c r="AZ138" s="7">
        <f t="shared" si="827"/>
        <v>30991</v>
      </c>
      <c r="BA138" s="7">
        <f t="shared" si="827"/>
        <v>0</v>
      </c>
      <c r="BB138" s="7">
        <f t="shared" si="827"/>
        <v>0</v>
      </c>
      <c r="BC138" s="7">
        <f>BC249+BC250</f>
        <v>595269.6</v>
      </c>
      <c r="BD138" s="7">
        <f t="shared" ref="BD138:BH138" si="828">BD249+BD250</f>
        <v>565593.59999999998</v>
      </c>
      <c r="BE138" s="7">
        <f t="shared" si="828"/>
        <v>558541.30000000005</v>
      </c>
      <c r="BF138" s="7">
        <f t="shared" si="828"/>
        <v>0</v>
      </c>
      <c r="BG138" s="7">
        <f t="shared" si="828"/>
        <v>0</v>
      </c>
      <c r="BH138" s="7">
        <f t="shared" si="828"/>
        <v>0</v>
      </c>
      <c r="BI138" s="7">
        <f>BI249+BI250</f>
        <v>595269.6</v>
      </c>
      <c r="BJ138" s="7">
        <f t="shared" ref="BJ138:BN138" si="829">BJ249+BJ250</f>
        <v>565593.59999999998</v>
      </c>
      <c r="BK138" s="7">
        <f t="shared" si="829"/>
        <v>558541.30000000005</v>
      </c>
      <c r="BL138" s="7">
        <f t="shared" si="829"/>
        <v>0</v>
      </c>
      <c r="BM138" s="7">
        <f t="shared" si="829"/>
        <v>0</v>
      </c>
      <c r="BN138" s="7">
        <f t="shared" si="829"/>
        <v>0</v>
      </c>
      <c r="BO138" s="7">
        <f>BO249+BO250</f>
        <v>595269.6</v>
      </c>
      <c r="BP138" s="7">
        <f t="shared" ref="BP138:BT138" si="830">BP249+BP250</f>
        <v>565593.59999999998</v>
      </c>
      <c r="BQ138" s="7">
        <f t="shared" si="830"/>
        <v>558541.30000000005</v>
      </c>
      <c r="BR138" s="7">
        <f t="shared" si="830"/>
        <v>15926.5</v>
      </c>
      <c r="BS138" s="7">
        <f t="shared" si="830"/>
        <v>0</v>
      </c>
      <c r="BT138" s="7">
        <f t="shared" si="830"/>
        <v>0</v>
      </c>
      <c r="BU138" s="7">
        <f>BU249+BU250</f>
        <v>611196.1</v>
      </c>
      <c r="BV138" s="7">
        <f t="shared" ref="BV138:BW138" si="831">BV249+BV250</f>
        <v>565593.59999999998</v>
      </c>
      <c r="BW138" s="7">
        <f t="shared" si="831"/>
        <v>558541.30000000005</v>
      </c>
    </row>
    <row r="139" spans="1:75" ht="24" customHeight="1" x14ac:dyDescent="0.25">
      <c r="A139" s="157"/>
      <c r="B139" s="59" t="s">
        <v>97</v>
      </c>
      <c r="C139" s="112" t="s">
        <v>237</v>
      </c>
      <c r="D139" s="29">
        <f>D140+D241+D243+D245</f>
        <v>2256600.7000000002</v>
      </c>
      <c r="E139" s="29">
        <f>E140+E241+E243+E245</f>
        <v>2075410.2000000002</v>
      </c>
      <c r="F139" s="29">
        <f>F140+F241+F243+F245</f>
        <v>1956043.2000000002</v>
      </c>
      <c r="G139" s="28" t="s">
        <v>350</v>
      </c>
      <c r="H139" s="28" t="s">
        <v>350</v>
      </c>
      <c r="I139" s="28"/>
      <c r="J139" s="29">
        <f t="shared" ref="J139:BE139" si="832">J140+J241+J243+J245</f>
        <v>219573.8</v>
      </c>
      <c r="K139" s="29">
        <f t="shared" si="832"/>
        <v>65916.5</v>
      </c>
      <c r="L139" s="29">
        <f t="shared" si="832"/>
        <v>65954.7</v>
      </c>
      <c r="M139" s="8">
        <f t="shared" si="832"/>
        <v>2476324.4999999995</v>
      </c>
      <c r="N139" s="8">
        <f t="shared" si="832"/>
        <v>2141326.7000000002</v>
      </c>
      <c r="O139" s="8">
        <f t="shared" si="832"/>
        <v>2021997.9</v>
      </c>
      <c r="P139" s="8">
        <f t="shared" si="832"/>
        <v>6600</v>
      </c>
      <c r="Q139" s="8">
        <f t="shared" si="832"/>
        <v>0</v>
      </c>
      <c r="R139" s="8">
        <f t="shared" si="832"/>
        <v>0</v>
      </c>
      <c r="S139" s="8">
        <f t="shared" si="832"/>
        <v>2482924.4999999995</v>
      </c>
      <c r="T139" s="8">
        <f t="shared" si="832"/>
        <v>2141326.7000000002</v>
      </c>
      <c r="U139" s="8">
        <f t="shared" si="832"/>
        <v>2021997.9</v>
      </c>
      <c r="V139" s="8">
        <f t="shared" si="832"/>
        <v>31306.100000000006</v>
      </c>
      <c r="W139" s="8">
        <f t="shared" si="832"/>
        <v>0</v>
      </c>
      <c r="X139" s="8">
        <f t="shared" si="832"/>
        <v>0</v>
      </c>
      <c r="Y139" s="69">
        <f t="shared" si="832"/>
        <v>2514230.5999999996</v>
      </c>
      <c r="Z139" s="69">
        <f t="shared" si="832"/>
        <v>2141326.6999999997</v>
      </c>
      <c r="AA139" s="69">
        <f t="shared" si="832"/>
        <v>2021997.9</v>
      </c>
      <c r="AB139" s="69">
        <f t="shared" si="832"/>
        <v>164483.72</v>
      </c>
      <c r="AC139" s="69">
        <f t="shared" si="832"/>
        <v>3124.9</v>
      </c>
      <c r="AD139" s="69">
        <f t="shared" si="832"/>
        <v>100785.4</v>
      </c>
      <c r="AE139" s="69">
        <f t="shared" si="832"/>
        <v>2678714.3199999994</v>
      </c>
      <c r="AF139" s="69">
        <f t="shared" si="832"/>
        <v>2144451.6</v>
      </c>
      <c r="AG139" s="69">
        <f t="shared" si="832"/>
        <v>2122783.2999999998</v>
      </c>
      <c r="AH139" s="69">
        <f t="shared" si="832"/>
        <v>36756</v>
      </c>
      <c r="AI139" s="69">
        <f t="shared" si="832"/>
        <v>0</v>
      </c>
      <c r="AJ139" s="69">
        <f t="shared" si="832"/>
        <v>0</v>
      </c>
      <c r="AK139" s="109">
        <f t="shared" si="832"/>
        <v>2715470.32</v>
      </c>
      <c r="AL139" s="109">
        <f t="shared" si="832"/>
        <v>2144451.6</v>
      </c>
      <c r="AM139" s="109">
        <f t="shared" si="832"/>
        <v>2122783.2999999998</v>
      </c>
      <c r="AN139" s="109">
        <f t="shared" si="832"/>
        <v>181069.59999999998</v>
      </c>
      <c r="AO139" s="109">
        <f t="shared" si="832"/>
        <v>423</v>
      </c>
      <c r="AP139" s="109">
        <f t="shared" si="832"/>
        <v>423</v>
      </c>
      <c r="AQ139" s="8">
        <f t="shared" si="832"/>
        <v>2896539.92</v>
      </c>
      <c r="AR139" s="8">
        <f t="shared" si="832"/>
        <v>2144874.6</v>
      </c>
      <c r="AS139" s="8">
        <f t="shared" si="832"/>
        <v>2123206.2999999998</v>
      </c>
      <c r="AT139" s="8">
        <f t="shared" si="832"/>
        <v>105000</v>
      </c>
      <c r="AU139" s="8">
        <f t="shared" si="832"/>
        <v>0</v>
      </c>
      <c r="AV139" s="8">
        <f t="shared" si="832"/>
        <v>0</v>
      </c>
      <c r="AW139" s="8">
        <f t="shared" si="832"/>
        <v>3001539.92</v>
      </c>
      <c r="AX139" s="8">
        <f t="shared" si="832"/>
        <v>2144874.6</v>
      </c>
      <c r="AY139" s="8">
        <f t="shared" si="832"/>
        <v>2123206.2999999998</v>
      </c>
      <c r="AZ139" s="8">
        <f t="shared" si="832"/>
        <v>2422.5</v>
      </c>
      <c r="BA139" s="8">
        <f t="shared" si="832"/>
        <v>0</v>
      </c>
      <c r="BB139" s="8">
        <f t="shared" si="832"/>
        <v>0</v>
      </c>
      <c r="BC139" s="8">
        <f t="shared" si="832"/>
        <v>3003962.42</v>
      </c>
      <c r="BD139" s="8">
        <f t="shared" si="832"/>
        <v>2144874.6</v>
      </c>
      <c r="BE139" s="8">
        <f t="shared" si="832"/>
        <v>2123206.2999999998</v>
      </c>
      <c r="BF139" s="8">
        <f t="shared" ref="BF139:BK139" si="833">BF140+BF241+BF243+BF245</f>
        <v>7200</v>
      </c>
      <c r="BG139" s="8">
        <f t="shared" si="833"/>
        <v>0</v>
      </c>
      <c r="BH139" s="8">
        <f t="shared" si="833"/>
        <v>0</v>
      </c>
      <c r="BI139" s="8">
        <f t="shared" si="833"/>
        <v>3011162.42</v>
      </c>
      <c r="BJ139" s="8">
        <f t="shared" si="833"/>
        <v>2144874.6</v>
      </c>
      <c r="BK139" s="8">
        <f t="shared" si="833"/>
        <v>2123206.2999999998</v>
      </c>
      <c r="BL139" s="8">
        <f t="shared" ref="BL139:BQ139" si="834">BL140+BL241+BL243+BL245</f>
        <v>24314.800000000003</v>
      </c>
      <c r="BM139" s="8">
        <f t="shared" si="834"/>
        <v>166875.40000000002</v>
      </c>
      <c r="BN139" s="8">
        <f t="shared" si="834"/>
        <v>36753.800000000003</v>
      </c>
      <c r="BO139" s="8">
        <f t="shared" si="834"/>
        <v>3035477.22</v>
      </c>
      <c r="BP139" s="8">
        <f t="shared" si="834"/>
        <v>2311750</v>
      </c>
      <c r="BQ139" s="8">
        <f t="shared" si="834"/>
        <v>2159960.1</v>
      </c>
      <c r="BR139" s="8">
        <f t="shared" ref="BR139:BW139" si="835">BR140+BR241+BR243+BR245</f>
        <v>66382.899999999994</v>
      </c>
      <c r="BS139" s="8">
        <f t="shared" si="835"/>
        <v>0</v>
      </c>
      <c r="BT139" s="8">
        <f t="shared" si="835"/>
        <v>0</v>
      </c>
      <c r="BU139" s="8">
        <f t="shared" si="835"/>
        <v>3101860.12</v>
      </c>
      <c r="BV139" s="8">
        <f t="shared" si="835"/>
        <v>2311750</v>
      </c>
      <c r="BW139" s="8">
        <f t="shared" si="835"/>
        <v>2159960.1</v>
      </c>
    </row>
    <row r="140" spans="1:75" ht="36" x14ac:dyDescent="0.25">
      <c r="A140" s="157"/>
      <c r="B140" s="59" t="s">
        <v>98</v>
      </c>
      <c r="C140" s="14" t="s">
        <v>238</v>
      </c>
      <c r="D140" s="29">
        <f>D141+D146+D174+D235</f>
        <v>2255519.3000000003</v>
      </c>
      <c r="E140" s="29">
        <f>E141+E146+E174+E235</f>
        <v>2074303.2000000002</v>
      </c>
      <c r="F140" s="29">
        <f>F141+F146+F174+F235</f>
        <v>1955758.2000000002</v>
      </c>
      <c r="G140" s="28"/>
      <c r="H140" s="28"/>
      <c r="I140" s="28"/>
      <c r="J140" s="29">
        <f t="shared" ref="J140:AA140" si="836">J141+J146+J174+J235</f>
        <v>219573.8</v>
      </c>
      <c r="K140" s="29">
        <f t="shared" si="836"/>
        <v>65916.5</v>
      </c>
      <c r="L140" s="29">
        <f t="shared" si="836"/>
        <v>65954.7</v>
      </c>
      <c r="M140" s="8">
        <f t="shared" si="836"/>
        <v>2475243.0999999996</v>
      </c>
      <c r="N140" s="8">
        <f t="shared" si="836"/>
        <v>2140219.7000000002</v>
      </c>
      <c r="O140" s="8">
        <f t="shared" si="836"/>
        <v>2021712.9</v>
      </c>
      <c r="P140" s="8">
        <f t="shared" si="836"/>
        <v>0</v>
      </c>
      <c r="Q140" s="8">
        <f t="shared" si="836"/>
        <v>0</v>
      </c>
      <c r="R140" s="8">
        <f t="shared" si="836"/>
        <v>0</v>
      </c>
      <c r="S140" s="8">
        <f t="shared" si="836"/>
        <v>2475243.0999999996</v>
      </c>
      <c r="T140" s="8">
        <f t="shared" si="836"/>
        <v>2140219.7000000002</v>
      </c>
      <c r="U140" s="8">
        <f t="shared" si="836"/>
        <v>2021712.9</v>
      </c>
      <c r="V140" s="8">
        <f t="shared" si="836"/>
        <v>17538.700000000004</v>
      </c>
      <c r="W140" s="8">
        <f t="shared" si="836"/>
        <v>0</v>
      </c>
      <c r="X140" s="8">
        <f t="shared" si="836"/>
        <v>0</v>
      </c>
      <c r="Y140" s="69">
        <f t="shared" si="836"/>
        <v>2492781.7999999998</v>
      </c>
      <c r="Z140" s="69">
        <f t="shared" si="836"/>
        <v>2140219.6999999997</v>
      </c>
      <c r="AA140" s="69">
        <f t="shared" si="836"/>
        <v>2021712.9</v>
      </c>
      <c r="AB140" s="69">
        <f t="shared" ref="AB140:AG140" si="837">AB141+AB146+AB174+AB235</f>
        <v>120478.72</v>
      </c>
      <c r="AC140" s="69">
        <f t="shared" si="837"/>
        <v>3946.9</v>
      </c>
      <c r="AD140" s="69">
        <f t="shared" si="837"/>
        <v>100785.4</v>
      </c>
      <c r="AE140" s="69">
        <f t="shared" si="837"/>
        <v>2613260.5199999996</v>
      </c>
      <c r="AF140" s="69">
        <f t="shared" si="837"/>
        <v>2144166.6</v>
      </c>
      <c r="AG140" s="69">
        <f t="shared" si="837"/>
        <v>2122498.2999999998</v>
      </c>
      <c r="AH140" s="69">
        <f t="shared" ref="AH140:AM140" si="838">AH141+AH146+AH174+AH235</f>
        <v>34418.699999999997</v>
      </c>
      <c r="AI140" s="69">
        <f t="shared" si="838"/>
        <v>0</v>
      </c>
      <c r="AJ140" s="69">
        <f t="shared" si="838"/>
        <v>0</v>
      </c>
      <c r="AK140" s="109">
        <f t="shared" si="838"/>
        <v>2647679.2199999997</v>
      </c>
      <c r="AL140" s="109">
        <f t="shared" si="838"/>
        <v>2144166.6</v>
      </c>
      <c r="AM140" s="109">
        <f t="shared" si="838"/>
        <v>2122498.2999999998</v>
      </c>
      <c r="AN140" s="109">
        <f t="shared" ref="AN140:AS140" si="839">AN141+AN146+AN174+AN235</f>
        <v>180269.59999999998</v>
      </c>
      <c r="AO140" s="109">
        <f t="shared" si="839"/>
        <v>423</v>
      </c>
      <c r="AP140" s="109">
        <f t="shared" si="839"/>
        <v>423</v>
      </c>
      <c r="AQ140" s="8">
        <f t="shared" si="839"/>
        <v>2827948.82</v>
      </c>
      <c r="AR140" s="8">
        <f t="shared" si="839"/>
        <v>2144589.6</v>
      </c>
      <c r="AS140" s="8">
        <f t="shared" si="839"/>
        <v>2122921.2999999998</v>
      </c>
      <c r="AT140" s="8">
        <f t="shared" ref="AT140:AY140" si="840">AT141+AT146+AT174+AT235</f>
        <v>105000</v>
      </c>
      <c r="AU140" s="8">
        <f t="shared" si="840"/>
        <v>0</v>
      </c>
      <c r="AV140" s="8">
        <f t="shared" si="840"/>
        <v>0</v>
      </c>
      <c r="AW140" s="8">
        <f t="shared" si="840"/>
        <v>2932948.82</v>
      </c>
      <c r="AX140" s="8">
        <f t="shared" si="840"/>
        <v>2144589.6</v>
      </c>
      <c r="AY140" s="8">
        <f t="shared" si="840"/>
        <v>2122921.2999999998</v>
      </c>
      <c r="AZ140" s="8">
        <f t="shared" ref="AZ140:BH140" si="841">AZ141+AZ146+AZ174+AZ235</f>
        <v>1322.5</v>
      </c>
      <c r="BA140" s="8">
        <f t="shared" si="841"/>
        <v>0</v>
      </c>
      <c r="BB140" s="8">
        <f t="shared" si="841"/>
        <v>0</v>
      </c>
      <c r="BC140" s="8">
        <f t="shared" si="841"/>
        <v>2934271.32</v>
      </c>
      <c r="BD140" s="8">
        <f t="shared" si="841"/>
        <v>2144589.6</v>
      </c>
      <c r="BE140" s="8">
        <f t="shared" si="841"/>
        <v>2122921.2999999998</v>
      </c>
      <c r="BF140" s="8">
        <f t="shared" si="841"/>
        <v>100</v>
      </c>
      <c r="BG140" s="8">
        <f t="shared" si="841"/>
        <v>0</v>
      </c>
      <c r="BH140" s="8">
        <f t="shared" si="841"/>
        <v>0</v>
      </c>
      <c r="BI140" s="8">
        <f t="shared" ref="BI140:BK140" si="842">BI141+BI146+BI174+BI235</f>
        <v>2934371.32</v>
      </c>
      <c r="BJ140" s="8">
        <f t="shared" si="842"/>
        <v>2144589.6</v>
      </c>
      <c r="BK140" s="8">
        <f t="shared" si="842"/>
        <v>2122921.2999999998</v>
      </c>
      <c r="BL140" s="8">
        <f t="shared" ref="BL140:BQ140" si="843">BL141+BL146+BL174+BL235</f>
        <v>24291.4</v>
      </c>
      <c r="BM140" s="8">
        <f t="shared" si="843"/>
        <v>166875.40000000002</v>
      </c>
      <c r="BN140" s="8">
        <f t="shared" si="843"/>
        <v>36753.800000000003</v>
      </c>
      <c r="BO140" s="8">
        <f t="shared" si="843"/>
        <v>2958662.72</v>
      </c>
      <c r="BP140" s="8">
        <f t="shared" si="843"/>
        <v>2311465</v>
      </c>
      <c r="BQ140" s="8">
        <f t="shared" si="843"/>
        <v>2159675.1</v>
      </c>
      <c r="BR140" s="8">
        <f t="shared" ref="BR140:BW140" si="844">BR141+BR146+BR174+BR235</f>
        <v>61221.5</v>
      </c>
      <c r="BS140" s="8">
        <f t="shared" si="844"/>
        <v>0</v>
      </c>
      <c r="BT140" s="8">
        <f t="shared" si="844"/>
        <v>0</v>
      </c>
      <c r="BU140" s="8">
        <f t="shared" si="844"/>
        <v>3019884.22</v>
      </c>
      <c r="BV140" s="8">
        <f t="shared" si="844"/>
        <v>2311465</v>
      </c>
      <c r="BW140" s="8">
        <f t="shared" si="844"/>
        <v>2159675.1</v>
      </c>
    </row>
    <row r="141" spans="1:75" s="1" customFormat="1" ht="36" customHeight="1" x14ac:dyDescent="0.25">
      <c r="A141" s="157">
        <v>855</v>
      </c>
      <c r="B141" s="59" t="s">
        <v>390</v>
      </c>
      <c r="C141" s="119" t="s">
        <v>306</v>
      </c>
      <c r="D141" s="29">
        <f>D142+D145</f>
        <v>538798</v>
      </c>
      <c r="E141" s="29">
        <f>E142+E145</f>
        <v>274749</v>
      </c>
      <c r="F141" s="29">
        <f>F142+F145</f>
        <v>221361</v>
      </c>
      <c r="G141" s="28"/>
      <c r="H141" s="28"/>
      <c r="I141" s="28"/>
      <c r="J141" s="29">
        <f t="shared" ref="J141:O141" si="845">J142+J145</f>
        <v>0</v>
      </c>
      <c r="K141" s="29">
        <f t="shared" si="845"/>
        <v>0</v>
      </c>
      <c r="L141" s="29">
        <f t="shared" si="845"/>
        <v>0</v>
      </c>
      <c r="M141" s="8">
        <f t="shared" si="845"/>
        <v>538798</v>
      </c>
      <c r="N141" s="8">
        <f t="shared" si="845"/>
        <v>274749</v>
      </c>
      <c r="O141" s="8">
        <f t="shared" si="845"/>
        <v>221361</v>
      </c>
      <c r="P141" s="8">
        <f t="shared" ref="P141:U141" si="846">P142+P145</f>
        <v>0</v>
      </c>
      <c r="Q141" s="8">
        <f t="shared" si="846"/>
        <v>0</v>
      </c>
      <c r="R141" s="8">
        <f t="shared" si="846"/>
        <v>0</v>
      </c>
      <c r="S141" s="8">
        <f t="shared" si="846"/>
        <v>538798</v>
      </c>
      <c r="T141" s="8">
        <f t="shared" si="846"/>
        <v>274749</v>
      </c>
      <c r="U141" s="8">
        <f t="shared" si="846"/>
        <v>221361</v>
      </c>
      <c r="V141" s="8">
        <f t="shared" ref="V141:AA141" si="847">V142+V145</f>
        <v>0</v>
      </c>
      <c r="W141" s="8">
        <f t="shared" si="847"/>
        <v>0</v>
      </c>
      <c r="X141" s="8">
        <f t="shared" si="847"/>
        <v>0</v>
      </c>
      <c r="Y141" s="69">
        <f t="shared" si="847"/>
        <v>538798</v>
      </c>
      <c r="Z141" s="69">
        <f t="shared" si="847"/>
        <v>274749</v>
      </c>
      <c r="AA141" s="69">
        <f t="shared" si="847"/>
        <v>221361</v>
      </c>
      <c r="AB141" s="69">
        <f t="shared" ref="AB141:AG141" si="848">AB142+AB145</f>
        <v>0</v>
      </c>
      <c r="AC141" s="69">
        <f t="shared" si="848"/>
        <v>0</v>
      </c>
      <c r="AD141" s="69">
        <f t="shared" si="848"/>
        <v>0</v>
      </c>
      <c r="AE141" s="69">
        <f t="shared" si="848"/>
        <v>538798</v>
      </c>
      <c r="AF141" s="69">
        <f t="shared" si="848"/>
        <v>274749</v>
      </c>
      <c r="AG141" s="69">
        <f t="shared" si="848"/>
        <v>221361</v>
      </c>
      <c r="AH141" s="69">
        <f t="shared" ref="AH141:AM141" si="849">AH142+AH145</f>
        <v>0</v>
      </c>
      <c r="AI141" s="69">
        <f t="shared" si="849"/>
        <v>0</v>
      </c>
      <c r="AJ141" s="69">
        <f t="shared" si="849"/>
        <v>0</v>
      </c>
      <c r="AK141" s="109">
        <f t="shared" si="849"/>
        <v>538798</v>
      </c>
      <c r="AL141" s="109">
        <f t="shared" si="849"/>
        <v>274749</v>
      </c>
      <c r="AM141" s="109">
        <f t="shared" si="849"/>
        <v>221361</v>
      </c>
      <c r="AN141" s="109">
        <f t="shared" ref="AN141:AS141" si="850">AN142+AN145</f>
        <v>97975</v>
      </c>
      <c r="AO141" s="109">
        <f t="shared" si="850"/>
        <v>0</v>
      </c>
      <c r="AP141" s="109">
        <f t="shared" si="850"/>
        <v>0</v>
      </c>
      <c r="AQ141" s="8">
        <f t="shared" si="850"/>
        <v>636773</v>
      </c>
      <c r="AR141" s="8">
        <f t="shared" si="850"/>
        <v>274749</v>
      </c>
      <c r="AS141" s="8">
        <f t="shared" si="850"/>
        <v>221361</v>
      </c>
      <c r="AT141" s="8">
        <f t="shared" ref="AT141:AY141" si="851">AT142+AT145</f>
        <v>105000</v>
      </c>
      <c r="AU141" s="8">
        <f t="shared" si="851"/>
        <v>0</v>
      </c>
      <c r="AV141" s="8">
        <f t="shared" si="851"/>
        <v>0</v>
      </c>
      <c r="AW141" s="8">
        <f t="shared" si="851"/>
        <v>741773</v>
      </c>
      <c r="AX141" s="8">
        <f t="shared" si="851"/>
        <v>274749</v>
      </c>
      <c r="AY141" s="8">
        <f t="shared" si="851"/>
        <v>221361</v>
      </c>
      <c r="AZ141" s="8">
        <f t="shared" ref="AZ141:BE141" si="852">AZ142+AZ145</f>
        <v>0</v>
      </c>
      <c r="BA141" s="8">
        <f t="shared" si="852"/>
        <v>0</v>
      </c>
      <c r="BB141" s="8">
        <f t="shared" si="852"/>
        <v>0</v>
      </c>
      <c r="BC141" s="8">
        <f t="shared" si="852"/>
        <v>741773</v>
      </c>
      <c r="BD141" s="8">
        <f t="shared" si="852"/>
        <v>274749</v>
      </c>
      <c r="BE141" s="8">
        <f t="shared" si="852"/>
        <v>221361</v>
      </c>
      <c r="BF141" s="8">
        <f t="shared" ref="BF141:BK141" si="853">BF142+BF145</f>
        <v>0</v>
      </c>
      <c r="BG141" s="8">
        <f t="shared" si="853"/>
        <v>0</v>
      </c>
      <c r="BH141" s="8">
        <f t="shared" si="853"/>
        <v>0</v>
      </c>
      <c r="BI141" s="8">
        <f t="shared" si="853"/>
        <v>741773</v>
      </c>
      <c r="BJ141" s="8">
        <f t="shared" si="853"/>
        <v>274749</v>
      </c>
      <c r="BK141" s="8">
        <f t="shared" si="853"/>
        <v>221361</v>
      </c>
      <c r="BL141" s="8">
        <f t="shared" ref="BL141:BQ141" si="854">BL142+BL145</f>
        <v>0</v>
      </c>
      <c r="BM141" s="8">
        <f t="shared" si="854"/>
        <v>0</v>
      </c>
      <c r="BN141" s="8">
        <f t="shared" si="854"/>
        <v>0</v>
      </c>
      <c r="BO141" s="8">
        <f t="shared" si="854"/>
        <v>741773</v>
      </c>
      <c r="BP141" s="8">
        <f t="shared" si="854"/>
        <v>274749</v>
      </c>
      <c r="BQ141" s="8">
        <f t="shared" si="854"/>
        <v>221361</v>
      </c>
      <c r="BR141" s="8">
        <f t="shared" ref="BR141:BW141" si="855">BR142+BR145</f>
        <v>79200</v>
      </c>
      <c r="BS141" s="8">
        <f t="shared" si="855"/>
        <v>0</v>
      </c>
      <c r="BT141" s="8">
        <f t="shared" si="855"/>
        <v>0</v>
      </c>
      <c r="BU141" s="8">
        <f t="shared" si="855"/>
        <v>820973</v>
      </c>
      <c r="BV141" s="8">
        <f t="shared" si="855"/>
        <v>274749</v>
      </c>
      <c r="BW141" s="8">
        <f t="shared" si="855"/>
        <v>221361</v>
      </c>
    </row>
    <row r="142" spans="1:75" s="1" customFormat="1" ht="36" customHeight="1" x14ac:dyDescent="0.25">
      <c r="A142" s="157">
        <v>855</v>
      </c>
      <c r="B142" s="60" t="s">
        <v>391</v>
      </c>
      <c r="C142" s="13" t="s">
        <v>239</v>
      </c>
      <c r="D142" s="29">
        <f>D143+D144</f>
        <v>538798</v>
      </c>
      <c r="E142" s="29">
        <f>E143+E144</f>
        <v>274749</v>
      </c>
      <c r="F142" s="29">
        <f>F143+F144</f>
        <v>221361</v>
      </c>
      <c r="G142" s="28"/>
      <c r="H142" s="28"/>
      <c r="I142" s="28"/>
      <c r="J142" s="29">
        <f t="shared" ref="J142:O142" si="856">J143+J144</f>
        <v>0</v>
      </c>
      <c r="K142" s="29">
        <f t="shared" si="856"/>
        <v>0</v>
      </c>
      <c r="L142" s="29">
        <f t="shared" si="856"/>
        <v>0</v>
      </c>
      <c r="M142" s="8">
        <f t="shared" si="856"/>
        <v>538798</v>
      </c>
      <c r="N142" s="8">
        <f t="shared" si="856"/>
        <v>274749</v>
      </c>
      <c r="O142" s="8">
        <f t="shared" si="856"/>
        <v>221361</v>
      </c>
      <c r="P142" s="8">
        <f t="shared" ref="P142:U142" si="857">P143+P144</f>
        <v>0</v>
      </c>
      <c r="Q142" s="8">
        <f t="shared" si="857"/>
        <v>0</v>
      </c>
      <c r="R142" s="8">
        <f t="shared" si="857"/>
        <v>0</v>
      </c>
      <c r="S142" s="8">
        <f t="shared" si="857"/>
        <v>538798</v>
      </c>
      <c r="T142" s="8">
        <f t="shared" si="857"/>
        <v>274749</v>
      </c>
      <c r="U142" s="8">
        <f t="shared" si="857"/>
        <v>221361</v>
      </c>
      <c r="V142" s="8">
        <f t="shared" ref="V142:AA142" si="858">V143+V144</f>
        <v>0</v>
      </c>
      <c r="W142" s="8">
        <f t="shared" si="858"/>
        <v>0</v>
      </c>
      <c r="X142" s="8">
        <f t="shared" si="858"/>
        <v>0</v>
      </c>
      <c r="Y142" s="69">
        <f t="shared" si="858"/>
        <v>538798</v>
      </c>
      <c r="Z142" s="69">
        <f t="shared" si="858"/>
        <v>274749</v>
      </c>
      <c r="AA142" s="69">
        <f t="shared" si="858"/>
        <v>221361</v>
      </c>
      <c r="AB142" s="69">
        <f t="shared" ref="AB142:AG142" si="859">AB143+AB144</f>
        <v>0</v>
      </c>
      <c r="AC142" s="69">
        <f t="shared" si="859"/>
        <v>0</v>
      </c>
      <c r="AD142" s="69">
        <f t="shared" si="859"/>
        <v>0</v>
      </c>
      <c r="AE142" s="69">
        <f t="shared" si="859"/>
        <v>538798</v>
      </c>
      <c r="AF142" s="69">
        <f t="shared" si="859"/>
        <v>274749</v>
      </c>
      <c r="AG142" s="69">
        <f t="shared" si="859"/>
        <v>221361</v>
      </c>
      <c r="AH142" s="69">
        <f t="shared" ref="AH142:AM142" si="860">AH143+AH144</f>
        <v>0</v>
      </c>
      <c r="AI142" s="69">
        <f t="shared" si="860"/>
        <v>0</v>
      </c>
      <c r="AJ142" s="69">
        <f t="shared" si="860"/>
        <v>0</v>
      </c>
      <c r="AK142" s="109">
        <f t="shared" si="860"/>
        <v>538798</v>
      </c>
      <c r="AL142" s="109">
        <f t="shared" si="860"/>
        <v>274749</v>
      </c>
      <c r="AM142" s="109">
        <f t="shared" si="860"/>
        <v>221361</v>
      </c>
      <c r="AN142" s="109">
        <f t="shared" ref="AN142:AS142" si="861">AN143+AN144</f>
        <v>97975</v>
      </c>
      <c r="AO142" s="109">
        <f t="shared" si="861"/>
        <v>0</v>
      </c>
      <c r="AP142" s="109">
        <f t="shared" si="861"/>
        <v>0</v>
      </c>
      <c r="AQ142" s="8">
        <f>AQ143+AQ144</f>
        <v>636773</v>
      </c>
      <c r="AR142" s="8">
        <f t="shared" si="861"/>
        <v>274749</v>
      </c>
      <c r="AS142" s="8">
        <f t="shared" si="861"/>
        <v>221361</v>
      </c>
      <c r="AT142" s="8">
        <f t="shared" ref="AT142:AV142" si="862">AT143+AT144</f>
        <v>0</v>
      </c>
      <c r="AU142" s="8">
        <f t="shared" si="862"/>
        <v>0</v>
      </c>
      <c r="AV142" s="8">
        <f t="shared" si="862"/>
        <v>0</v>
      </c>
      <c r="AW142" s="8">
        <f>AW143+AW144</f>
        <v>636773</v>
      </c>
      <c r="AX142" s="8">
        <f t="shared" ref="AX142:BB142" si="863">AX143+AX144</f>
        <v>274749</v>
      </c>
      <c r="AY142" s="8">
        <f t="shared" si="863"/>
        <v>221361</v>
      </c>
      <c r="AZ142" s="8">
        <f t="shared" si="863"/>
        <v>0</v>
      </c>
      <c r="BA142" s="8">
        <f t="shared" si="863"/>
        <v>0</v>
      </c>
      <c r="BB142" s="8">
        <f t="shared" si="863"/>
        <v>0</v>
      </c>
      <c r="BC142" s="8">
        <f>BC143+BC144</f>
        <v>636773</v>
      </c>
      <c r="BD142" s="8">
        <f t="shared" ref="BD142:BH142" si="864">BD143+BD144</f>
        <v>274749</v>
      </c>
      <c r="BE142" s="8">
        <f t="shared" si="864"/>
        <v>221361</v>
      </c>
      <c r="BF142" s="8">
        <f t="shared" si="864"/>
        <v>0</v>
      </c>
      <c r="BG142" s="8">
        <f t="shared" si="864"/>
        <v>0</v>
      </c>
      <c r="BH142" s="8">
        <f t="shared" si="864"/>
        <v>0</v>
      </c>
      <c r="BI142" s="8">
        <f>BI143+BI144</f>
        <v>636773</v>
      </c>
      <c r="BJ142" s="8">
        <f t="shared" ref="BJ142:BN142" si="865">BJ143+BJ144</f>
        <v>274749</v>
      </c>
      <c r="BK142" s="8">
        <f t="shared" si="865"/>
        <v>221361</v>
      </c>
      <c r="BL142" s="8">
        <f t="shared" si="865"/>
        <v>0</v>
      </c>
      <c r="BM142" s="8">
        <f t="shared" si="865"/>
        <v>0</v>
      </c>
      <c r="BN142" s="8">
        <f t="shared" si="865"/>
        <v>0</v>
      </c>
      <c r="BO142" s="8">
        <f>BO143+BO144</f>
        <v>636773</v>
      </c>
      <c r="BP142" s="8">
        <f t="shared" ref="BP142:BT142" si="866">BP143+BP144</f>
        <v>274749</v>
      </c>
      <c r="BQ142" s="8">
        <f t="shared" si="866"/>
        <v>221361</v>
      </c>
      <c r="BR142" s="8">
        <f t="shared" si="866"/>
        <v>0</v>
      </c>
      <c r="BS142" s="8">
        <f t="shared" si="866"/>
        <v>0</v>
      </c>
      <c r="BT142" s="8">
        <f t="shared" si="866"/>
        <v>0</v>
      </c>
      <c r="BU142" s="8">
        <f>BU143+BU144</f>
        <v>636773</v>
      </c>
      <c r="BV142" s="8">
        <f t="shared" ref="BV142:BW142" si="867">BV143+BV144</f>
        <v>274749</v>
      </c>
      <c r="BW142" s="8">
        <f t="shared" si="867"/>
        <v>221361</v>
      </c>
    </row>
    <row r="143" spans="1:75" s="1" customFormat="1" ht="37.5" customHeight="1" x14ac:dyDescent="0.3">
      <c r="A143" s="157">
        <v>855</v>
      </c>
      <c r="B143" s="212"/>
      <c r="C143" s="214" t="s">
        <v>314</v>
      </c>
      <c r="D143" s="134">
        <v>535422</v>
      </c>
      <c r="E143" s="134">
        <v>271464</v>
      </c>
      <c r="F143" s="134">
        <v>218125</v>
      </c>
      <c r="G143" s="28">
        <v>12</v>
      </c>
      <c r="H143" s="28">
        <v>14</v>
      </c>
      <c r="I143" s="28">
        <v>14</v>
      </c>
      <c r="J143" s="134"/>
      <c r="K143" s="134"/>
      <c r="L143" s="134"/>
      <c r="M143" s="116">
        <f t="shared" ref="M143:O144" si="868">D143+J143</f>
        <v>535422</v>
      </c>
      <c r="N143" s="116">
        <f t="shared" si="868"/>
        <v>271464</v>
      </c>
      <c r="O143" s="116">
        <f t="shared" si="868"/>
        <v>218125</v>
      </c>
      <c r="P143" s="116"/>
      <c r="Q143" s="116"/>
      <c r="R143" s="116"/>
      <c r="S143" s="116">
        <f t="shared" ref="S143:U144" si="869">M143+P143</f>
        <v>535422</v>
      </c>
      <c r="T143" s="116">
        <f t="shared" si="869"/>
        <v>271464</v>
      </c>
      <c r="U143" s="116">
        <f t="shared" si="869"/>
        <v>218125</v>
      </c>
      <c r="V143" s="116"/>
      <c r="W143" s="116"/>
      <c r="X143" s="116"/>
      <c r="Y143" s="139">
        <f t="shared" ref="Y143:AA144" si="870">S143+V143</f>
        <v>535422</v>
      </c>
      <c r="Z143" s="139">
        <f t="shared" si="870"/>
        <v>271464</v>
      </c>
      <c r="AA143" s="139">
        <f t="shared" si="870"/>
        <v>218125</v>
      </c>
      <c r="AB143" s="139"/>
      <c r="AC143" s="139"/>
      <c r="AD143" s="139"/>
      <c r="AE143" s="139">
        <f t="shared" ref="AE143:AE144" si="871">Y143+AB143</f>
        <v>535422</v>
      </c>
      <c r="AF143" s="139">
        <f t="shared" ref="AF143:AF144" si="872">Z143+AC143</f>
        <v>271464</v>
      </c>
      <c r="AG143" s="139">
        <f t="shared" ref="AG143:AG144" si="873">AA143+AD143</f>
        <v>218125</v>
      </c>
      <c r="AH143" s="139"/>
      <c r="AI143" s="139"/>
      <c r="AJ143" s="139"/>
      <c r="AK143" s="140">
        <f t="shared" ref="AK143:AK144" si="874">AE143+AH143</f>
        <v>535422</v>
      </c>
      <c r="AL143" s="140">
        <f t="shared" ref="AL143:AL144" si="875">AF143+AI143</f>
        <v>271464</v>
      </c>
      <c r="AM143" s="140">
        <f t="shared" ref="AM143:AM144" si="876">AG143+AJ143</f>
        <v>218125</v>
      </c>
      <c r="AN143" s="140">
        <v>97975</v>
      </c>
      <c r="AO143" s="140"/>
      <c r="AP143" s="140"/>
      <c r="AQ143" s="116">
        <f t="shared" ref="AQ143:AQ144" si="877">AK143+AN143</f>
        <v>633397</v>
      </c>
      <c r="AR143" s="116">
        <f t="shared" ref="AR143:AR144" si="878">AL143+AO143</f>
        <v>271464</v>
      </c>
      <c r="AS143" s="116">
        <f t="shared" ref="AS143:AS144" si="879">AM143+AP143</f>
        <v>218125</v>
      </c>
      <c r="AT143" s="116"/>
      <c r="AU143" s="116"/>
      <c r="AV143" s="116"/>
      <c r="AW143" s="116">
        <f t="shared" ref="AW143:AW145" si="880">AQ143+AT143</f>
        <v>633397</v>
      </c>
      <c r="AX143" s="116">
        <f t="shared" ref="AX143:AX145" si="881">AR143+AU143</f>
        <v>271464</v>
      </c>
      <c r="AY143" s="116">
        <f t="shared" ref="AY143:AY145" si="882">AS143+AV143</f>
        <v>218125</v>
      </c>
      <c r="AZ143" s="116"/>
      <c r="BA143" s="116"/>
      <c r="BB143" s="116"/>
      <c r="BC143" s="116">
        <f t="shared" ref="BC143:BC145" si="883">AW143+AZ143</f>
        <v>633397</v>
      </c>
      <c r="BD143" s="116">
        <f t="shared" ref="BD143:BD145" si="884">AX143+BA143</f>
        <v>271464</v>
      </c>
      <c r="BE143" s="116">
        <f t="shared" ref="BE143:BE145" si="885">AY143+BB143</f>
        <v>218125</v>
      </c>
      <c r="BF143" s="116"/>
      <c r="BG143" s="116"/>
      <c r="BH143" s="116"/>
      <c r="BI143" s="116">
        <f t="shared" ref="BI143:BI145" si="886">BC143+BF143</f>
        <v>633397</v>
      </c>
      <c r="BJ143" s="116">
        <f t="shared" ref="BJ143:BJ145" si="887">BD143+BG143</f>
        <v>271464</v>
      </c>
      <c r="BK143" s="116">
        <f t="shared" ref="BK143:BK145" si="888">BE143+BH143</f>
        <v>218125</v>
      </c>
      <c r="BL143" s="116"/>
      <c r="BM143" s="116"/>
      <c r="BN143" s="116"/>
      <c r="BO143" s="116">
        <f t="shared" ref="BO143:BO145" si="889">BI143+BL143</f>
        <v>633397</v>
      </c>
      <c r="BP143" s="116">
        <f t="shared" ref="BP143:BP145" si="890">BJ143+BM143</f>
        <v>271464</v>
      </c>
      <c r="BQ143" s="116">
        <f t="shared" ref="BQ143:BQ145" si="891">BK143+BN143</f>
        <v>218125</v>
      </c>
      <c r="BR143" s="116"/>
      <c r="BS143" s="116"/>
      <c r="BT143" s="116"/>
      <c r="BU143" s="116">
        <f t="shared" ref="BU143:BU145" si="892">BO143+BR143</f>
        <v>633397</v>
      </c>
      <c r="BV143" s="116">
        <f t="shared" ref="BV143:BV145" si="893">BP143+BS143</f>
        <v>271464</v>
      </c>
      <c r="BW143" s="116">
        <f t="shared" ref="BW143:BW145" si="894">BQ143+BT143</f>
        <v>218125</v>
      </c>
    </row>
    <row r="144" spans="1:75" s="1" customFormat="1" ht="26.25" customHeight="1" x14ac:dyDescent="0.3">
      <c r="A144" s="157">
        <v>855</v>
      </c>
      <c r="B144" s="59"/>
      <c r="C144" s="214" t="s">
        <v>240</v>
      </c>
      <c r="D144" s="134">
        <v>3376</v>
      </c>
      <c r="E144" s="134">
        <v>3285</v>
      </c>
      <c r="F144" s="134">
        <v>3236</v>
      </c>
      <c r="G144" s="28">
        <v>11</v>
      </c>
      <c r="H144" s="28">
        <v>13</v>
      </c>
      <c r="I144" s="28">
        <v>13</v>
      </c>
      <c r="J144" s="134"/>
      <c r="K144" s="134"/>
      <c r="L144" s="134"/>
      <c r="M144" s="116">
        <f t="shared" si="868"/>
        <v>3376</v>
      </c>
      <c r="N144" s="116">
        <f t="shared" si="868"/>
        <v>3285</v>
      </c>
      <c r="O144" s="116">
        <f t="shared" si="868"/>
        <v>3236</v>
      </c>
      <c r="P144" s="116"/>
      <c r="Q144" s="116"/>
      <c r="R144" s="116"/>
      <c r="S144" s="116">
        <f t="shared" si="869"/>
        <v>3376</v>
      </c>
      <c r="T144" s="116">
        <f t="shared" si="869"/>
        <v>3285</v>
      </c>
      <c r="U144" s="116">
        <f t="shared" si="869"/>
        <v>3236</v>
      </c>
      <c r="V144" s="116"/>
      <c r="W144" s="116"/>
      <c r="X144" s="116"/>
      <c r="Y144" s="139">
        <f t="shared" si="870"/>
        <v>3376</v>
      </c>
      <c r="Z144" s="139">
        <f t="shared" si="870"/>
        <v>3285</v>
      </c>
      <c r="AA144" s="139">
        <f t="shared" si="870"/>
        <v>3236</v>
      </c>
      <c r="AB144" s="139"/>
      <c r="AC144" s="139"/>
      <c r="AD144" s="139"/>
      <c r="AE144" s="139">
        <f t="shared" si="871"/>
        <v>3376</v>
      </c>
      <c r="AF144" s="139">
        <f t="shared" si="872"/>
        <v>3285</v>
      </c>
      <c r="AG144" s="139">
        <f t="shared" si="873"/>
        <v>3236</v>
      </c>
      <c r="AH144" s="139"/>
      <c r="AI144" s="139"/>
      <c r="AJ144" s="139"/>
      <c r="AK144" s="140">
        <f t="shared" si="874"/>
        <v>3376</v>
      </c>
      <c r="AL144" s="140">
        <f t="shared" si="875"/>
        <v>3285</v>
      </c>
      <c r="AM144" s="140">
        <f t="shared" si="876"/>
        <v>3236</v>
      </c>
      <c r="AN144" s="140"/>
      <c r="AO144" s="140"/>
      <c r="AP144" s="140"/>
      <c r="AQ144" s="116">
        <f t="shared" si="877"/>
        <v>3376</v>
      </c>
      <c r="AR144" s="116">
        <f t="shared" si="878"/>
        <v>3285</v>
      </c>
      <c r="AS144" s="116">
        <f t="shared" si="879"/>
        <v>3236</v>
      </c>
      <c r="AT144" s="116"/>
      <c r="AU144" s="116"/>
      <c r="AV144" s="116"/>
      <c r="AW144" s="116">
        <f t="shared" si="880"/>
        <v>3376</v>
      </c>
      <c r="AX144" s="116">
        <f t="shared" si="881"/>
        <v>3285</v>
      </c>
      <c r="AY144" s="116">
        <f t="shared" si="882"/>
        <v>3236</v>
      </c>
      <c r="AZ144" s="116"/>
      <c r="BA144" s="116"/>
      <c r="BB144" s="116"/>
      <c r="BC144" s="116">
        <f t="shared" si="883"/>
        <v>3376</v>
      </c>
      <c r="BD144" s="116">
        <f t="shared" si="884"/>
        <v>3285</v>
      </c>
      <c r="BE144" s="116">
        <f t="shared" si="885"/>
        <v>3236</v>
      </c>
      <c r="BF144" s="116"/>
      <c r="BG144" s="116"/>
      <c r="BH144" s="116"/>
      <c r="BI144" s="116">
        <f t="shared" si="886"/>
        <v>3376</v>
      </c>
      <c r="BJ144" s="116">
        <f t="shared" si="887"/>
        <v>3285</v>
      </c>
      <c r="BK144" s="116">
        <f t="shared" si="888"/>
        <v>3236</v>
      </c>
      <c r="BL144" s="116"/>
      <c r="BM144" s="116"/>
      <c r="BN144" s="116"/>
      <c r="BO144" s="116">
        <f t="shared" si="889"/>
        <v>3376</v>
      </c>
      <c r="BP144" s="116">
        <f t="shared" si="890"/>
        <v>3285</v>
      </c>
      <c r="BQ144" s="116">
        <f t="shared" si="891"/>
        <v>3236</v>
      </c>
      <c r="BR144" s="116"/>
      <c r="BS144" s="116"/>
      <c r="BT144" s="116"/>
      <c r="BU144" s="116">
        <f t="shared" si="892"/>
        <v>3376</v>
      </c>
      <c r="BV144" s="116">
        <f t="shared" si="893"/>
        <v>3285</v>
      </c>
      <c r="BW144" s="116">
        <f t="shared" si="894"/>
        <v>3236</v>
      </c>
    </row>
    <row r="145" spans="1:75" s="35" customFormat="1" ht="36" customHeight="1" x14ac:dyDescent="0.25">
      <c r="A145" s="209">
        <v>855</v>
      </c>
      <c r="B145" s="60" t="s">
        <v>392</v>
      </c>
      <c r="C145" s="13" t="s">
        <v>241</v>
      </c>
      <c r="D145" s="8"/>
      <c r="E145" s="8"/>
      <c r="F145" s="8"/>
      <c r="G145" s="210"/>
      <c r="H145" s="210"/>
      <c r="I145" s="210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109">
        <v>0</v>
      </c>
      <c r="AL145" s="109">
        <v>0</v>
      </c>
      <c r="AM145" s="109">
        <v>0</v>
      </c>
      <c r="AN145" s="109"/>
      <c r="AO145" s="109"/>
      <c r="AP145" s="109"/>
      <c r="AQ145" s="116">
        <f t="shared" ref="AQ145" si="895">AK145+AN145</f>
        <v>0</v>
      </c>
      <c r="AR145" s="116">
        <f t="shared" ref="AR145" si="896">AL145+AO145</f>
        <v>0</v>
      </c>
      <c r="AS145" s="116">
        <f t="shared" ref="AS145" si="897">AM145+AP145</f>
        <v>0</v>
      </c>
      <c r="AT145" s="8">
        <v>105000</v>
      </c>
      <c r="AU145" s="8"/>
      <c r="AV145" s="8"/>
      <c r="AW145" s="116">
        <f t="shared" si="880"/>
        <v>105000</v>
      </c>
      <c r="AX145" s="116">
        <f t="shared" si="881"/>
        <v>0</v>
      </c>
      <c r="AY145" s="116">
        <f t="shared" si="882"/>
        <v>0</v>
      </c>
      <c r="AZ145" s="8"/>
      <c r="BA145" s="8"/>
      <c r="BB145" s="8"/>
      <c r="BC145" s="116">
        <f t="shared" si="883"/>
        <v>105000</v>
      </c>
      <c r="BD145" s="116">
        <f t="shared" si="884"/>
        <v>0</v>
      </c>
      <c r="BE145" s="116">
        <f t="shared" si="885"/>
        <v>0</v>
      </c>
      <c r="BF145" s="8"/>
      <c r="BG145" s="8"/>
      <c r="BH145" s="8"/>
      <c r="BI145" s="116">
        <f t="shared" si="886"/>
        <v>105000</v>
      </c>
      <c r="BJ145" s="116">
        <f t="shared" si="887"/>
        <v>0</v>
      </c>
      <c r="BK145" s="116">
        <f t="shared" si="888"/>
        <v>0</v>
      </c>
      <c r="BL145" s="8"/>
      <c r="BM145" s="8"/>
      <c r="BN145" s="8"/>
      <c r="BO145" s="116">
        <f t="shared" si="889"/>
        <v>105000</v>
      </c>
      <c r="BP145" s="116">
        <f t="shared" si="890"/>
        <v>0</v>
      </c>
      <c r="BQ145" s="116">
        <f t="shared" si="891"/>
        <v>0</v>
      </c>
      <c r="BR145" s="143">
        <v>79200</v>
      </c>
      <c r="BS145" s="8"/>
      <c r="BT145" s="8"/>
      <c r="BU145" s="116">
        <f t="shared" si="892"/>
        <v>184200</v>
      </c>
      <c r="BV145" s="116">
        <f t="shared" si="893"/>
        <v>0</v>
      </c>
      <c r="BW145" s="116">
        <f t="shared" si="894"/>
        <v>0</v>
      </c>
    </row>
    <row r="146" spans="1:75" s="299" customFormat="1" ht="36" hidden="1" x14ac:dyDescent="0.25">
      <c r="A146" s="296"/>
      <c r="B146" s="297" t="s">
        <v>393</v>
      </c>
      <c r="C146" s="298" t="s">
        <v>453</v>
      </c>
      <c r="D146" s="270">
        <f>SUM(D147:D159)-D149</f>
        <v>0</v>
      </c>
      <c r="E146" s="270">
        <f>SUM(E147:E159)-E149</f>
        <v>0</v>
      </c>
      <c r="F146" s="270">
        <f>SUM(F147:F159)-F149</f>
        <v>0</v>
      </c>
      <c r="G146" s="72"/>
      <c r="H146" s="72"/>
      <c r="I146" s="72"/>
      <c r="J146" s="270">
        <f t="shared" ref="J146:AA146" si="898">SUM(J147:J159)-J149</f>
        <v>110596.5</v>
      </c>
      <c r="K146" s="270">
        <f t="shared" si="898"/>
        <v>10358</v>
      </c>
      <c r="L146" s="270">
        <f t="shared" si="898"/>
        <v>10353</v>
      </c>
      <c r="M146" s="273">
        <f t="shared" si="898"/>
        <v>110596.5</v>
      </c>
      <c r="N146" s="273">
        <f t="shared" si="898"/>
        <v>10358</v>
      </c>
      <c r="O146" s="273">
        <f t="shared" si="898"/>
        <v>10353</v>
      </c>
      <c r="P146" s="273">
        <f t="shared" si="898"/>
        <v>0</v>
      </c>
      <c r="Q146" s="273">
        <f t="shared" si="898"/>
        <v>0</v>
      </c>
      <c r="R146" s="273">
        <f t="shared" si="898"/>
        <v>0</v>
      </c>
      <c r="S146" s="273">
        <f t="shared" si="898"/>
        <v>110596.5</v>
      </c>
      <c r="T146" s="273">
        <f t="shared" si="898"/>
        <v>10358</v>
      </c>
      <c r="U146" s="273">
        <f t="shared" si="898"/>
        <v>10353</v>
      </c>
      <c r="V146" s="273">
        <f t="shared" si="898"/>
        <v>7115</v>
      </c>
      <c r="W146" s="273">
        <f t="shared" si="898"/>
        <v>0</v>
      </c>
      <c r="X146" s="273">
        <f t="shared" si="898"/>
        <v>0</v>
      </c>
      <c r="Y146" s="280">
        <f t="shared" si="898"/>
        <v>117711.5</v>
      </c>
      <c r="Z146" s="280">
        <f t="shared" si="898"/>
        <v>10358</v>
      </c>
      <c r="AA146" s="280">
        <f t="shared" si="898"/>
        <v>10353</v>
      </c>
      <c r="AB146" s="280">
        <f t="shared" ref="AB146:AG146" si="899">SUM(AB147:AB159)-AB149</f>
        <v>103064.92</v>
      </c>
      <c r="AC146" s="280">
        <f t="shared" si="899"/>
        <v>-75.099999999999909</v>
      </c>
      <c r="AD146" s="280">
        <f t="shared" si="899"/>
        <v>96763.4</v>
      </c>
      <c r="AE146" s="280">
        <f t="shared" si="899"/>
        <v>220776.41999999998</v>
      </c>
      <c r="AF146" s="280">
        <f t="shared" si="899"/>
        <v>10282.9</v>
      </c>
      <c r="AG146" s="280">
        <f t="shared" si="899"/>
        <v>107116.4</v>
      </c>
      <c r="AH146" s="280">
        <f t="shared" ref="AH146:AM146" si="900">SUM(AH147:AH159)-AH149</f>
        <v>34418.699999999997</v>
      </c>
      <c r="AI146" s="280">
        <f t="shared" si="900"/>
        <v>0</v>
      </c>
      <c r="AJ146" s="280">
        <f t="shared" si="900"/>
        <v>0</v>
      </c>
      <c r="AK146" s="281">
        <f t="shared" si="900"/>
        <v>255195.12</v>
      </c>
      <c r="AL146" s="281">
        <f t="shared" si="900"/>
        <v>10282.9</v>
      </c>
      <c r="AM146" s="281">
        <f t="shared" si="900"/>
        <v>107116.4</v>
      </c>
      <c r="AN146" s="281">
        <f t="shared" ref="AN146:AS146" si="901">SUM(AN147:AN159)-AN149</f>
        <v>106729.60000000001</v>
      </c>
      <c r="AO146" s="281">
        <f t="shared" si="901"/>
        <v>0</v>
      </c>
      <c r="AP146" s="281">
        <f t="shared" si="901"/>
        <v>0</v>
      </c>
      <c r="AQ146" s="273">
        <f t="shared" si="901"/>
        <v>361924.72</v>
      </c>
      <c r="AR146" s="273">
        <f t="shared" si="901"/>
        <v>10282.9</v>
      </c>
      <c r="AS146" s="273">
        <f t="shared" si="901"/>
        <v>107116.4</v>
      </c>
      <c r="AT146" s="273">
        <f t="shared" ref="AT146:AY146" si="902">SUM(AT147:AT159)-AT149</f>
        <v>0</v>
      </c>
      <c r="AU146" s="273">
        <f t="shared" si="902"/>
        <v>0</v>
      </c>
      <c r="AV146" s="273">
        <f t="shared" si="902"/>
        <v>0</v>
      </c>
      <c r="AW146" s="273">
        <f t="shared" si="902"/>
        <v>361924.72</v>
      </c>
      <c r="AX146" s="273">
        <f t="shared" si="902"/>
        <v>10282.9</v>
      </c>
      <c r="AY146" s="273">
        <f t="shared" si="902"/>
        <v>107116.4</v>
      </c>
      <c r="AZ146" s="273">
        <f t="shared" ref="AZ146:BE146" si="903">SUM(AZ147:AZ159)-AZ149</f>
        <v>1223</v>
      </c>
      <c r="BA146" s="273">
        <f t="shared" si="903"/>
        <v>0</v>
      </c>
      <c r="BB146" s="273">
        <f t="shared" si="903"/>
        <v>0</v>
      </c>
      <c r="BC146" s="273">
        <f t="shared" si="903"/>
        <v>363147.72</v>
      </c>
      <c r="BD146" s="273">
        <f t="shared" si="903"/>
        <v>10282.9</v>
      </c>
      <c r="BE146" s="273">
        <f t="shared" si="903"/>
        <v>107116.4</v>
      </c>
      <c r="BF146" s="273">
        <f t="shared" ref="BF146:BK146" si="904">SUM(BF147:BF159)-BF149</f>
        <v>100</v>
      </c>
      <c r="BG146" s="273">
        <f t="shared" si="904"/>
        <v>0</v>
      </c>
      <c r="BH146" s="273">
        <f t="shared" si="904"/>
        <v>0</v>
      </c>
      <c r="BI146" s="273">
        <f t="shared" si="904"/>
        <v>363247.62</v>
      </c>
      <c r="BJ146" s="273">
        <f t="shared" si="904"/>
        <v>10282.9</v>
      </c>
      <c r="BK146" s="273">
        <f t="shared" si="904"/>
        <v>107116.4</v>
      </c>
      <c r="BL146" s="273">
        <f t="shared" ref="BL146:BQ146" si="905">SUM(BL147:BL159)-BL149</f>
        <v>16505.400000000001</v>
      </c>
      <c r="BM146" s="273">
        <f t="shared" si="905"/>
        <v>131532.6</v>
      </c>
      <c r="BN146" s="273">
        <f t="shared" si="905"/>
        <v>0</v>
      </c>
      <c r="BO146" s="273">
        <f t="shared" si="905"/>
        <v>379753.02</v>
      </c>
      <c r="BP146" s="273">
        <f t="shared" si="905"/>
        <v>141815.5</v>
      </c>
      <c r="BQ146" s="273">
        <f t="shared" si="905"/>
        <v>107116.4</v>
      </c>
      <c r="BR146" s="273">
        <f t="shared" ref="BR146:BW146" si="906">SUM(BR147:BR159)-BR149</f>
        <v>0</v>
      </c>
      <c r="BS146" s="273">
        <f t="shared" si="906"/>
        <v>0</v>
      </c>
      <c r="BT146" s="273">
        <f t="shared" si="906"/>
        <v>0</v>
      </c>
      <c r="BU146" s="273">
        <f t="shared" si="906"/>
        <v>379753.02</v>
      </c>
      <c r="BV146" s="273">
        <f t="shared" si="906"/>
        <v>141815.5</v>
      </c>
      <c r="BW146" s="273">
        <f t="shared" si="906"/>
        <v>107116.4</v>
      </c>
    </row>
    <row r="147" spans="1:75" s="96" customFormat="1" ht="72" hidden="1" customHeight="1" x14ac:dyDescent="0.25">
      <c r="A147" s="158">
        <v>919</v>
      </c>
      <c r="B147" s="84" t="s">
        <v>387</v>
      </c>
      <c r="C147" s="269" t="s">
        <v>242</v>
      </c>
      <c r="D147" s="270"/>
      <c r="E147" s="270"/>
      <c r="F147" s="270"/>
      <c r="G147" s="72"/>
      <c r="H147" s="72">
        <v>27</v>
      </c>
      <c r="I147" s="72">
        <v>27</v>
      </c>
      <c r="J147" s="271">
        <v>70000</v>
      </c>
      <c r="K147" s="270"/>
      <c r="L147" s="270"/>
      <c r="M147" s="77">
        <f>D147+J147</f>
        <v>70000</v>
      </c>
      <c r="N147" s="77">
        <f>E147+K147</f>
        <v>0</v>
      </c>
      <c r="O147" s="77">
        <f>F147+L147</f>
        <v>0</v>
      </c>
      <c r="P147" s="272"/>
      <c r="Q147" s="273"/>
      <c r="R147" s="273"/>
      <c r="S147" s="77">
        <f>M147+P147</f>
        <v>70000</v>
      </c>
      <c r="T147" s="77">
        <f>N147+Q147</f>
        <v>0</v>
      </c>
      <c r="U147" s="77">
        <f>O147+R147</f>
        <v>0</v>
      </c>
      <c r="V147" s="272"/>
      <c r="W147" s="272"/>
      <c r="X147" s="272"/>
      <c r="Y147" s="78">
        <f>S147+V147</f>
        <v>70000</v>
      </c>
      <c r="Z147" s="78">
        <f>T147+W147</f>
        <v>0</v>
      </c>
      <c r="AA147" s="78">
        <f>U147+X147</f>
        <v>0</v>
      </c>
      <c r="AB147" s="274"/>
      <c r="AC147" s="274"/>
      <c r="AD147" s="274"/>
      <c r="AE147" s="78">
        <f>Y147+AB147</f>
        <v>70000</v>
      </c>
      <c r="AF147" s="78">
        <f>Z147+AC147</f>
        <v>0</v>
      </c>
      <c r="AG147" s="78">
        <f>AA147+AD147</f>
        <v>0</v>
      </c>
      <c r="AH147" s="274"/>
      <c r="AI147" s="274"/>
      <c r="AJ147" s="274"/>
      <c r="AK147" s="107">
        <f>AE147+AH147</f>
        <v>70000</v>
      </c>
      <c r="AL147" s="107">
        <f>AF147+AI147</f>
        <v>0</v>
      </c>
      <c r="AM147" s="107">
        <f>AG147+AJ147</f>
        <v>0</v>
      </c>
      <c r="AN147" s="275"/>
      <c r="AO147" s="275"/>
      <c r="AP147" s="275"/>
      <c r="AQ147" s="77">
        <f>AK147+AN147</f>
        <v>70000</v>
      </c>
      <c r="AR147" s="77">
        <f>AL147+AO147</f>
        <v>0</v>
      </c>
      <c r="AS147" s="77">
        <f>AM147+AP147</f>
        <v>0</v>
      </c>
      <c r="AT147" s="272"/>
      <c r="AU147" s="272"/>
      <c r="AV147" s="272"/>
      <c r="AW147" s="77">
        <f>AQ147+AT147</f>
        <v>70000</v>
      </c>
      <c r="AX147" s="77">
        <f>AR147+AU147</f>
        <v>0</v>
      </c>
      <c r="AY147" s="77">
        <f>AS147+AV147</f>
        <v>0</v>
      </c>
      <c r="AZ147" s="272"/>
      <c r="BA147" s="272"/>
      <c r="BB147" s="272"/>
      <c r="BC147" s="77">
        <f>AW147+AZ147</f>
        <v>70000</v>
      </c>
      <c r="BD147" s="77">
        <f>AX147+BA147</f>
        <v>0</v>
      </c>
      <c r="BE147" s="77">
        <f>AY147+BB147</f>
        <v>0</v>
      </c>
      <c r="BF147" s="272"/>
      <c r="BG147" s="272"/>
      <c r="BH147" s="272"/>
      <c r="BI147" s="77">
        <f>BC147+BF147</f>
        <v>70000</v>
      </c>
      <c r="BJ147" s="77">
        <f>BD147+BG147</f>
        <v>0</v>
      </c>
      <c r="BK147" s="77">
        <f>BE147+BH147</f>
        <v>0</v>
      </c>
      <c r="BL147" s="272"/>
      <c r="BM147" s="272"/>
      <c r="BN147" s="272"/>
      <c r="BO147" s="77">
        <f>BI147+BL147</f>
        <v>70000</v>
      </c>
      <c r="BP147" s="77">
        <f>BJ147+BM147</f>
        <v>0</v>
      </c>
      <c r="BQ147" s="77">
        <f>BK147+BN147</f>
        <v>0</v>
      </c>
      <c r="BR147" s="272"/>
      <c r="BS147" s="272"/>
      <c r="BT147" s="272"/>
      <c r="BU147" s="77">
        <f>BO147+BR147</f>
        <v>70000</v>
      </c>
      <c r="BV147" s="77">
        <f>BP147+BS147</f>
        <v>0</v>
      </c>
      <c r="BW147" s="77">
        <f>BQ147+BT147</f>
        <v>0</v>
      </c>
    </row>
    <row r="148" spans="1:75" s="96" customFormat="1" ht="54" hidden="1" customHeight="1" x14ac:dyDescent="0.25">
      <c r="A148" s="276"/>
      <c r="B148" s="81" t="s">
        <v>103</v>
      </c>
      <c r="C148" s="277" t="s">
        <v>248</v>
      </c>
      <c r="D148" s="271">
        <f>D149</f>
        <v>0</v>
      </c>
      <c r="E148" s="271">
        <f>E149</f>
        <v>0</v>
      </c>
      <c r="F148" s="271">
        <f>F149</f>
        <v>0</v>
      </c>
      <c r="G148" s="72"/>
      <c r="H148" s="72"/>
      <c r="I148" s="72"/>
      <c r="J148" s="271">
        <f t="shared" ref="J148:Y148" si="907">J149</f>
        <v>0</v>
      </c>
      <c r="K148" s="271">
        <f t="shared" si="907"/>
        <v>0</v>
      </c>
      <c r="L148" s="271">
        <f t="shared" si="907"/>
        <v>0</v>
      </c>
      <c r="M148" s="271">
        <f t="shared" si="907"/>
        <v>0</v>
      </c>
      <c r="N148" s="271">
        <f t="shared" si="907"/>
        <v>0</v>
      </c>
      <c r="O148" s="271">
        <f t="shared" si="907"/>
        <v>0</v>
      </c>
      <c r="P148" s="271">
        <f t="shared" si="907"/>
        <v>0</v>
      </c>
      <c r="Q148" s="271">
        <f t="shared" si="907"/>
        <v>0</v>
      </c>
      <c r="R148" s="271">
        <f t="shared" si="907"/>
        <v>0</v>
      </c>
      <c r="S148" s="271">
        <f t="shared" si="907"/>
        <v>0</v>
      </c>
      <c r="T148" s="271">
        <f t="shared" si="907"/>
        <v>0</v>
      </c>
      <c r="U148" s="271">
        <f t="shared" si="907"/>
        <v>0</v>
      </c>
      <c r="V148" s="272">
        <f t="shared" si="907"/>
        <v>0</v>
      </c>
      <c r="W148" s="271">
        <f t="shared" si="907"/>
        <v>0</v>
      </c>
      <c r="X148" s="271">
        <f t="shared" si="907"/>
        <v>0</v>
      </c>
      <c r="Y148" s="274">
        <f t="shared" si="907"/>
        <v>0</v>
      </c>
      <c r="Z148" s="274">
        <f>Z149</f>
        <v>0</v>
      </c>
      <c r="AA148" s="274">
        <f>AA149</f>
        <v>0</v>
      </c>
      <c r="AB148" s="274">
        <f t="shared" ref="AB148:AE148" si="908">AB149</f>
        <v>0</v>
      </c>
      <c r="AC148" s="274">
        <f t="shared" si="908"/>
        <v>0</v>
      </c>
      <c r="AD148" s="274">
        <f t="shared" si="908"/>
        <v>0</v>
      </c>
      <c r="AE148" s="274">
        <f t="shared" si="908"/>
        <v>0</v>
      </c>
      <c r="AF148" s="274">
        <f>AF149</f>
        <v>0</v>
      </c>
      <c r="AG148" s="274">
        <f>AG149</f>
        <v>0</v>
      </c>
      <c r="AH148" s="274">
        <f t="shared" ref="AH148:AJ148" si="909">AH149</f>
        <v>0</v>
      </c>
      <c r="AI148" s="274">
        <f t="shared" si="909"/>
        <v>0</v>
      </c>
      <c r="AJ148" s="274">
        <f t="shared" si="909"/>
        <v>0</v>
      </c>
      <c r="AK148" s="275">
        <f>AK149</f>
        <v>0</v>
      </c>
      <c r="AL148" s="275">
        <f>AL149</f>
        <v>0</v>
      </c>
      <c r="AM148" s="275">
        <f>AM149</f>
        <v>0</v>
      </c>
      <c r="AN148" s="275">
        <f t="shared" ref="AN148:AP148" si="910">AN149</f>
        <v>0</v>
      </c>
      <c r="AO148" s="275">
        <f t="shared" si="910"/>
        <v>0</v>
      </c>
      <c r="AP148" s="275">
        <f t="shared" si="910"/>
        <v>0</v>
      </c>
      <c r="AQ148" s="272">
        <f>AQ149</f>
        <v>0</v>
      </c>
      <c r="AR148" s="272">
        <f>AR149</f>
        <v>0</v>
      </c>
      <c r="AS148" s="272">
        <f>AS149</f>
        <v>0</v>
      </c>
      <c r="AT148" s="272">
        <f t="shared" ref="AT148:AV148" si="911">AT149</f>
        <v>0</v>
      </c>
      <c r="AU148" s="272">
        <f t="shared" si="911"/>
        <v>0</v>
      </c>
      <c r="AV148" s="272">
        <f t="shared" si="911"/>
        <v>0</v>
      </c>
      <c r="AW148" s="272">
        <f>AW149</f>
        <v>0</v>
      </c>
      <c r="AX148" s="272">
        <f>AX149</f>
        <v>0</v>
      </c>
      <c r="AY148" s="272">
        <f>AY149</f>
        <v>0</v>
      </c>
      <c r="AZ148" s="272">
        <f t="shared" ref="AZ148:BB148" si="912">AZ149</f>
        <v>0</v>
      </c>
      <c r="BA148" s="272">
        <f t="shared" si="912"/>
        <v>0</v>
      </c>
      <c r="BB148" s="272">
        <f t="shared" si="912"/>
        <v>0</v>
      </c>
      <c r="BC148" s="272">
        <f>BC149</f>
        <v>0</v>
      </c>
      <c r="BD148" s="272">
        <f>BD149</f>
        <v>0</v>
      </c>
      <c r="BE148" s="272">
        <f>BE149</f>
        <v>0</v>
      </c>
      <c r="BF148" s="272">
        <f t="shared" ref="BF148:BH148" si="913">BF149</f>
        <v>0</v>
      </c>
      <c r="BG148" s="272">
        <f t="shared" si="913"/>
        <v>0</v>
      </c>
      <c r="BH148" s="272">
        <f t="shared" si="913"/>
        <v>0</v>
      </c>
      <c r="BI148" s="272">
        <f>BI149</f>
        <v>0</v>
      </c>
      <c r="BJ148" s="272">
        <f>BJ149</f>
        <v>0</v>
      </c>
      <c r="BK148" s="272">
        <f>BK149</f>
        <v>0</v>
      </c>
      <c r="BL148" s="272">
        <f t="shared" ref="BL148:BN148" si="914">BL149</f>
        <v>0</v>
      </c>
      <c r="BM148" s="272">
        <f t="shared" si="914"/>
        <v>0</v>
      </c>
      <c r="BN148" s="272">
        <f t="shared" si="914"/>
        <v>0</v>
      </c>
      <c r="BO148" s="272">
        <f>BO149</f>
        <v>0</v>
      </c>
      <c r="BP148" s="272">
        <f>BP149</f>
        <v>0</v>
      </c>
      <c r="BQ148" s="272">
        <f>BQ149</f>
        <v>0</v>
      </c>
      <c r="BR148" s="272">
        <f t="shared" ref="BR148:BT148" si="915">BR149</f>
        <v>0</v>
      </c>
      <c r="BS148" s="272">
        <f t="shared" si="915"/>
        <v>0</v>
      </c>
      <c r="BT148" s="272">
        <f t="shared" si="915"/>
        <v>0</v>
      </c>
      <c r="BU148" s="272">
        <f>BU149</f>
        <v>0</v>
      </c>
      <c r="BV148" s="272">
        <f>BV149</f>
        <v>0</v>
      </c>
      <c r="BW148" s="272">
        <f>BW149</f>
        <v>0</v>
      </c>
    </row>
    <row r="149" spans="1:75" s="96" customFormat="1" ht="131.25" hidden="1" customHeight="1" x14ac:dyDescent="0.3">
      <c r="A149" s="276">
        <v>919</v>
      </c>
      <c r="B149" s="278" t="s">
        <v>104</v>
      </c>
      <c r="C149" s="279" t="s">
        <v>358</v>
      </c>
      <c r="D149" s="270"/>
      <c r="E149" s="270"/>
      <c r="F149" s="270"/>
      <c r="G149" s="72"/>
      <c r="H149" s="72"/>
      <c r="I149" s="72"/>
      <c r="J149" s="270"/>
      <c r="K149" s="270"/>
      <c r="L149" s="270"/>
      <c r="M149" s="270"/>
      <c r="N149" s="270"/>
      <c r="O149" s="270"/>
      <c r="P149" s="270"/>
      <c r="Q149" s="270"/>
      <c r="R149" s="270"/>
      <c r="S149" s="270"/>
      <c r="T149" s="270"/>
      <c r="U149" s="270"/>
      <c r="V149" s="273"/>
      <c r="W149" s="270"/>
      <c r="X149" s="270"/>
      <c r="Y149" s="280"/>
      <c r="Z149" s="280"/>
      <c r="AA149" s="280"/>
      <c r="AB149" s="280"/>
      <c r="AC149" s="280"/>
      <c r="AD149" s="280"/>
      <c r="AE149" s="280"/>
      <c r="AF149" s="280"/>
      <c r="AG149" s="280"/>
      <c r="AH149" s="280"/>
      <c r="AI149" s="280"/>
      <c r="AJ149" s="280"/>
      <c r="AK149" s="281"/>
      <c r="AL149" s="281"/>
      <c r="AM149" s="281"/>
      <c r="AN149" s="281"/>
      <c r="AO149" s="281"/>
      <c r="AP149" s="281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</row>
    <row r="150" spans="1:75" s="96" customFormat="1" ht="112.5" hidden="1" customHeight="1" x14ac:dyDescent="0.25">
      <c r="A150" s="276"/>
      <c r="B150" s="282" t="s">
        <v>456</v>
      </c>
      <c r="C150" s="79" t="s">
        <v>457</v>
      </c>
      <c r="D150" s="270"/>
      <c r="E150" s="270"/>
      <c r="F150" s="270"/>
      <c r="G150" s="72"/>
      <c r="H150" s="72"/>
      <c r="I150" s="72"/>
      <c r="J150" s="270"/>
      <c r="K150" s="270"/>
      <c r="L150" s="270"/>
      <c r="M150" s="270"/>
      <c r="N150" s="270"/>
      <c r="O150" s="270"/>
      <c r="P150" s="270"/>
      <c r="Q150" s="270"/>
      <c r="R150" s="270"/>
      <c r="S150" s="270"/>
      <c r="T150" s="270"/>
      <c r="U150" s="270"/>
      <c r="V150" s="273"/>
      <c r="W150" s="270"/>
      <c r="X150" s="270"/>
      <c r="Y150" s="280"/>
      <c r="Z150" s="280"/>
      <c r="AA150" s="280"/>
      <c r="AB150" s="280"/>
      <c r="AC150" s="280"/>
      <c r="AD150" s="280"/>
      <c r="AE150" s="280">
        <v>0</v>
      </c>
      <c r="AF150" s="280">
        <v>0</v>
      </c>
      <c r="AG150" s="280">
        <v>0</v>
      </c>
      <c r="AH150" s="274">
        <v>33168.699999999997</v>
      </c>
      <c r="AI150" s="280"/>
      <c r="AJ150" s="280"/>
      <c r="AK150" s="107">
        <f t="shared" ref="AK150:AM151" si="916">AE150+AH150</f>
        <v>33168.699999999997</v>
      </c>
      <c r="AL150" s="107">
        <f t="shared" si="916"/>
        <v>0</v>
      </c>
      <c r="AM150" s="107">
        <f t="shared" si="916"/>
        <v>0</v>
      </c>
      <c r="AN150" s="275">
        <v>77393.600000000006</v>
      </c>
      <c r="AO150" s="281"/>
      <c r="AP150" s="281"/>
      <c r="AQ150" s="77">
        <f t="shared" ref="AQ150:AQ157" si="917">AK150+AN150</f>
        <v>110562.3</v>
      </c>
      <c r="AR150" s="77">
        <f t="shared" ref="AR150:AR157" si="918">AL150+AO150</f>
        <v>0</v>
      </c>
      <c r="AS150" s="77">
        <f t="shared" ref="AS150:AS157" si="919">AM150+AP150</f>
        <v>0</v>
      </c>
      <c r="AT150" s="272"/>
      <c r="AU150" s="273"/>
      <c r="AV150" s="273"/>
      <c r="AW150" s="77">
        <f t="shared" ref="AW150:AW157" si="920">AQ150+AT150</f>
        <v>110562.3</v>
      </c>
      <c r="AX150" s="77">
        <f t="shared" ref="AX150:AX157" si="921">AR150+AU150</f>
        <v>0</v>
      </c>
      <c r="AY150" s="77">
        <f t="shared" ref="AY150:AY157" si="922">AS150+AV150</f>
        <v>0</v>
      </c>
      <c r="AZ150" s="272"/>
      <c r="BA150" s="273"/>
      <c r="BB150" s="273"/>
      <c r="BC150" s="77">
        <f t="shared" ref="BC150:BC157" si="923">AW150+AZ150</f>
        <v>110562.3</v>
      </c>
      <c r="BD150" s="77">
        <f t="shared" ref="BD150:BD157" si="924">AX150+BA150</f>
        <v>0</v>
      </c>
      <c r="BE150" s="77">
        <f t="shared" ref="BE150:BE157" si="925">AY150+BB150</f>
        <v>0</v>
      </c>
      <c r="BF150" s="272"/>
      <c r="BG150" s="273"/>
      <c r="BH150" s="273"/>
      <c r="BI150" s="77">
        <f t="shared" ref="BI150:BI157" si="926">BC150+BF150</f>
        <v>110562.3</v>
      </c>
      <c r="BJ150" s="77">
        <f t="shared" ref="BJ150:BJ157" si="927">BD150+BG150</f>
        <v>0</v>
      </c>
      <c r="BK150" s="77">
        <f t="shared" ref="BK150:BK157" si="928">BE150+BH150</f>
        <v>0</v>
      </c>
      <c r="BL150" s="272"/>
      <c r="BM150" s="272">
        <f>131144.2</f>
        <v>131144.20000000001</v>
      </c>
      <c r="BN150" s="272">
        <v>100785.4</v>
      </c>
      <c r="BO150" s="77">
        <f t="shared" ref="BO150:BO157" si="929">BI150+BL150</f>
        <v>110562.3</v>
      </c>
      <c r="BP150" s="77">
        <f t="shared" ref="BP150:BP157" si="930">BJ150+BM150</f>
        <v>131144.20000000001</v>
      </c>
      <c r="BQ150" s="77">
        <f t="shared" ref="BQ150:BQ157" si="931">BK150+BN150</f>
        <v>100785.4</v>
      </c>
      <c r="BR150" s="272"/>
      <c r="BS150" s="272"/>
      <c r="BT150" s="272"/>
      <c r="BU150" s="77">
        <f t="shared" ref="BU150:BU152" si="932">BO150+BR150</f>
        <v>110562.3</v>
      </c>
      <c r="BV150" s="77">
        <f t="shared" ref="BV150:BV157" si="933">BP150+BS150</f>
        <v>131144.20000000001</v>
      </c>
      <c r="BW150" s="77">
        <f t="shared" ref="BW150:BW157" si="934">BQ150+BT150</f>
        <v>100785.4</v>
      </c>
    </row>
    <row r="151" spans="1:75" s="96" customFormat="1" ht="78" hidden="1" customHeight="1" x14ac:dyDescent="0.25">
      <c r="A151" s="276"/>
      <c r="B151" s="282" t="s">
        <v>446</v>
      </c>
      <c r="C151" s="79" t="s">
        <v>447</v>
      </c>
      <c r="D151" s="270"/>
      <c r="E151" s="270"/>
      <c r="F151" s="270"/>
      <c r="G151" s="72"/>
      <c r="H151" s="72"/>
      <c r="I151" s="72"/>
      <c r="J151" s="270"/>
      <c r="K151" s="270"/>
      <c r="L151" s="270"/>
      <c r="M151" s="270"/>
      <c r="N151" s="270"/>
      <c r="O151" s="270"/>
      <c r="P151" s="270"/>
      <c r="Q151" s="270"/>
      <c r="R151" s="270"/>
      <c r="S151" s="270"/>
      <c r="T151" s="270"/>
      <c r="U151" s="270"/>
      <c r="V151" s="273"/>
      <c r="W151" s="270"/>
      <c r="X151" s="270"/>
      <c r="Y151" s="280">
        <v>0</v>
      </c>
      <c r="Z151" s="280">
        <v>0</v>
      </c>
      <c r="AA151" s="280">
        <v>0</v>
      </c>
      <c r="AB151" s="280">
        <v>5675.62</v>
      </c>
      <c r="AC151" s="280">
        <v>3946.9</v>
      </c>
      <c r="AD151" s="280">
        <v>100785.4</v>
      </c>
      <c r="AE151" s="280">
        <f>Y151+AB151</f>
        <v>5675.62</v>
      </c>
      <c r="AF151" s="280">
        <f>Z151+AC151</f>
        <v>3946.9</v>
      </c>
      <c r="AG151" s="280">
        <f>AA151+AD151</f>
        <v>100785.4</v>
      </c>
      <c r="AH151" s="280"/>
      <c r="AI151" s="280"/>
      <c r="AJ151" s="280"/>
      <c r="AK151" s="281">
        <f t="shared" si="916"/>
        <v>5675.62</v>
      </c>
      <c r="AL151" s="281">
        <f t="shared" si="916"/>
        <v>3946.9</v>
      </c>
      <c r="AM151" s="281">
        <f t="shared" si="916"/>
        <v>100785.4</v>
      </c>
      <c r="AN151" s="281"/>
      <c r="AO151" s="281"/>
      <c r="AP151" s="281"/>
      <c r="AQ151" s="273">
        <f t="shared" si="917"/>
        <v>5675.62</v>
      </c>
      <c r="AR151" s="273">
        <f t="shared" si="918"/>
        <v>3946.9</v>
      </c>
      <c r="AS151" s="273">
        <f t="shared" si="919"/>
        <v>100785.4</v>
      </c>
      <c r="AT151" s="273"/>
      <c r="AU151" s="273"/>
      <c r="AV151" s="273"/>
      <c r="AW151" s="273">
        <f t="shared" si="920"/>
        <v>5675.62</v>
      </c>
      <c r="AX151" s="273">
        <f t="shared" si="921"/>
        <v>3946.9</v>
      </c>
      <c r="AY151" s="273">
        <f t="shared" si="922"/>
        <v>100785.4</v>
      </c>
      <c r="AZ151" s="273"/>
      <c r="BA151" s="273"/>
      <c r="BB151" s="273"/>
      <c r="BC151" s="273">
        <f t="shared" si="923"/>
        <v>5675.62</v>
      </c>
      <c r="BD151" s="273">
        <f t="shared" si="924"/>
        <v>3946.9</v>
      </c>
      <c r="BE151" s="273">
        <f t="shared" si="925"/>
        <v>100785.4</v>
      </c>
      <c r="BF151" s="273"/>
      <c r="BG151" s="273"/>
      <c r="BH151" s="273"/>
      <c r="BI151" s="272">
        <f t="shared" si="926"/>
        <v>5675.62</v>
      </c>
      <c r="BJ151" s="272">
        <f t="shared" si="927"/>
        <v>3946.9</v>
      </c>
      <c r="BK151" s="272">
        <f t="shared" si="928"/>
        <v>100785.4</v>
      </c>
      <c r="BL151" s="272"/>
      <c r="BM151" s="272">
        <f>-3946.9+4335.3</f>
        <v>388.40000000000009</v>
      </c>
      <c r="BN151" s="272">
        <v>-100785.4</v>
      </c>
      <c r="BO151" s="272">
        <f t="shared" si="929"/>
        <v>5675.62</v>
      </c>
      <c r="BP151" s="272">
        <f t="shared" si="930"/>
        <v>4335.3</v>
      </c>
      <c r="BQ151" s="272">
        <f t="shared" si="931"/>
        <v>0</v>
      </c>
      <c r="BR151" s="272"/>
      <c r="BS151" s="272"/>
      <c r="BT151" s="272"/>
      <c r="BU151" s="272">
        <f t="shared" si="932"/>
        <v>5675.62</v>
      </c>
      <c r="BV151" s="272">
        <f t="shared" si="933"/>
        <v>4335.3</v>
      </c>
      <c r="BW151" s="272">
        <f t="shared" si="934"/>
        <v>0</v>
      </c>
    </row>
    <row r="152" spans="1:75" s="96" customFormat="1" ht="36" hidden="1" x14ac:dyDescent="0.25">
      <c r="A152" s="276"/>
      <c r="B152" s="80" t="s">
        <v>99</v>
      </c>
      <c r="C152" s="79" t="s">
        <v>243</v>
      </c>
      <c r="D152" s="273"/>
      <c r="E152" s="273"/>
      <c r="F152" s="273"/>
      <c r="G152" s="283"/>
      <c r="H152" s="283"/>
      <c r="I152" s="283"/>
      <c r="J152" s="273"/>
      <c r="K152" s="273"/>
      <c r="L152" s="273"/>
      <c r="M152" s="77">
        <f t="shared" ref="M152:O157" si="935">D152+J152</f>
        <v>0</v>
      </c>
      <c r="N152" s="77">
        <f t="shared" si="935"/>
        <v>0</v>
      </c>
      <c r="O152" s="77">
        <f t="shared" si="935"/>
        <v>0</v>
      </c>
      <c r="P152" s="273"/>
      <c r="Q152" s="273"/>
      <c r="R152" s="273"/>
      <c r="S152" s="77">
        <f t="shared" ref="S152:U157" si="936">M152+P152</f>
        <v>0</v>
      </c>
      <c r="T152" s="77">
        <f t="shared" si="936"/>
        <v>0</v>
      </c>
      <c r="U152" s="77">
        <f t="shared" si="936"/>
        <v>0</v>
      </c>
      <c r="V152" s="273"/>
      <c r="W152" s="273"/>
      <c r="X152" s="273"/>
      <c r="Y152" s="78">
        <f t="shared" ref="Y152:Y157" si="937">S152+V152</f>
        <v>0</v>
      </c>
      <c r="Z152" s="78">
        <f t="shared" ref="Z152:Z157" si="938">T152+W152</f>
        <v>0</v>
      </c>
      <c r="AA152" s="78">
        <f t="shared" ref="AA152:AA157" si="939">U152+X152</f>
        <v>0</v>
      </c>
      <c r="AB152" s="280">
        <v>240</v>
      </c>
      <c r="AC152" s="280"/>
      <c r="AD152" s="280"/>
      <c r="AE152" s="78">
        <f t="shared" ref="AE152:AE157" si="940">Y152+AB152</f>
        <v>240</v>
      </c>
      <c r="AF152" s="78">
        <f t="shared" ref="AF152:AF157" si="941">Z152+AC152</f>
        <v>0</v>
      </c>
      <c r="AG152" s="78">
        <f t="shared" ref="AG152:AG157" si="942">AA152+AD152</f>
        <v>0</v>
      </c>
      <c r="AH152" s="280"/>
      <c r="AI152" s="280"/>
      <c r="AJ152" s="280"/>
      <c r="AK152" s="107">
        <f t="shared" ref="AK152:AK157" si="943">AE152+AH152</f>
        <v>240</v>
      </c>
      <c r="AL152" s="107">
        <f t="shared" ref="AL152:AL157" si="944">AF152+AI152</f>
        <v>0</v>
      </c>
      <c r="AM152" s="107">
        <f t="shared" ref="AM152:AM157" si="945">AG152+AJ152</f>
        <v>0</v>
      </c>
      <c r="AN152" s="281"/>
      <c r="AO152" s="281"/>
      <c r="AP152" s="281"/>
      <c r="AQ152" s="77">
        <f t="shared" si="917"/>
        <v>240</v>
      </c>
      <c r="AR152" s="77">
        <f t="shared" si="918"/>
        <v>0</v>
      </c>
      <c r="AS152" s="77">
        <f t="shared" si="919"/>
        <v>0</v>
      </c>
      <c r="AT152" s="273"/>
      <c r="AU152" s="273"/>
      <c r="AV152" s="273"/>
      <c r="AW152" s="77">
        <f t="shared" si="920"/>
        <v>240</v>
      </c>
      <c r="AX152" s="77">
        <f t="shared" si="921"/>
        <v>0</v>
      </c>
      <c r="AY152" s="77">
        <f t="shared" si="922"/>
        <v>0</v>
      </c>
      <c r="AZ152" s="273"/>
      <c r="BA152" s="273"/>
      <c r="BB152" s="273"/>
      <c r="BC152" s="77">
        <f t="shared" si="923"/>
        <v>240</v>
      </c>
      <c r="BD152" s="77">
        <f t="shared" si="924"/>
        <v>0</v>
      </c>
      <c r="BE152" s="77">
        <f t="shared" si="925"/>
        <v>0</v>
      </c>
      <c r="BF152" s="273"/>
      <c r="BG152" s="273"/>
      <c r="BH152" s="273"/>
      <c r="BI152" s="77">
        <f t="shared" si="926"/>
        <v>240</v>
      </c>
      <c r="BJ152" s="77">
        <f t="shared" si="927"/>
        <v>0</v>
      </c>
      <c r="BK152" s="77">
        <f t="shared" si="928"/>
        <v>0</v>
      </c>
      <c r="BL152" s="273"/>
      <c r="BM152" s="273"/>
      <c r="BN152" s="273"/>
      <c r="BO152" s="77">
        <f t="shared" si="929"/>
        <v>240</v>
      </c>
      <c r="BP152" s="77">
        <f t="shared" si="930"/>
        <v>0</v>
      </c>
      <c r="BQ152" s="77">
        <f t="shared" si="931"/>
        <v>0</v>
      </c>
      <c r="BR152" s="273"/>
      <c r="BS152" s="273"/>
      <c r="BT152" s="273"/>
      <c r="BU152" s="77">
        <f t="shared" si="932"/>
        <v>240</v>
      </c>
      <c r="BV152" s="77">
        <f t="shared" si="933"/>
        <v>0</v>
      </c>
      <c r="BW152" s="77">
        <f t="shared" si="934"/>
        <v>0</v>
      </c>
    </row>
    <row r="153" spans="1:75" s="95" customFormat="1" ht="36" hidden="1" x14ac:dyDescent="0.25">
      <c r="A153" s="284"/>
      <c r="B153" s="80" t="s">
        <v>330</v>
      </c>
      <c r="C153" s="79" t="s">
        <v>331</v>
      </c>
      <c r="D153" s="273"/>
      <c r="E153" s="273"/>
      <c r="F153" s="273"/>
      <c r="G153" s="283"/>
      <c r="H153" s="283"/>
      <c r="I153" s="283"/>
      <c r="J153" s="273"/>
      <c r="K153" s="273"/>
      <c r="L153" s="273"/>
      <c r="M153" s="77">
        <f t="shared" si="935"/>
        <v>0</v>
      </c>
      <c r="N153" s="77">
        <f t="shared" si="935"/>
        <v>0</v>
      </c>
      <c r="O153" s="77">
        <f t="shared" si="935"/>
        <v>0</v>
      </c>
      <c r="P153" s="273"/>
      <c r="Q153" s="273"/>
      <c r="R153" s="273"/>
      <c r="S153" s="77">
        <f t="shared" si="936"/>
        <v>0</v>
      </c>
      <c r="T153" s="77">
        <f t="shared" si="936"/>
        <v>0</v>
      </c>
      <c r="U153" s="77">
        <f t="shared" si="936"/>
        <v>0</v>
      </c>
      <c r="V153" s="273"/>
      <c r="W153" s="273"/>
      <c r="X153" s="273"/>
      <c r="Y153" s="77">
        <f t="shared" si="937"/>
        <v>0</v>
      </c>
      <c r="Z153" s="77">
        <f t="shared" si="938"/>
        <v>0</v>
      </c>
      <c r="AA153" s="77">
        <f t="shared" si="939"/>
        <v>0</v>
      </c>
      <c r="AB153" s="273">
        <v>3202.1</v>
      </c>
      <c r="AC153" s="273"/>
      <c r="AD153" s="273"/>
      <c r="AE153" s="77">
        <f t="shared" si="940"/>
        <v>3202.1</v>
      </c>
      <c r="AF153" s="77">
        <f t="shared" si="941"/>
        <v>0</v>
      </c>
      <c r="AG153" s="77">
        <f t="shared" si="942"/>
        <v>0</v>
      </c>
      <c r="AH153" s="273"/>
      <c r="AI153" s="273"/>
      <c r="AJ153" s="273"/>
      <c r="AK153" s="77">
        <f t="shared" si="943"/>
        <v>3202.1</v>
      </c>
      <c r="AL153" s="77">
        <f t="shared" si="944"/>
        <v>0</v>
      </c>
      <c r="AM153" s="77">
        <f t="shared" si="945"/>
        <v>0</v>
      </c>
      <c r="AN153" s="273"/>
      <c r="AO153" s="273"/>
      <c r="AP153" s="273"/>
      <c r="AQ153" s="77">
        <f t="shared" si="917"/>
        <v>3202.1</v>
      </c>
      <c r="AR153" s="77">
        <f t="shared" si="918"/>
        <v>0</v>
      </c>
      <c r="AS153" s="77">
        <f t="shared" si="919"/>
        <v>0</v>
      </c>
      <c r="AT153" s="273"/>
      <c r="AU153" s="273"/>
      <c r="AV153" s="273"/>
      <c r="AW153" s="77">
        <f t="shared" si="920"/>
        <v>3202.1</v>
      </c>
      <c r="AX153" s="77">
        <f t="shared" si="921"/>
        <v>0</v>
      </c>
      <c r="AY153" s="77">
        <f t="shared" si="922"/>
        <v>0</v>
      </c>
      <c r="AZ153" s="273"/>
      <c r="BA153" s="273"/>
      <c r="BB153" s="273"/>
      <c r="BC153" s="77">
        <f t="shared" si="923"/>
        <v>3202.1</v>
      </c>
      <c r="BD153" s="77">
        <f t="shared" si="924"/>
        <v>0</v>
      </c>
      <c r="BE153" s="77">
        <f t="shared" si="925"/>
        <v>0</v>
      </c>
      <c r="BF153" s="273"/>
      <c r="BG153" s="273"/>
      <c r="BH153" s="273"/>
      <c r="BI153" s="77">
        <v>3202</v>
      </c>
      <c r="BJ153" s="77">
        <f t="shared" si="927"/>
        <v>0</v>
      </c>
      <c r="BK153" s="77">
        <f t="shared" si="928"/>
        <v>0</v>
      </c>
      <c r="BL153" s="272">
        <v>-151.19999999999999</v>
      </c>
      <c r="BM153" s="273"/>
      <c r="BN153" s="273"/>
      <c r="BO153" s="77">
        <f>BI153+BL153</f>
        <v>3050.8</v>
      </c>
      <c r="BP153" s="77">
        <f t="shared" si="930"/>
        <v>0</v>
      </c>
      <c r="BQ153" s="77">
        <f t="shared" si="931"/>
        <v>0</v>
      </c>
      <c r="BR153" s="272"/>
      <c r="BS153" s="273"/>
      <c r="BT153" s="273"/>
      <c r="BU153" s="77">
        <f>BO153+BR153</f>
        <v>3050.8</v>
      </c>
      <c r="BV153" s="77">
        <f t="shared" si="933"/>
        <v>0</v>
      </c>
      <c r="BW153" s="77">
        <f t="shared" si="934"/>
        <v>0</v>
      </c>
    </row>
    <row r="154" spans="1:75" s="96" customFormat="1" ht="54" hidden="1" customHeight="1" x14ac:dyDescent="0.25">
      <c r="A154" s="276"/>
      <c r="B154" s="81" t="s">
        <v>100</v>
      </c>
      <c r="C154" s="82" t="s">
        <v>244</v>
      </c>
      <c r="D154" s="270"/>
      <c r="E154" s="270"/>
      <c r="F154" s="270"/>
      <c r="G154" s="72"/>
      <c r="H154" s="72"/>
      <c r="I154" s="72"/>
      <c r="J154" s="270"/>
      <c r="K154" s="270"/>
      <c r="L154" s="270"/>
      <c r="M154" s="83">
        <f t="shared" si="935"/>
        <v>0</v>
      </c>
      <c r="N154" s="83">
        <f t="shared" si="935"/>
        <v>0</v>
      </c>
      <c r="O154" s="83">
        <f t="shared" si="935"/>
        <v>0</v>
      </c>
      <c r="P154" s="270"/>
      <c r="Q154" s="270"/>
      <c r="R154" s="270"/>
      <c r="S154" s="83">
        <f t="shared" si="936"/>
        <v>0</v>
      </c>
      <c r="T154" s="83">
        <f t="shared" si="936"/>
        <v>0</v>
      </c>
      <c r="U154" s="83">
        <f t="shared" si="936"/>
        <v>0</v>
      </c>
      <c r="V154" s="273"/>
      <c r="W154" s="270"/>
      <c r="X154" s="270"/>
      <c r="Y154" s="78">
        <f t="shared" si="937"/>
        <v>0</v>
      </c>
      <c r="Z154" s="78">
        <f t="shared" si="938"/>
        <v>0</v>
      </c>
      <c r="AA154" s="78">
        <f t="shared" si="939"/>
        <v>0</v>
      </c>
      <c r="AB154" s="280"/>
      <c r="AC154" s="280"/>
      <c r="AD154" s="280"/>
      <c r="AE154" s="78">
        <f t="shared" si="940"/>
        <v>0</v>
      </c>
      <c r="AF154" s="78">
        <f t="shared" si="941"/>
        <v>0</v>
      </c>
      <c r="AG154" s="78">
        <f t="shared" si="942"/>
        <v>0</v>
      </c>
      <c r="AH154" s="280"/>
      <c r="AI154" s="280"/>
      <c r="AJ154" s="280"/>
      <c r="AK154" s="107">
        <f t="shared" si="943"/>
        <v>0</v>
      </c>
      <c r="AL154" s="107">
        <f t="shared" si="944"/>
        <v>0</v>
      </c>
      <c r="AM154" s="107">
        <f t="shared" si="945"/>
        <v>0</v>
      </c>
      <c r="AN154" s="281"/>
      <c r="AO154" s="281"/>
      <c r="AP154" s="281"/>
      <c r="AQ154" s="77">
        <f t="shared" si="917"/>
        <v>0</v>
      </c>
      <c r="AR154" s="77">
        <f t="shared" si="918"/>
        <v>0</v>
      </c>
      <c r="AS154" s="77">
        <f t="shared" si="919"/>
        <v>0</v>
      </c>
      <c r="AT154" s="273"/>
      <c r="AU154" s="273"/>
      <c r="AV154" s="273"/>
      <c r="AW154" s="77">
        <f t="shared" si="920"/>
        <v>0</v>
      </c>
      <c r="AX154" s="77">
        <f t="shared" si="921"/>
        <v>0</v>
      </c>
      <c r="AY154" s="77">
        <f t="shared" si="922"/>
        <v>0</v>
      </c>
      <c r="AZ154" s="273"/>
      <c r="BA154" s="273"/>
      <c r="BB154" s="273"/>
      <c r="BC154" s="77">
        <f t="shared" si="923"/>
        <v>0</v>
      </c>
      <c r="BD154" s="77">
        <f t="shared" si="924"/>
        <v>0</v>
      </c>
      <c r="BE154" s="77">
        <f t="shared" si="925"/>
        <v>0</v>
      </c>
      <c r="BF154" s="273"/>
      <c r="BG154" s="273"/>
      <c r="BH154" s="273"/>
      <c r="BI154" s="77">
        <f t="shared" si="926"/>
        <v>0</v>
      </c>
      <c r="BJ154" s="77">
        <f t="shared" si="927"/>
        <v>0</v>
      </c>
      <c r="BK154" s="77">
        <f t="shared" si="928"/>
        <v>0</v>
      </c>
      <c r="BL154" s="273"/>
      <c r="BM154" s="273"/>
      <c r="BN154" s="273"/>
      <c r="BO154" s="77">
        <f t="shared" si="929"/>
        <v>0</v>
      </c>
      <c r="BP154" s="77">
        <f t="shared" si="930"/>
        <v>0</v>
      </c>
      <c r="BQ154" s="77">
        <f t="shared" si="931"/>
        <v>0</v>
      </c>
      <c r="BR154" s="273"/>
      <c r="BS154" s="273"/>
      <c r="BT154" s="273"/>
      <c r="BU154" s="77">
        <f t="shared" ref="BU154:BU157" si="946">BO154+BR154</f>
        <v>0</v>
      </c>
      <c r="BV154" s="77">
        <f t="shared" si="933"/>
        <v>0</v>
      </c>
      <c r="BW154" s="77">
        <f t="shared" si="934"/>
        <v>0</v>
      </c>
    </row>
    <row r="155" spans="1:75" s="96" customFormat="1" ht="54" hidden="1" customHeight="1" x14ac:dyDescent="0.25">
      <c r="A155" s="276"/>
      <c r="B155" s="81" t="s">
        <v>101</v>
      </c>
      <c r="C155" s="82" t="s">
        <v>245</v>
      </c>
      <c r="D155" s="270"/>
      <c r="E155" s="270"/>
      <c r="F155" s="270"/>
      <c r="G155" s="72"/>
      <c r="H155" s="72"/>
      <c r="I155" s="72"/>
      <c r="J155" s="270"/>
      <c r="K155" s="270"/>
      <c r="L155" s="270"/>
      <c r="M155" s="83">
        <f t="shared" si="935"/>
        <v>0</v>
      </c>
      <c r="N155" s="83">
        <f t="shared" si="935"/>
        <v>0</v>
      </c>
      <c r="O155" s="83">
        <f t="shared" si="935"/>
        <v>0</v>
      </c>
      <c r="P155" s="270"/>
      <c r="Q155" s="270"/>
      <c r="R155" s="270"/>
      <c r="S155" s="83">
        <f t="shared" si="936"/>
        <v>0</v>
      </c>
      <c r="T155" s="83">
        <f t="shared" si="936"/>
        <v>0</v>
      </c>
      <c r="U155" s="83">
        <f t="shared" si="936"/>
        <v>0</v>
      </c>
      <c r="V155" s="273"/>
      <c r="W155" s="270"/>
      <c r="X155" s="270"/>
      <c r="Y155" s="78">
        <f t="shared" si="937"/>
        <v>0</v>
      </c>
      <c r="Z155" s="78">
        <f t="shared" si="938"/>
        <v>0</v>
      </c>
      <c r="AA155" s="78">
        <f t="shared" si="939"/>
        <v>0</v>
      </c>
      <c r="AB155" s="280"/>
      <c r="AC155" s="280"/>
      <c r="AD155" s="280"/>
      <c r="AE155" s="78">
        <f t="shared" si="940"/>
        <v>0</v>
      </c>
      <c r="AF155" s="78">
        <f t="shared" si="941"/>
        <v>0</v>
      </c>
      <c r="AG155" s="78">
        <f t="shared" si="942"/>
        <v>0</v>
      </c>
      <c r="AH155" s="280"/>
      <c r="AI155" s="280"/>
      <c r="AJ155" s="280"/>
      <c r="AK155" s="107">
        <f t="shared" si="943"/>
        <v>0</v>
      </c>
      <c r="AL155" s="107">
        <f t="shared" si="944"/>
        <v>0</v>
      </c>
      <c r="AM155" s="107">
        <f t="shared" si="945"/>
        <v>0</v>
      </c>
      <c r="AN155" s="281"/>
      <c r="AO155" s="281"/>
      <c r="AP155" s="281"/>
      <c r="AQ155" s="77">
        <f t="shared" si="917"/>
        <v>0</v>
      </c>
      <c r="AR155" s="77">
        <f t="shared" si="918"/>
        <v>0</v>
      </c>
      <c r="AS155" s="77">
        <f t="shared" si="919"/>
        <v>0</v>
      </c>
      <c r="AT155" s="273"/>
      <c r="AU155" s="273"/>
      <c r="AV155" s="273"/>
      <c r="AW155" s="77">
        <f t="shared" si="920"/>
        <v>0</v>
      </c>
      <c r="AX155" s="77">
        <f t="shared" si="921"/>
        <v>0</v>
      </c>
      <c r="AY155" s="77">
        <f t="shared" si="922"/>
        <v>0</v>
      </c>
      <c r="AZ155" s="273"/>
      <c r="BA155" s="273"/>
      <c r="BB155" s="273"/>
      <c r="BC155" s="77">
        <f t="shared" si="923"/>
        <v>0</v>
      </c>
      <c r="BD155" s="77">
        <f t="shared" si="924"/>
        <v>0</v>
      </c>
      <c r="BE155" s="77">
        <f t="shared" si="925"/>
        <v>0</v>
      </c>
      <c r="BF155" s="273"/>
      <c r="BG155" s="273"/>
      <c r="BH155" s="273"/>
      <c r="BI155" s="77">
        <f t="shared" si="926"/>
        <v>0</v>
      </c>
      <c r="BJ155" s="77">
        <f t="shared" si="927"/>
        <v>0</v>
      </c>
      <c r="BK155" s="77">
        <f t="shared" si="928"/>
        <v>0</v>
      </c>
      <c r="BL155" s="273"/>
      <c r="BM155" s="273"/>
      <c r="BN155" s="273"/>
      <c r="BO155" s="77">
        <f t="shared" si="929"/>
        <v>0</v>
      </c>
      <c r="BP155" s="77">
        <f t="shared" si="930"/>
        <v>0</v>
      </c>
      <c r="BQ155" s="77">
        <f t="shared" si="931"/>
        <v>0</v>
      </c>
      <c r="BR155" s="273"/>
      <c r="BS155" s="273"/>
      <c r="BT155" s="273"/>
      <c r="BU155" s="77">
        <f t="shared" si="946"/>
        <v>0</v>
      </c>
      <c r="BV155" s="77">
        <f t="shared" si="933"/>
        <v>0</v>
      </c>
      <c r="BW155" s="77">
        <f t="shared" si="934"/>
        <v>0</v>
      </c>
    </row>
    <row r="156" spans="1:75" s="95" customFormat="1" ht="72" hidden="1" customHeight="1" x14ac:dyDescent="0.25">
      <c r="A156" s="284"/>
      <c r="B156" s="80" t="s">
        <v>102</v>
      </c>
      <c r="C156" s="79" t="s">
        <v>246</v>
      </c>
      <c r="D156" s="273"/>
      <c r="E156" s="273"/>
      <c r="F156" s="273"/>
      <c r="G156" s="283"/>
      <c r="H156" s="283"/>
      <c r="I156" s="283"/>
      <c r="J156" s="273"/>
      <c r="K156" s="273"/>
      <c r="L156" s="273"/>
      <c r="M156" s="77">
        <f t="shared" si="935"/>
        <v>0</v>
      </c>
      <c r="N156" s="77">
        <f t="shared" si="935"/>
        <v>0</v>
      </c>
      <c r="O156" s="77">
        <f t="shared" si="935"/>
        <v>0</v>
      </c>
      <c r="P156" s="273"/>
      <c r="Q156" s="273"/>
      <c r="R156" s="273"/>
      <c r="S156" s="77">
        <f t="shared" si="936"/>
        <v>0</v>
      </c>
      <c r="T156" s="77">
        <f t="shared" si="936"/>
        <v>0</v>
      </c>
      <c r="U156" s="77">
        <f t="shared" si="936"/>
        <v>0</v>
      </c>
      <c r="V156" s="273"/>
      <c r="W156" s="273"/>
      <c r="X156" s="273"/>
      <c r="Y156" s="77">
        <f t="shared" si="937"/>
        <v>0</v>
      </c>
      <c r="Z156" s="77">
        <f t="shared" si="938"/>
        <v>0</v>
      </c>
      <c r="AA156" s="77">
        <f t="shared" si="939"/>
        <v>0</v>
      </c>
      <c r="AB156" s="273"/>
      <c r="AC156" s="273"/>
      <c r="AD156" s="273"/>
      <c r="AE156" s="77">
        <f t="shared" si="940"/>
        <v>0</v>
      </c>
      <c r="AF156" s="77">
        <f t="shared" si="941"/>
        <v>0</v>
      </c>
      <c r="AG156" s="77">
        <f t="shared" si="942"/>
        <v>0</v>
      </c>
      <c r="AH156" s="273"/>
      <c r="AI156" s="273"/>
      <c r="AJ156" s="273"/>
      <c r="AK156" s="77">
        <f t="shared" si="943"/>
        <v>0</v>
      </c>
      <c r="AL156" s="77">
        <f t="shared" si="944"/>
        <v>0</v>
      </c>
      <c r="AM156" s="77">
        <f t="shared" si="945"/>
        <v>0</v>
      </c>
      <c r="AN156" s="273"/>
      <c r="AO156" s="273"/>
      <c r="AP156" s="273"/>
      <c r="AQ156" s="77">
        <f t="shared" si="917"/>
        <v>0</v>
      </c>
      <c r="AR156" s="77">
        <f t="shared" si="918"/>
        <v>0</v>
      </c>
      <c r="AS156" s="77">
        <f t="shared" si="919"/>
        <v>0</v>
      </c>
      <c r="AT156" s="273"/>
      <c r="AU156" s="273"/>
      <c r="AV156" s="273"/>
      <c r="AW156" s="77">
        <f t="shared" si="920"/>
        <v>0</v>
      </c>
      <c r="AX156" s="77">
        <f t="shared" si="921"/>
        <v>0</v>
      </c>
      <c r="AY156" s="77">
        <f t="shared" si="922"/>
        <v>0</v>
      </c>
      <c r="AZ156" s="273"/>
      <c r="BA156" s="273"/>
      <c r="BB156" s="273"/>
      <c r="BC156" s="77">
        <f t="shared" si="923"/>
        <v>0</v>
      </c>
      <c r="BD156" s="77">
        <f t="shared" si="924"/>
        <v>0</v>
      </c>
      <c r="BE156" s="77">
        <f t="shared" si="925"/>
        <v>0</v>
      </c>
      <c r="BF156" s="273"/>
      <c r="BG156" s="273"/>
      <c r="BH156" s="273"/>
      <c r="BI156" s="77">
        <f t="shared" si="926"/>
        <v>0</v>
      </c>
      <c r="BJ156" s="77">
        <f t="shared" si="927"/>
        <v>0</v>
      </c>
      <c r="BK156" s="77">
        <f t="shared" si="928"/>
        <v>0</v>
      </c>
      <c r="BL156" s="272">
        <v>14496.6</v>
      </c>
      <c r="BM156" s="273"/>
      <c r="BN156" s="273"/>
      <c r="BO156" s="77">
        <f t="shared" si="929"/>
        <v>14496.6</v>
      </c>
      <c r="BP156" s="77">
        <f t="shared" si="930"/>
        <v>0</v>
      </c>
      <c r="BQ156" s="77">
        <f t="shared" si="931"/>
        <v>0</v>
      </c>
      <c r="BR156" s="272"/>
      <c r="BS156" s="273"/>
      <c r="BT156" s="273"/>
      <c r="BU156" s="77">
        <f t="shared" si="946"/>
        <v>14496.6</v>
      </c>
      <c r="BV156" s="77">
        <f t="shared" si="933"/>
        <v>0</v>
      </c>
      <c r="BW156" s="77">
        <f t="shared" si="934"/>
        <v>0</v>
      </c>
    </row>
    <row r="157" spans="1:75" s="96" customFormat="1" ht="72" hidden="1" customHeight="1" x14ac:dyDescent="0.25">
      <c r="A157" s="285">
        <v>919</v>
      </c>
      <c r="B157" s="80" t="s">
        <v>389</v>
      </c>
      <c r="C157" s="269" t="s">
        <v>247</v>
      </c>
      <c r="D157" s="270"/>
      <c r="E157" s="270"/>
      <c r="F157" s="270"/>
      <c r="G157" s="72"/>
      <c r="H157" s="72">
        <v>37</v>
      </c>
      <c r="I157" s="72">
        <v>37</v>
      </c>
      <c r="J157" s="271">
        <v>28003.5</v>
      </c>
      <c r="K157" s="270"/>
      <c r="L157" s="270"/>
      <c r="M157" s="77">
        <f t="shared" si="935"/>
        <v>28003.5</v>
      </c>
      <c r="N157" s="77">
        <f t="shared" si="935"/>
        <v>0</v>
      </c>
      <c r="O157" s="77">
        <f t="shared" si="935"/>
        <v>0</v>
      </c>
      <c r="P157" s="272"/>
      <c r="Q157" s="273"/>
      <c r="R157" s="273"/>
      <c r="S157" s="77">
        <f t="shared" si="936"/>
        <v>28003.5</v>
      </c>
      <c r="T157" s="77">
        <f t="shared" si="936"/>
        <v>0</v>
      </c>
      <c r="U157" s="77">
        <f t="shared" si="936"/>
        <v>0</v>
      </c>
      <c r="V157" s="272"/>
      <c r="W157" s="272"/>
      <c r="X157" s="272"/>
      <c r="Y157" s="78">
        <f t="shared" si="937"/>
        <v>28003.5</v>
      </c>
      <c r="Z157" s="78">
        <f t="shared" si="938"/>
        <v>0</v>
      </c>
      <c r="AA157" s="78">
        <f t="shared" si="939"/>
        <v>0</v>
      </c>
      <c r="AB157" s="274"/>
      <c r="AC157" s="274"/>
      <c r="AD157" s="274"/>
      <c r="AE157" s="78">
        <f t="shared" si="940"/>
        <v>28003.5</v>
      </c>
      <c r="AF157" s="78">
        <f t="shared" si="941"/>
        <v>0</v>
      </c>
      <c r="AG157" s="78">
        <f t="shared" si="942"/>
        <v>0</v>
      </c>
      <c r="AH157" s="274"/>
      <c r="AI157" s="274"/>
      <c r="AJ157" s="274"/>
      <c r="AK157" s="107">
        <f t="shared" si="943"/>
        <v>28003.5</v>
      </c>
      <c r="AL157" s="107">
        <f t="shared" si="944"/>
        <v>0</v>
      </c>
      <c r="AM157" s="107">
        <f t="shared" si="945"/>
        <v>0</v>
      </c>
      <c r="AN157" s="275"/>
      <c r="AO157" s="275"/>
      <c r="AP157" s="275"/>
      <c r="AQ157" s="77">
        <f t="shared" si="917"/>
        <v>28003.5</v>
      </c>
      <c r="AR157" s="77">
        <f t="shared" si="918"/>
        <v>0</v>
      </c>
      <c r="AS157" s="77">
        <f t="shared" si="919"/>
        <v>0</v>
      </c>
      <c r="AT157" s="272"/>
      <c r="AU157" s="272"/>
      <c r="AV157" s="272"/>
      <c r="AW157" s="77">
        <f t="shared" si="920"/>
        <v>28003.5</v>
      </c>
      <c r="AX157" s="77">
        <f t="shared" si="921"/>
        <v>0</v>
      </c>
      <c r="AY157" s="77">
        <f t="shared" si="922"/>
        <v>0</v>
      </c>
      <c r="AZ157" s="272"/>
      <c r="BA157" s="272"/>
      <c r="BB157" s="272"/>
      <c r="BC157" s="77">
        <f t="shared" si="923"/>
        <v>28003.5</v>
      </c>
      <c r="BD157" s="77">
        <f t="shared" si="924"/>
        <v>0</v>
      </c>
      <c r="BE157" s="77">
        <f t="shared" si="925"/>
        <v>0</v>
      </c>
      <c r="BF157" s="272"/>
      <c r="BG157" s="272"/>
      <c r="BH157" s="272"/>
      <c r="BI157" s="77">
        <f t="shared" si="926"/>
        <v>28003.5</v>
      </c>
      <c r="BJ157" s="77">
        <f t="shared" si="927"/>
        <v>0</v>
      </c>
      <c r="BK157" s="77">
        <f t="shared" si="928"/>
        <v>0</v>
      </c>
      <c r="BL157" s="272"/>
      <c r="BM157" s="272"/>
      <c r="BN157" s="272"/>
      <c r="BO157" s="77">
        <f t="shared" si="929"/>
        <v>28003.5</v>
      </c>
      <c r="BP157" s="77">
        <f t="shared" si="930"/>
        <v>0</v>
      </c>
      <c r="BQ157" s="77">
        <f t="shared" si="931"/>
        <v>0</v>
      </c>
      <c r="BR157" s="272"/>
      <c r="BS157" s="272"/>
      <c r="BT157" s="272"/>
      <c r="BU157" s="77">
        <f t="shared" si="946"/>
        <v>28003.5</v>
      </c>
      <c r="BV157" s="77">
        <f t="shared" si="933"/>
        <v>0</v>
      </c>
      <c r="BW157" s="77">
        <f t="shared" si="934"/>
        <v>0</v>
      </c>
    </row>
    <row r="158" spans="1:75" s="96" customFormat="1" ht="54" hidden="1" customHeight="1" x14ac:dyDescent="0.25">
      <c r="A158" s="285">
        <v>904</v>
      </c>
      <c r="B158" s="80" t="s">
        <v>418</v>
      </c>
      <c r="C158" s="269" t="s">
        <v>388</v>
      </c>
      <c r="D158" s="270">
        <v>0</v>
      </c>
      <c r="E158" s="270"/>
      <c r="F158" s="270"/>
      <c r="G158" s="72"/>
      <c r="H158" s="72">
        <v>34</v>
      </c>
      <c r="I158" s="72">
        <v>34</v>
      </c>
      <c r="J158" s="271">
        <v>2240</v>
      </c>
      <c r="K158" s="270"/>
      <c r="L158" s="270"/>
      <c r="M158" s="77">
        <f>D158+J158</f>
        <v>2240</v>
      </c>
      <c r="N158" s="77">
        <v>0</v>
      </c>
      <c r="O158" s="77">
        <v>0</v>
      </c>
      <c r="P158" s="272"/>
      <c r="Q158" s="273"/>
      <c r="R158" s="273"/>
      <c r="S158" s="77">
        <f>M158+P158</f>
        <v>2240</v>
      </c>
      <c r="T158" s="77"/>
      <c r="U158" s="77"/>
      <c r="V158" s="272"/>
      <c r="W158" s="272"/>
      <c r="X158" s="272"/>
      <c r="Y158" s="78">
        <f>S158+V158</f>
        <v>2240</v>
      </c>
      <c r="Z158" s="78"/>
      <c r="AA158" s="78"/>
      <c r="AB158" s="274"/>
      <c r="AC158" s="274"/>
      <c r="AD158" s="274"/>
      <c r="AE158" s="78">
        <f>Y158+AB158</f>
        <v>2240</v>
      </c>
      <c r="AF158" s="78"/>
      <c r="AG158" s="78"/>
      <c r="AH158" s="274"/>
      <c r="AI158" s="274"/>
      <c r="AJ158" s="274"/>
      <c r="AK158" s="107">
        <f>AE158+AH158</f>
        <v>2240</v>
      </c>
      <c r="AL158" s="107"/>
      <c r="AM158" s="107"/>
      <c r="AN158" s="275"/>
      <c r="AO158" s="275"/>
      <c r="AP158" s="275"/>
      <c r="AQ158" s="77">
        <f>AK158+AN158</f>
        <v>2240</v>
      </c>
      <c r="AR158" s="77"/>
      <c r="AS158" s="77"/>
      <c r="AT158" s="272"/>
      <c r="AU158" s="272"/>
      <c r="AV158" s="272"/>
      <c r="AW158" s="77">
        <f>AQ158+AT158</f>
        <v>2240</v>
      </c>
      <c r="AX158" s="77"/>
      <c r="AY158" s="77"/>
      <c r="AZ158" s="272"/>
      <c r="BA158" s="272"/>
      <c r="BB158" s="272"/>
      <c r="BC158" s="77">
        <f>AW158+AZ158</f>
        <v>2240</v>
      </c>
      <c r="BD158" s="77"/>
      <c r="BE158" s="77"/>
      <c r="BF158" s="272"/>
      <c r="BG158" s="272"/>
      <c r="BH158" s="272"/>
      <c r="BI158" s="77">
        <f>BC158+BF158</f>
        <v>2240</v>
      </c>
      <c r="BJ158" s="77"/>
      <c r="BK158" s="77"/>
      <c r="BL158" s="272"/>
      <c r="BM158" s="272"/>
      <c r="BN158" s="272"/>
      <c r="BO158" s="77">
        <f>BI158+BL158</f>
        <v>2240</v>
      </c>
      <c r="BP158" s="77"/>
      <c r="BQ158" s="77"/>
      <c r="BR158" s="272"/>
      <c r="BS158" s="272"/>
      <c r="BT158" s="272"/>
      <c r="BU158" s="77">
        <f>BO158+BR158</f>
        <v>2240</v>
      </c>
      <c r="BV158" s="77"/>
      <c r="BW158" s="77"/>
    </row>
    <row r="159" spans="1:75" s="96" customFormat="1" ht="21.75" hidden="1" customHeight="1" x14ac:dyDescent="0.25">
      <c r="A159" s="158"/>
      <c r="B159" s="80" t="s">
        <v>394</v>
      </c>
      <c r="C159" s="79" t="s">
        <v>249</v>
      </c>
      <c r="D159" s="286">
        <f>SUM(D160:D170)</f>
        <v>0</v>
      </c>
      <c r="E159" s="286">
        <f>SUM(E160:E170)</f>
        <v>0</v>
      </c>
      <c r="F159" s="286">
        <f>SUM(F160:F170)</f>
        <v>0</v>
      </c>
      <c r="G159" s="72"/>
      <c r="H159" s="72"/>
      <c r="I159" s="72"/>
      <c r="J159" s="286">
        <f t="shared" ref="J159:O159" si="947">SUM(J160:J170)</f>
        <v>10353</v>
      </c>
      <c r="K159" s="286">
        <f t="shared" si="947"/>
        <v>10358</v>
      </c>
      <c r="L159" s="286">
        <f t="shared" si="947"/>
        <v>10353</v>
      </c>
      <c r="M159" s="287">
        <f t="shared" si="947"/>
        <v>10353</v>
      </c>
      <c r="N159" s="287">
        <f t="shared" si="947"/>
        <v>10358</v>
      </c>
      <c r="O159" s="287">
        <f t="shared" si="947"/>
        <v>10353</v>
      </c>
      <c r="P159" s="287">
        <f t="shared" ref="P159:AA159" si="948">SUM(P160:P170)</f>
        <v>0</v>
      </c>
      <c r="Q159" s="287">
        <f t="shared" si="948"/>
        <v>0</v>
      </c>
      <c r="R159" s="287">
        <f t="shared" si="948"/>
        <v>0</v>
      </c>
      <c r="S159" s="287">
        <f t="shared" si="948"/>
        <v>10353</v>
      </c>
      <c r="T159" s="287">
        <f t="shared" si="948"/>
        <v>10358</v>
      </c>
      <c r="U159" s="287">
        <f t="shared" si="948"/>
        <v>10353</v>
      </c>
      <c r="V159" s="287">
        <f t="shared" si="948"/>
        <v>7115</v>
      </c>
      <c r="W159" s="287">
        <f t="shared" si="948"/>
        <v>0</v>
      </c>
      <c r="X159" s="287">
        <f t="shared" si="948"/>
        <v>0</v>
      </c>
      <c r="Y159" s="288">
        <f t="shared" si="948"/>
        <v>17468</v>
      </c>
      <c r="Z159" s="288">
        <f t="shared" si="948"/>
        <v>10358</v>
      </c>
      <c r="AA159" s="288">
        <f t="shared" si="948"/>
        <v>10353</v>
      </c>
      <c r="AB159" s="288">
        <f t="shared" ref="AB159:AF159" si="949">SUM(AB160:AB170)</f>
        <v>93947.199999999997</v>
      </c>
      <c r="AC159" s="288">
        <f t="shared" si="949"/>
        <v>-4022</v>
      </c>
      <c r="AD159" s="288">
        <f t="shared" si="949"/>
        <v>-4022</v>
      </c>
      <c r="AE159" s="288">
        <f t="shared" si="949"/>
        <v>111415.2</v>
      </c>
      <c r="AF159" s="288">
        <f t="shared" si="949"/>
        <v>6336</v>
      </c>
      <c r="AG159" s="288">
        <f>SUM(AG160:AG170)</f>
        <v>6331</v>
      </c>
      <c r="AH159" s="288">
        <f>SUM(AH160:AH171)</f>
        <v>1250</v>
      </c>
      <c r="AI159" s="288">
        <f t="shared" ref="AI159:AM159" si="950">SUM(AI160:AI171)</f>
        <v>0</v>
      </c>
      <c r="AJ159" s="288">
        <f t="shared" si="950"/>
        <v>0</v>
      </c>
      <c r="AK159" s="289">
        <f t="shared" si="950"/>
        <v>112665.2</v>
      </c>
      <c r="AL159" s="289">
        <f t="shared" si="950"/>
        <v>6336</v>
      </c>
      <c r="AM159" s="289">
        <f t="shared" si="950"/>
        <v>6331</v>
      </c>
      <c r="AN159" s="289">
        <f>SUM(AN160:AN171)</f>
        <v>29336</v>
      </c>
      <c r="AO159" s="289">
        <f t="shared" ref="AO159:AS159" si="951">SUM(AO160:AO171)</f>
        <v>0</v>
      </c>
      <c r="AP159" s="289">
        <f t="shared" si="951"/>
        <v>0</v>
      </c>
      <c r="AQ159" s="287">
        <f t="shared" si="951"/>
        <v>142001.20000000001</v>
      </c>
      <c r="AR159" s="287">
        <f t="shared" si="951"/>
        <v>6336</v>
      </c>
      <c r="AS159" s="287">
        <f t="shared" si="951"/>
        <v>6331</v>
      </c>
      <c r="AT159" s="287">
        <f>SUM(AT160:AT171)</f>
        <v>0</v>
      </c>
      <c r="AU159" s="287">
        <f t="shared" ref="AU159:AV159" si="952">SUM(AU160:AU171)</f>
        <v>0</v>
      </c>
      <c r="AV159" s="287">
        <f t="shared" si="952"/>
        <v>0</v>
      </c>
      <c r="AW159" s="287">
        <f>SUM(AW160:AW172)</f>
        <v>142001.20000000001</v>
      </c>
      <c r="AX159" s="287">
        <f>SUM(AX160:AX172)</f>
        <v>6336</v>
      </c>
      <c r="AY159" s="287">
        <f>SUM(AY160:AY172)</f>
        <v>6331</v>
      </c>
      <c r="AZ159" s="287">
        <f>SUM(AZ161:AZ172)</f>
        <v>1223</v>
      </c>
      <c r="BA159" s="287">
        <f>SUM(BA160:BA172)</f>
        <v>0</v>
      </c>
      <c r="BB159" s="287">
        <f>SUM(BB160:BB172)</f>
        <v>0</v>
      </c>
      <c r="BC159" s="287">
        <f>SUM(BC160:BC172)</f>
        <v>143224.20000000001</v>
      </c>
      <c r="BD159" s="287">
        <f>SUM(BD160:BD172)</f>
        <v>6336</v>
      </c>
      <c r="BE159" s="287">
        <f>SUM(BE160:BE172)</f>
        <v>6331</v>
      </c>
      <c r="BF159" s="287">
        <f>SUM(BF161:BF172)</f>
        <v>100</v>
      </c>
      <c r="BG159" s="287">
        <f>SUM(BG160:BG172)</f>
        <v>0</v>
      </c>
      <c r="BH159" s="287">
        <f>SUM(BH160:BH172)</f>
        <v>0</v>
      </c>
      <c r="BI159" s="287">
        <f t="shared" ref="BI159:BN159" si="953">SUM(BI160:BI173)</f>
        <v>143324.20000000001</v>
      </c>
      <c r="BJ159" s="287">
        <f t="shared" si="953"/>
        <v>6336</v>
      </c>
      <c r="BK159" s="287">
        <f t="shared" si="953"/>
        <v>6331</v>
      </c>
      <c r="BL159" s="287">
        <f t="shared" si="953"/>
        <v>2160</v>
      </c>
      <c r="BM159" s="287">
        <f t="shared" si="953"/>
        <v>0</v>
      </c>
      <c r="BN159" s="287">
        <f t="shared" si="953"/>
        <v>0</v>
      </c>
      <c r="BO159" s="287">
        <f>SUM(BO160:BO173)</f>
        <v>145484.20000000001</v>
      </c>
      <c r="BP159" s="287">
        <f t="shared" ref="BP159:BT159" si="954">SUM(BP160:BP173)</f>
        <v>6336</v>
      </c>
      <c r="BQ159" s="287">
        <f t="shared" si="954"/>
        <v>6331</v>
      </c>
      <c r="BR159" s="287">
        <f t="shared" si="954"/>
        <v>0</v>
      </c>
      <c r="BS159" s="287">
        <f t="shared" si="954"/>
        <v>0</v>
      </c>
      <c r="BT159" s="287">
        <f t="shared" si="954"/>
        <v>0</v>
      </c>
      <c r="BU159" s="287">
        <f>SUM(BU160:BU173)</f>
        <v>145484.20000000001</v>
      </c>
      <c r="BV159" s="287">
        <f t="shared" ref="BV159:BW159" si="955">SUM(BV160:BV173)</f>
        <v>6336</v>
      </c>
      <c r="BW159" s="287">
        <f t="shared" si="955"/>
        <v>6331</v>
      </c>
    </row>
    <row r="160" spans="1:75" s="96" customFormat="1" ht="37.5" hidden="1" customHeight="1" x14ac:dyDescent="0.25">
      <c r="A160" s="158">
        <v>900</v>
      </c>
      <c r="B160" s="290" t="s">
        <v>105</v>
      </c>
      <c r="C160" s="71" t="s">
        <v>250</v>
      </c>
      <c r="D160" s="270"/>
      <c r="E160" s="270"/>
      <c r="F160" s="270"/>
      <c r="G160" s="72"/>
      <c r="H160" s="72">
        <v>32</v>
      </c>
      <c r="I160" s="72">
        <v>32</v>
      </c>
      <c r="J160" s="271">
        <v>193</v>
      </c>
      <c r="K160" s="271">
        <v>193</v>
      </c>
      <c r="L160" s="271">
        <v>193</v>
      </c>
      <c r="M160" s="73">
        <f t="shared" ref="M160:M170" si="956">D160+J160</f>
        <v>193</v>
      </c>
      <c r="N160" s="73">
        <f t="shared" ref="N160:N170" si="957">E160+K160</f>
        <v>193</v>
      </c>
      <c r="O160" s="73">
        <f t="shared" ref="O160:O170" si="958">F160+L160</f>
        <v>193</v>
      </c>
      <c r="P160" s="272"/>
      <c r="Q160" s="272"/>
      <c r="R160" s="272"/>
      <c r="S160" s="73">
        <f t="shared" ref="S160:S170" si="959">M160+P160</f>
        <v>193</v>
      </c>
      <c r="T160" s="73">
        <f t="shared" ref="T160:T170" si="960">N160+Q160</f>
        <v>193</v>
      </c>
      <c r="U160" s="73">
        <f t="shared" ref="U160:U170" si="961">O160+R160</f>
        <v>193</v>
      </c>
      <c r="V160" s="272"/>
      <c r="W160" s="272"/>
      <c r="X160" s="272"/>
      <c r="Y160" s="74">
        <f t="shared" ref="Y160:Y170" si="962">S160+V160</f>
        <v>193</v>
      </c>
      <c r="Z160" s="74">
        <f t="shared" ref="Z160:Z170" si="963">T160+W160</f>
        <v>193</v>
      </c>
      <c r="AA160" s="74">
        <f t="shared" ref="AA160:AA170" si="964">U160+X160</f>
        <v>193</v>
      </c>
      <c r="AB160" s="274"/>
      <c r="AC160" s="274"/>
      <c r="AD160" s="274"/>
      <c r="AE160" s="74">
        <f t="shared" ref="AE160:AE170" si="965">Y160+AB160</f>
        <v>193</v>
      </c>
      <c r="AF160" s="74">
        <f t="shared" ref="AF160:AF170" si="966">Z160+AC160</f>
        <v>193</v>
      </c>
      <c r="AG160" s="74">
        <f t="shared" ref="AG160:AG170" si="967">AA160+AD160</f>
        <v>193</v>
      </c>
      <c r="AH160" s="274"/>
      <c r="AI160" s="274"/>
      <c r="AJ160" s="274"/>
      <c r="AK160" s="108">
        <f t="shared" ref="AK160:AK171" si="968">AE160+AH160</f>
        <v>193</v>
      </c>
      <c r="AL160" s="108">
        <f t="shared" ref="AL160:AL171" si="969">AF160+AI160</f>
        <v>193</v>
      </c>
      <c r="AM160" s="108">
        <f t="shared" ref="AM160:AM171" si="970">AG160+AJ160</f>
        <v>193</v>
      </c>
      <c r="AN160" s="291">
        <v>26.6</v>
      </c>
      <c r="AO160" s="275"/>
      <c r="AP160" s="275"/>
      <c r="AQ160" s="73">
        <f t="shared" ref="AQ160:AQ171" si="971">AK160+AN160</f>
        <v>219.6</v>
      </c>
      <c r="AR160" s="73">
        <f t="shared" ref="AR160:AR171" si="972">AL160+AO160</f>
        <v>193</v>
      </c>
      <c r="AS160" s="73">
        <f t="shared" ref="AS160:AS171" si="973">AM160+AP160</f>
        <v>193</v>
      </c>
      <c r="AT160" s="292"/>
      <c r="AU160" s="272"/>
      <c r="AV160" s="272"/>
      <c r="AW160" s="73">
        <f t="shared" ref="AW160:AW171" si="974">AQ160+AT160</f>
        <v>219.6</v>
      </c>
      <c r="AX160" s="73">
        <f t="shared" ref="AX160:AX171" si="975">AR160+AU160</f>
        <v>193</v>
      </c>
      <c r="AY160" s="73">
        <f t="shared" ref="AY160:AY171" si="976">AS160+AV160</f>
        <v>193</v>
      </c>
      <c r="AZ160" s="292"/>
      <c r="BA160" s="272"/>
      <c r="BB160" s="272"/>
      <c r="BC160" s="73">
        <f t="shared" ref="BC160:BC171" si="977">AW160+AZ160</f>
        <v>219.6</v>
      </c>
      <c r="BD160" s="73">
        <f t="shared" ref="BD160:BD171" si="978">AX160+BA160</f>
        <v>193</v>
      </c>
      <c r="BE160" s="73">
        <f t="shared" ref="BE160:BE171" si="979">AY160+BB160</f>
        <v>193</v>
      </c>
      <c r="BF160" s="292"/>
      <c r="BG160" s="272"/>
      <c r="BH160" s="272"/>
      <c r="BI160" s="73">
        <f t="shared" ref="BI160:BI172" si="980">BC160+BF160</f>
        <v>219.6</v>
      </c>
      <c r="BJ160" s="73">
        <f t="shared" ref="BJ160:BJ172" si="981">BD160+BG160</f>
        <v>193</v>
      </c>
      <c r="BK160" s="73">
        <f t="shared" ref="BK160:BK172" si="982">BE160+BH160</f>
        <v>193</v>
      </c>
      <c r="BL160" s="292"/>
      <c r="BM160" s="272"/>
      <c r="BN160" s="272"/>
      <c r="BO160" s="73">
        <f t="shared" ref="BO160:BO166" si="983">BI160+BL160</f>
        <v>219.6</v>
      </c>
      <c r="BP160" s="73">
        <f t="shared" ref="BP160:BP166" si="984">BJ160+BM160</f>
        <v>193</v>
      </c>
      <c r="BQ160" s="73">
        <f t="shared" ref="BQ160:BQ166" si="985">BK160+BN160</f>
        <v>193</v>
      </c>
      <c r="BR160" s="292"/>
      <c r="BS160" s="272"/>
      <c r="BT160" s="272"/>
      <c r="BU160" s="73">
        <f t="shared" ref="BU160:BU166" si="986">BO160+BR160</f>
        <v>219.6</v>
      </c>
      <c r="BV160" s="73">
        <f t="shared" ref="BV160:BV166" si="987">BP160+BS160</f>
        <v>193</v>
      </c>
      <c r="BW160" s="73">
        <f t="shared" ref="BW160:BW166" si="988">BQ160+BT160</f>
        <v>193</v>
      </c>
    </row>
    <row r="161" spans="1:75" s="96" customFormat="1" ht="27" hidden="1" customHeight="1" x14ac:dyDescent="0.25">
      <c r="A161" s="158">
        <v>900</v>
      </c>
      <c r="B161" s="290" t="s">
        <v>111</v>
      </c>
      <c r="C161" s="71" t="s">
        <v>461</v>
      </c>
      <c r="D161" s="270"/>
      <c r="E161" s="270"/>
      <c r="F161" s="270"/>
      <c r="G161" s="72"/>
      <c r="H161" s="72"/>
      <c r="I161" s="72">
        <v>33</v>
      </c>
      <c r="J161" s="270"/>
      <c r="K161" s="270"/>
      <c r="L161" s="270"/>
      <c r="M161" s="76">
        <f t="shared" si="956"/>
        <v>0</v>
      </c>
      <c r="N161" s="76">
        <f t="shared" si="957"/>
        <v>0</v>
      </c>
      <c r="O161" s="76">
        <f t="shared" si="958"/>
        <v>0</v>
      </c>
      <c r="P161" s="270"/>
      <c r="Q161" s="270"/>
      <c r="R161" s="270"/>
      <c r="S161" s="76">
        <f t="shared" si="959"/>
        <v>0</v>
      </c>
      <c r="T161" s="76">
        <f t="shared" si="960"/>
        <v>0</v>
      </c>
      <c r="U161" s="76">
        <f t="shared" si="961"/>
        <v>0</v>
      </c>
      <c r="V161" s="273"/>
      <c r="W161" s="270"/>
      <c r="X161" s="270"/>
      <c r="Y161" s="74">
        <f t="shared" si="962"/>
        <v>0</v>
      </c>
      <c r="Z161" s="74">
        <f t="shared" si="963"/>
        <v>0</v>
      </c>
      <c r="AA161" s="74">
        <f t="shared" si="964"/>
        <v>0</v>
      </c>
      <c r="AB161" s="280"/>
      <c r="AC161" s="280"/>
      <c r="AD161" s="280"/>
      <c r="AE161" s="74">
        <f t="shared" si="965"/>
        <v>0</v>
      </c>
      <c r="AF161" s="74">
        <f t="shared" si="966"/>
        <v>0</v>
      </c>
      <c r="AG161" s="74">
        <f t="shared" si="967"/>
        <v>0</v>
      </c>
      <c r="AH161" s="280"/>
      <c r="AI161" s="280"/>
      <c r="AJ161" s="280"/>
      <c r="AK161" s="108">
        <f t="shared" si="968"/>
        <v>0</v>
      </c>
      <c r="AL161" s="108">
        <f t="shared" si="969"/>
        <v>0</v>
      </c>
      <c r="AM161" s="108">
        <f t="shared" si="970"/>
        <v>0</v>
      </c>
      <c r="AN161" s="291">
        <v>720</v>
      </c>
      <c r="AO161" s="281"/>
      <c r="AP161" s="281"/>
      <c r="AQ161" s="73">
        <f t="shared" si="971"/>
        <v>720</v>
      </c>
      <c r="AR161" s="73">
        <f t="shared" si="972"/>
        <v>0</v>
      </c>
      <c r="AS161" s="73">
        <f t="shared" si="973"/>
        <v>0</v>
      </c>
      <c r="AT161" s="292"/>
      <c r="AU161" s="273"/>
      <c r="AV161" s="273"/>
      <c r="AW161" s="73">
        <f t="shared" si="974"/>
        <v>720</v>
      </c>
      <c r="AX161" s="73">
        <f t="shared" si="975"/>
        <v>0</v>
      </c>
      <c r="AY161" s="73">
        <f t="shared" si="976"/>
        <v>0</v>
      </c>
      <c r="AZ161" s="292"/>
      <c r="BA161" s="273"/>
      <c r="BB161" s="273"/>
      <c r="BC161" s="73">
        <f t="shared" si="977"/>
        <v>720</v>
      </c>
      <c r="BD161" s="73">
        <f t="shared" si="978"/>
        <v>0</v>
      </c>
      <c r="BE161" s="73">
        <f t="shared" si="979"/>
        <v>0</v>
      </c>
      <c r="BF161" s="292"/>
      <c r="BG161" s="273"/>
      <c r="BH161" s="273"/>
      <c r="BI161" s="73">
        <f t="shared" si="980"/>
        <v>720</v>
      </c>
      <c r="BJ161" s="73">
        <f t="shared" si="981"/>
        <v>0</v>
      </c>
      <c r="BK161" s="73">
        <f t="shared" si="982"/>
        <v>0</v>
      </c>
      <c r="BL161" s="292"/>
      <c r="BM161" s="273"/>
      <c r="BN161" s="273"/>
      <c r="BO161" s="73">
        <f t="shared" si="983"/>
        <v>720</v>
      </c>
      <c r="BP161" s="73">
        <f t="shared" si="984"/>
        <v>0</v>
      </c>
      <c r="BQ161" s="73">
        <f t="shared" si="985"/>
        <v>0</v>
      </c>
      <c r="BR161" s="292"/>
      <c r="BS161" s="273"/>
      <c r="BT161" s="273"/>
      <c r="BU161" s="73">
        <f t="shared" si="986"/>
        <v>720</v>
      </c>
      <c r="BV161" s="73">
        <f t="shared" si="987"/>
        <v>0</v>
      </c>
      <c r="BW161" s="73">
        <f t="shared" si="988"/>
        <v>0</v>
      </c>
    </row>
    <row r="162" spans="1:75" s="96" customFormat="1" ht="37.5" hidden="1" customHeight="1" x14ac:dyDescent="0.25">
      <c r="A162" s="158">
        <v>911</v>
      </c>
      <c r="B162" s="290" t="s">
        <v>106</v>
      </c>
      <c r="C162" s="71" t="s">
        <v>251</v>
      </c>
      <c r="D162" s="271">
        <v>0</v>
      </c>
      <c r="E162" s="270"/>
      <c r="F162" s="270"/>
      <c r="G162" s="72"/>
      <c r="H162" s="72">
        <v>31</v>
      </c>
      <c r="I162" s="72">
        <v>31</v>
      </c>
      <c r="J162" s="271">
        <v>1209</v>
      </c>
      <c r="K162" s="271">
        <v>1209</v>
      </c>
      <c r="L162" s="271">
        <v>1209</v>
      </c>
      <c r="M162" s="73">
        <f t="shared" si="956"/>
        <v>1209</v>
      </c>
      <c r="N162" s="73">
        <f t="shared" si="957"/>
        <v>1209</v>
      </c>
      <c r="O162" s="73">
        <f t="shared" si="958"/>
        <v>1209</v>
      </c>
      <c r="P162" s="272"/>
      <c r="Q162" s="272"/>
      <c r="R162" s="272"/>
      <c r="S162" s="73">
        <f t="shared" si="959"/>
        <v>1209</v>
      </c>
      <c r="T162" s="73">
        <f t="shared" si="960"/>
        <v>1209</v>
      </c>
      <c r="U162" s="73">
        <f t="shared" si="961"/>
        <v>1209</v>
      </c>
      <c r="V162" s="272"/>
      <c r="W162" s="272"/>
      <c r="X162" s="272"/>
      <c r="Y162" s="74">
        <f t="shared" si="962"/>
        <v>1209</v>
      </c>
      <c r="Z162" s="74">
        <f t="shared" si="963"/>
        <v>1209</v>
      </c>
      <c r="AA162" s="74">
        <f t="shared" si="964"/>
        <v>1209</v>
      </c>
      <c r="AB162" s="274"/>
      <c r="AC162" s="274"/>
      <c r="AD162" s="274"/>
      <c r="AE162" s="74">
        <f t="shared" si="965"/>
        <v>1209</v>
      </c>
      <c r="AF162" s="74">
        <f t="shared" si="966"/>
        <v>1209</v>
      </c>
      <c r="AG162" s="74">
        <f t="shared" si="967"/>
        <v>1209</v>
      </c>
      <c r="AH162" s="274"/>
      <c r="AI162" s="274"/>
      <c r="AJ162" s="274"/>
      <c r="AK162" s="108">
        <f t="shared" si="968"/>
        <v>1209</v>
      </c>
      <c r="AL162" s="108">
        <f t="shared" si="969"/>
        <v>1209</v>
      </c>
      <c r="AM162" s="108">
        <f t="shared" si="970"/>
        <v>1209</v>
      </c>
      <c r="AN162" s="291"/>
      <c r="AO162" s="275"/>
      <c r="AP162" s="275"/>
      <c r="AQ162" s="73">
        <f t="shared" si="971"/>
        <v>1209</v>
      </c>
      <c r="AR162" s="73">
        <f t="shared" si="972"/>
        <v>1209</v>
      </c>
      <c r="AS162" s="73">
        <f t="shared" si="973"/>
        <v>1209</v>
      </c>
      <c r="AT162" s="292"/>
      <c r="AU162" s="272"/>
      <c r="AV162" s="272"/>
      <c r="AW162" s="73">
        <f t="shared" si="974"/>
        <v>1209</v>
      </c>
      <c r="AX162" s="73">
        <f t="shared" si="975"/>
        <v>1209</v>
      </c>
      <c r="AY162" s="73">
        <f t="shared" si="976"/>
        <v>1209</v>
      </c>
      <c r="AZ162" s="292"/>
      <c r="BA162" s="272"/>
      <c r="BB162" s="272"/>
      <c r="BC162" s="73">
        <f t="shared" si="977"/>
        <v>1209</v>
      </c>
      <c r="BD162" s="73">
        <f t="shared" si="978"/>
        <v>1209</v>
      </c>
      <c r="BE162" s="73">
        <f t="shared" si="979"/>
        <v>1209</v>
      </c>
      <c r="BF162" s="292"/>
      <c r="BG162" s="272"/>
      <c r="BH162" s="272"/>
      <c r="BI162" s="73">
        <f t="shared" si="980"/>
        <v>1209</v>
      </c>
      <c r="BJ162" s="73">
        <f t="shared" si="981"/>
        <v>1209</v>
      </c>
      <c r="BK162" s="73">
        <f t="shared" si="982"/>
        <v>1209</v>
      </c>
      <c r="BL162" s="292"/>
      <c r="BM162" s="272"/>
      <c r="BN162" s="272"/>
      <c r="BO162" s="73">
        <f t="shared" si="983"/>
        <v>1209</v>
      </c>
      <c r="BP162" s="73">
        <f t="shared" si="984"/>
        <v>1209</v>
      </c>
      <c r="BQ162" s="73">
        <f t="shared" si="985"/>
        <v>1209</v>
      </c>
      <c r="BR162" s="292"/>
      <c r="BS162" s="272"/>
      <c r="BT162" s="272"/>
      <c r="BU162" s="73">
        <f t="shared" si="986"/>
        <v>1209</v>
      </c>
      <c r="BV162" s="73">
        <f t="shared" si="987"/>
        <v>1209</v>
      </c>
      <c r="BW162" s="73">
        <f t="shared" si="988"/>
        <v>1209</v>
      </c>
    </row>
    <row r="163" spans="1:75" s="96" customFormat="1" ht="37.5" hidden="1" customHeight="1" x14ac:dyDescent="0.25">
      <c r="A163" s="158">
        <v>911</v>
      </c>
      <c r="B163" s="290" t="s">
        <v>107</v>
      </c>
      <c r="C163" s="71" t="s">
        <v>252</v>
      </c>
      <c r="D163" s="271">
        <v>0</v>
      </c>
      <c r="E163" s="270"/>
      <c r="F163" s="270"/>
      <c r="G163" s="72"/>
      <c r="H163" s="72">
        <v>29</v>
      </c>
      <c r="I163" s="72">
        <v>29</v>
      </c>
      <c r="J163" s="271">
        <v>365</v>
      </c>
      <c r="K163" s="271">
        <v>365</v>
      </c>
      <c r="L163" s="271">
        <v>365</v>
      </c>
      <c r="M163" s="73">
        <f t="shared" si="956"/>
        <v>365</v>
      </c>
      <c r="N163" s="73">
        <f t="shared" si="957"/>
        <v>365</v>
      </c>
      <c r="O163" s="73">
        <f t="shared" si="958"/>
        <v>365</v>
      </c>
      <c r="P163" s="272"/>
      <c r="Q163" s="272"/>
      <c r="R163" s="272"/>
      <c r="S163" s="73">
        <f t="shared" si="959"/>
        <v>365</v>
      </c>
      <c r="T163" s="73">
        <f t="shared" si="960"/>
        <v>365</v>
      </c>
      <c r="U163" s="73">
        <f t="shared" si="961"/>
        <v>365</v>
      </c>
      <c r="V163" s="272"/>
      <c r="W163" s="272"/>
      <c r="X163" s="272"/>
      <c r="Y163" s="74">
        <f t="shared" si="962"/>
        <v>365</v>
      </c>
      <c r="Z163" s="74">
        <f t="shared" si="963"/>
        <v>365</v>
      </c>
      <c r="AA163" s="74">
        <f t="shared" si="964"/>
        <v>365</v>
      </c>
      <c r="AB163" s="274"/>
      <c r="AC163" s="274"/>
      <c r="AD163" s="274"/>
      <c r="AE163" s="74">
        <f t="shared" si="965"/>
        <v>365</v>
      </c>
      <c r="AF163" s="74">
        <f t="shared" si="966"/>
        <v>365</v>
      </c>
      <c r="AG163" s="74">
        <f t="shared" si="967"/>
        <v>365</v>
      </c>
      <c r="AH163" s="274"/>
      <c r="AI163" s="274"/>
      <c r="AJ163" s="274"/>
      <c r="AK163" s="108">
        <f t="shared" si="968"/>
        <v>365</v>
      </c>
      <c r="AL163" s="108">
        <f t="shared" si="969"/>
        <v>365</v>
      </c>
      <c r="AM163" s="108">
        <f t="shared" si="970"/>
        <v>365</v>
      </c>
      <c r="AN163" s="291">
        <v>100</v>
      </c>
      <c r="AO163" s="275"/>
      <c r="AP163" s="275"/>
      <c r="AQ163" s="73">
        <f t="shared" si="971"/>
        <v>465</v>
      </c>
      <c r="AR163" s="73">
        <f t="shared" si="972"/>
        <v>365</v>
      </c>
      <c r="AS163" s="73">
        <f t="shared" si="973"/>
        <v>365</v>
      </c>
      <c r="AT163" s="292"/>
      <c r="AU163" s="272"/>
      <c r="AV163" s="272"/>
      <c r="AW163" s="73">
        <f t="shared" si="974"/>
        <v>465</v>
      </c>
      <c r="AX163" s="73">
        <f t="shared" si="975"/>
        <v>365</v>
      </c>
      <c r="AY163" s="73">
        <f t="shared" si="976"/>
        <v>365</v>
      </c>
      <c r="AZ163" s="292"/>
      <c r="BA163" s="272"/>
      <c r="BB163" s="272"/>
      <c r="BC163" s="73">
        <f t="shared" si="977"/>
        <v>465</v>
      </c>
      <c r="BD163" s="73">
        <f t="shared" si="978"/>
        <v>365</v>
      </c>
      <c r="BE163" s="73">
        <f t="shared" si="979"/>
        <v>365</v>
      </c>
      <c r="BF163" s="292"/>
      <c r="BG163" s="272"/>
      <c r="BH163" s="272"/>
      <c r="BI163" s="73">
        <f t="shared" si="980"/>
        <v>465</v>
      </c>
      <c r="BJ163" s="73">
        <f t="shared" si="981"/>
        <v>365</v>
      </c>
      <c r="BK163" s="73">
        <f t="shared" si="982"/>
        <v>365</v>
      </c>
      <c r="BL163" s="292"/>
      <c r="BM163" s="272"/>
      <c r="BN163" s="272"/>
      <c r="BO163" s="73">
        <f t="shared" si="983"/>
        <v>465</v>
      </c>
      <c r="BP163" s="73">
        <f t="shared" si="984"/>
        <v>365</v>
      </c>
      <c r="BQ163" s="73">
        <f t="shared" si="985"/>
        <v>365</v>
      </c>
      <c r="BR163" s="292"/>
      <c r="BS163" s="272"/>
      <c r="BT163" s="272"/>
      <c r="BU163" s="73">
        <f t="shared" si="986"/>
        <v>465</v>
      </c>
      <c r="BV163" s="73">
        <f t="shared" si="987"/>
        <v>365</v>
      </c>
      <c r="BW163" s="73">
        <f t="shared" si="988"/>
        <v>365</v>
      </c>
    </row>
    <row r="164" spans="1:75" s="96" customFormat="1" ht="37.5" hidden="1" x14ac:dyDescent="0.25">
      <c r="A164" s="158">
        <v>911</v>
      </c>
      <c r="B164" s="290" t="s">
        <v>108</v>
      </c>
      <c r="C164" s="267" t="s">
        <v>253</v>
      </c>
      <c r="D164" s="271">
        <v>0</v>
      </c>
      <c r="E164" s="270"/>
      <c r="F164" s="270"/>
      <c r="G164" s="72"/>
      <c r="H164" s="72">
        <v>29</v>
      </c>
      <c r="I164" s="72">
        <v>29</v>
      </c>
      <c r="J164" s="271">
        <v>4022</v>
      </c>
      <c r="K164" s="271">
        <v>4022</v>
      </c>
      <c r="L164" s="271">
        <v>4022</v>
      </c>
      <c r="M164" s="73">
        <f t="shared" si="956"/>
        <v>4022</v>
      </c>
      <c r="N164" s="73">
        <f t="shared" si="957"/>
        <v>4022</v>
      </c>
      <c r="O164" s="73">
        <f t="shared" si="958"/>
        <v>4022</v>
      </c>
      <c r="P164" s="272"/>
      <c r="Q164" s="272"/>
      <c r="R164" s="272"/>
      <c r="S164" s="73">
        <f t="shared" si="959"/>
        <v>4022</v>
      </c>
      <c r="T164" s="73">
        <f t="shared" si="960"/>
        <v>4022</v>
      </c>
      <c r="U164" s="73">
        <f t="shared" si="961"/>
        <v>4022</v>
      </c>
      <c r="V164" s="272"/>
      <c r="W164" s="272"/>
      <c r="X164" s="272"/>
      <c r="Y164" s="74">
        <f t="shared" si="962"/>
        <v>4022</v>
      </c>
      <c r="Z164" s="74">
        <f t="shared" si="963"/>
        <v>4022</v>
      </c>
      <c r="AA164" s="74">
        <f t="shared" si="964"/>
        <v>4022</v>
      </c>
      <c r="AB164" s="274">
        <v>-4022</v>
      </c>
      <c r="AC164" s="274">
        <v>-4022</v>
      </c>
      <c r="AD164" s="274">
        <v>-4022</v>
      </c>
      <c r="AE164" s="74">
        <f t="shared" si="965"/>
        <v>0</v>
      </c>
      <c r="AF164" s="74">
        <f t="shared" si="966"/>
        <v>0</v>
      </c>
      <c r="AG164" s="74">
        <f>AA164+AD164</f>
        <v>0</v>
      </c>
      <c r="AH164" s="274"/>
      <c r="AI164" s="274"/>
      <c r="AJ164" s="274"/>
      <c r="AK164" s="108">
        <f t="shared" si="968"/>
        <v>0</v>
      </c>
      <c r="AL164" s="108">
        <f t="shared" si="969"/>
        <v>0</v>
      </c>
      <c r="AM164" s="108">
        <f t="shared" si="970"/>
        <v>0</v>
      </c>
      <c r="AN164" s="291"/>
      <c r="AO164" s="275"/>
      <c r="AP164" s="275"/>
      <c r="AQ164" s="73">
        <f t="shared" si="971"/>
        <v>0</v>
      </c>
      <c r="AR164" s="73">
        <f t="shared" si="972"/>
        <v>0</v>
      </c>
      <c r="AS164" s="73">
        <f t="shared" si="973"/>
        <v>0</v>
      </c>
      <c r="AT164" s="292"/>
      <c r="AU164" s="272"/>
      <c r="AV164" s="272"/>
      <c r="AW164" s="73">
        <f t="shared" si="974"/>
        <v>0</v>
      </c>
      <c r="AX164" s="73">
        <f t="shared" si="975"/>
        <v>0</v>
      </c>
      <c r="AY164" s="73">
        <f t="shared" si="976"/>
        <v>0</v>
      </c>
      <c r="AZ164" s="292"/>
      <c r="BA164" s="272"/>
      <c r="BB164" s="272"/>
      <c r="BC164" s="73">
        <f t="shared" si="977"/>
        <v>0</v>
      </c>
      <c r="BD164" s="73">
        <f t="shared" si="978"/>
        <v>0</v>
      </c>
      <c r="BE164" s="73">
        <f t="shared" si="979"/>
        <v>0</v>
      </c>
      <c r="BF164" s="292"/>
      <c r="BG164" s="272"/>
      <c r="BH164" s="272"/>
      <c r="BI164" s="73">
        <f t="shared" si="980"/>
        <v>0</v>
      </c>
      <c r="BJ164" s="73">
        <f t="shared" si="981"/>
        <v>0</v>
      </c>
      <c r="BK164" s="73">
        <f t="shared" si="982"/>
        <v>0</v>
      </c>
      <c r="BL164" s="292"/>
      <c r="BM164" s="272"/>
      <c r="BN164" s="272"/>
      <c r="BO164" s="73">
        <f t="shared" si="983"/>
        <v>0</v>
      </c>
      <c r="BP164" s="73">
        <f t="shared" si="984"/>
        <v>0</v>
      </c>
      <c r="BQ164" s="73">
        <f t="shared" si="985"/>
        <v>0</v>
      </c>
      <c r="BR164" s="292"/>
      <c r="BS164" s="272"/>
      <c r="BT164" s="272"/>
      <c r="BU164" s="73">
        <f t="shared" si="986"/>
        <v>0</v>
      </c>
      <c r="BV164" s="73">
        <f t="shared" si="987"/>
        <v>0</v>
      </c>
      <c r="BW164" s="73">
        <f t="shared" si="988"/>
        <v>0</v>
      </c>
    </row>
    <row r="165" spans="1:75" s="96" customFormat="1" ht="37.5" hidden="1" customHeight="1" x14ac:dyDescent="0.25">
      <c r="A165" s="158">
        <v>911</v>
      </c>
      <c r="B165" s="290" t="s">
        <v>109</v>
      </c>
      <c r="C165" s="71" t="s">
        <v>254</v>
      </c>
      <c r="D165" s="271">
        <v>0</v>
      </c>
      <c r="E165" s="270"/>
      <c r="F165" s="270"/>
      <c r="G165" s="72"/>
      <c r="H165" s="72">
        <v>30</v>
      </c>
      <c r="I165" s="72">
        <v>30</v>
      </c>
      <c r="J165" s="270"/>
      <c r="K165" s="271">
        <v>5</v>
      </c>
      <c r="L165" s="270"/>
      <c r="M165" s="73">
        <f t="shared" si="956"/>
        <v>0</v>
      </c>
      <c r="N165" s="73">
        <f t="shared" si="957"/>
        <v>5</v>
      </c>
      <c r="O165" s="73">
        <f t="shared" si="958"/>
        <v>0</v>
      </c>
      <c r="P165" s="273"/>
      <c r="Q165" s="272"/>
      <c r="R165" s="273"/>
      <c r="S165" s="73">
        <f t="shared" si="959"/>
        <v>0</v>
      </c>
      <c r="T165" s="73">
        <f t="shared" si="960"/>
        <v>5</v>
      </c>
      <c r="U165" s="73">
        <f t="shared" si="961"/>
        <v>0</v>
      </c>
      <c r="V165" s="273"/>
      <c r="W165" s="273"/>
      <c r="X165" s="273"/>
      <c r="Y165" s="74">
        <f t="shared" si="962"/>
        <v>0</v>
      </c>
      <c r="Z165" s="74">
        <f t="shared" si="963"/>
        <v>5</v>
      </c>
      <c r="AA165" s="74">
        <f t="shared" si="964"/>
        <v>0</v>
      </c>
      <c r="AB165" s="280"/>
      <c r="AC165" s="280"/>
      <c r="AD165" s="280"/>
      <c r="AE165" s="74">
        <f t="shared" si="965"/>
        <v>0</v>
      </c>
      <c r="AF165" s="74">
        <f t="shared" si="966"/>
        <v>5</v>
      </c>
      <c r="AG165" s="74">
        <f t="shared" si="967"/>
        <v>0</v>
      </c>
      <c r="AH165" s="280"/>
      <c r="AI165" s="280"/>
      <c r="AJ165" s="280"/>
      <c r="AK165" s="108">
        <f t="shared" si="968"/>
        <v>0</v>
      </c>
      <c r="AL165" s="108">
        <f t="shared" si="969"/>
        <v>5</v>
      </c>
      <c r="AM165" s="108">
        <f t="shared" si="970"/>
        <v>0</v>
      </c>
      <c r="AN165" s="293"/>
      <c r="AO165" s="281"/>
      <c r="AP165" s="281"/>
      <c r="AQ165" s="73">
        <f t="shared" si="971"/>
        <v>0</v>
      </c>
      <c r="AR165" s="73">
        <f t="shared" si="972"/>
        <v>5</v>
      </c>
      <c r="AS165" s="73">
        <f t="shared" si="973"/>
        <v>0</v>
      </c>
      <c r="AT165" s="294"/>
      <c r="AU165" s="273"/>
      <c r="AV165" s="273"/>
      <c r="AW165" s="73">
        <f t="shared" si="974"/>
        <v>0</v>
      </c>
      <c r="AX165" s="73">
        <f t="shared" si="975"/>
        <v>5</v>
      </c>
      <c r="AY165" s="73">
        <f t="shared" si="976"/>
        <v>0</v>
      </c>
      <c r="AZ165" s="294"/>
      <c r="BA165" s="273"/>
      <c r="BB165" s="273"/>
      <c r="BC165" s="73">
        <f t="shared" si="977"/>
        <v>0</v>
      </c>
      <c r="BD165" s="73">
        <f t="shared" si="978"/>
        <v>5</v>
      </c>
      <c r="BE165" s="73">
        <f t="shared" si="979"/>
        <v>0</v>
      </c>
      <c r="BF165" s="294"/>
      <c r="BG165" s="273"/>
      <c r="BH165" s="273"/>
      <c r="BI165" s="73">
        <f t="shared" si="980"/>
        <v>0</v>
      </c>
      <c r="BJ165" s="73">
        <f t="shared" si="981"/>
        <v>5</v>
      </c>
      <c r="BK165" s="73">
        <f t="shared" si="982"/>
        <v>0</v>
      </c>
      <c r="BL165" s="294"/>
      <c r="BM165" s="273"/>
      <c r="BN165" s="273"/>
      <c r="BO165" s="73">
        <f t="shared" si="983"/>
        <v>0</v>
      </c>
      <c r="BP165" s="73">
        <f t="shared" si="984"/>
        <v>5</v>
      </c>
      <c r="BQ165" s="73">
        <f t="shared" si="985"/>
        <v>0</v>
      </c>
      <c r="BR165" s="294"/>
      <c r="BS165" s="273"/>
      <c r="BT165" s="273"/>
      <c r="BU165" s="73">
        <f t="shared" si="986"/>
        <v>0</v>
      </c>
      <c r="BV165" s="73">
        <f t="shared" si="987"/>
        <v>5</v>
      </c>
      <c r="BW165" s="73">
        <f t="shared" si="988"/>
        <v>0</v>
      </c>
    </row>
    <row r="166" spans="1:75" s="96" customFormat="1" ht="37.5" hidden="1" x14ac:dyDescent="0.25">
      <c r="A166" s="158">
        <v>911</v>
      </c>
      <c r="B166" s="290" t="s">
        <v>449</v>
      </c>
      <c r="C166" s="71" t="s">
        <v>450</v>
      </c>
      <c r="D166" s="271"/>
      <c r="E166" s="270"/>
      <c r="F166" s="270"/>
      <c r="G166" s="72"/>
      <c r="H166" s="72"/>
      <c r="I166" s="72">
        <v>87</v>
      </c>
      <c r="J166" s="270"/>
      <c r="K166" s="271"/>
      <c r="L166" s="270"/>
      <c r="M166" s="73"/>
      <c r="N166" s="73"/>
      <c r="O166" s="73"/>
      <c r="P166" s="273"/>
      <c r="Q166" s="272"/>
      <c r="R166" s="273"/>
      <c r="S166" s="73"/>
      <c r="T166" s="73"/>
      <c r="U166" s="73"/>
      <c r="V166" s="273"/>
      <c r="W166" s="273"/>
      <c r="X166" s="273"/>
      <c r="Y166" s="74">
        <v>0</v>
      </c>
      <c r="Z166" s="74">
        <v>0</v>
      </c>
      <c r="AA166" s="74">
        <v>0</v>
      </c>
      <c r="AB166" s="274">
        <v>97969.2</v>
      </c>
      <c r="AC166" s="280"/>
      <c r="AD166" s="280"/>
      <c r="AE166" s="74">
        <f t="shared" ref="AE166" si="989">Y166+AB166</f>
        <v>97969.2</v>
      </c>
      <c r="AF166" s="74">
        <f t="shared" ref="AF166" si="990">Z166+AC166</f>
        <v>0</v>
      </c>
      <c r="AG166" s="74">
        <f t="shared" ref="AG166" si="991">AA166+AD166</f>
        <v>0</v>
      </c>
      <c r="AH166" s="274"/>
      <c r="AI166" s="280"/>
      <c r="AJ166" s="280"/>
      <c r="AK166" s="108">
        <f t="shared" si="968"/>
        <v>97969.2</v>
      </c>
      <c r="AL166" s="108">
        <f t="shared" si="969"/>
        <v>0</v>
      </c>
      <c r="AM166" s="108">
        <f t="shared" si="970"/>
        <v>0</v>
      </c>
      <c r="AN166" s="291">
        <v>28589.4</v>
      </c>
      <c r="AO166" s="281"/>
      <c r="AP166" s="281"/>
      <c r="AQ166" s="73">
        <f t="shared" si="971"/>
        <v>126558.6</v>
      </c>
      <c r="AR166" s="73">
        <f t="shared" si="972"/>
        <v>0</v>
      </c>
      <c r="AS166" s="73">
        <f t="shared" si="973"/>
        <v>0</v>
      </c>
      <c r="AT166" s="292"/>
      <c r="AU166" s="273"/>
      <c r="AV166" s="273"/>
      <c r="AW166" s="73">
        <f t="shared" si="974"/>
        <v>126558.6</v>
      </c>
      <c r="AX166" s="73">
        <f t="shared" si="975"/>
        <v>0</v>
      </c>
      <c r="AY166" s="73">
        <f t="shared" si="976"/>
        <v>0</v>
      </c>
      <c r="AZ166" s="292"/>
      <c r="BA166" s="273"/>
      <c r="BB166" s="273"/>
      <c r="BC166" s="73">
        <f t="shared" si="977"/>
        <v>126558.6</v>
      </c>
      <c r="BD166" s="73">
        <f t="shared" si="978"/>
        <v>0</v>
      </c>
      <c r="BE166" s="73">
        <f t="shared" si="979"/>
        <v>0</v>
      </c>
      <c r="BF166" s="292"/>
      <c r="BG166" s="273"/>
      <c r="BH166" s="273"/>
      <c r="BI166" s="73">
        <f t="shared" si="980"/>
        <v>126558.6</v>
      </c>
      <c r="BJ166" s="73">
        <f t="shared" si="981"/>
        <v>0</v>
      </c>
      <c r="BK166" s="73">
        <f t="shared" si="982"/>
        <v>0</v>
      </c>
      <c r="BL166" s="292"/>
      <c r="BM166" s="273"/>
      <c r="BN166" s="273"/>
      <c r="BO166" s="73">
        <f t="shared" si="983"/>
        <v>126558.6</v>
      </c>
      <c r="BP166" s="73">
        <f t="shared" si="984"/>
        <v>0</v>
      </c>
      <c r="BQ166" s="73">
        <f t="shared" si="985"/>
        <v>0</v>
      </c>
      <c r="BR166" s="292"/>
      <c r="BS166" s="273"/>
      <c r="BT166" s="273"/>
      <c r="BU166" s="295">
        <f t="shared" si="986"/>
        <v>126558.6</v>
      </c>
      <c r="BV166" s="295">
        <f t="shared" si="987"/>
        <v>0</v>
      </c>
      <c r="BW166" s="295">
        <f t="shared" si="988"/>
        <v>0</v>
      </c>
    </row>
    <row r="167" spans="1:75" s="96" customFormat="1" ht="37.5" hidden="1" x14ac:dyDescent="0.25">
      <c r="A167" s="158">
        <v>911</v>
      </c>
      <c r="B167" s="290" t="s">
        <v>473</v>
      </c>
      <c r="C167" s="71" t="s">
        <v>474</v>
      </c>
      <c r="D167" s="271"/>
      <c r="E167" s="270"/>
      <c r="F167" s="270"/>
      <c r="G167" s="72"/>
      <c r="H167" s="72"/>
      <c r="I167" s="72"/>
      <c r="J167" s="270"/>
      <c r="K167" s="271"/>
      <c r="L167" s="270"/>
      <c r="M167" s="73"/>
      <c r="N167" s="73"/>
      <c r="O167" s="73"/>
      <c r="P167" s="273"/>
      <c r="Q167" s="272"/>
      <c r="R167" s="273"/>
      <c r="S167" s="73"/>
      <c r="T167" s="73"/>
      <c r="U167" s="73"/>
      <c r="V167" s="273"/>
      <c r="W167" s="273"/>
      <c r="X167" s="273"/>
      <c r="Y167" s="74"/>
      <c r="Z167" s="74"/>
      <c r="AA167" s="74"/>
      <c r="AB167" s="274"/>
      <c r="AC167" s="280"/>
      <c r="AD167" s="280"/>
      <c r="AE167" s="74"/>
      <c r="AF167" s="74"/>
      <c r="AG167" s="74"/>
      <c r="AH167" s="274"/>
      <c r="AI167" s="280"/>
      <c r="AJ167" s="280"/>
      <c r="AK167" s="108"/>
      <c r="AL167" s="108"/>
      <c r="AM167" s="108"/>
      <c r="AN167" s="291"/>
      <c r="AO167" s="281"/>
      <c r="AP167" s="281"/>
      <c r="AQ167" s="73"/>
      <c r="AR167" s="73"/>
      <c r="AS167" s="73"/>
      <c r="AT167" s="292"/>
      <c r="AU167" s="273"/>
      <c r="AV167" s="273"/>
      <c r="AW167" s="73"/>
      <c r="AX167" s="73"/>
      <c r="AY167" s="73"/>
      <c r="AZ167" s="292"/>
      <c r="BA167" s="273"/>
      <c r="BB167" s="273"/>
      <c r="BC167" s="73">
        <v>0</v>
      </c>
      <c r="BD167" s="73">
        <v>0</v>
      </c>
      <c r="BE167" s="73">
        <v>0</v>
      </c>
      <c r="BF167" s="292">
        <v>100</v>
      </c>
      <c r="BG167" s="273"/>
      <c r="BH167" s="273"/>
      <c r="BI167" s="73">
        <f>BC167+BF167</f>
        <v>100</v>
      </c>
      <c r="BJ167" s="73">
        <f>BD167+BG167</f>
        <v>0</v>
      </c>
      <c r="BK167" s="73">
        <f>BE167+BH167</f>
        <v>0</v>
      </c>
      <c r="BL167" s="292"/>
      <c r="BM167" s="273"/>
      <c r="BN167" s="273"/>
      <c r="BO167" s="73">
        <f>BI167+BL167</f>
        <v>100</v>
      </c>
      <c r="BP167" s="73">
        <f>BJ167+BM167</f>
        <v>0</v>
      </c>
      <c r="BQ167" s="73">
        <f>BK167+BN167</f>
        <v>0</v>
      </c>
      <c r="BR167" s="292"/>
      <c r="BS167" s="273"/>
      <c r="BT167" s="273"/>
      <c r="BU167" s="73">
        <f>BO167+BR167</f>
        <v>100</v>
      </c>
      <c r="BV167" s="73">
        <f>BP167+BS167</f>
        <v>0</v>
      </c>
      <c r="BW167" s="73">
        <f>BQ167+BT167</f>
        <v>0</v>
      </c>
    </row>
    <row r="168" spans="1:75" s="96" customFormat="1" ht="56.25" hidden="1" customHeight="1" x14ac:dyDescent="0.25">
      <c r="A168" s="158">
        <v>913</v>
      </c>
      <c r="B168" s="290" t="s">
        <v>110</v>
      </c>
      <c r="C168" s="71" t="s">
        <v>255</v>
      </c>
      <c r="D168" s="270"/>
      <c r="E168" s="270"/>
      <c r="F168" s="270"/>
      <c r="G168" s="72"/>
      <c r="H168" s="72">
        <v>35</v>
      </c>
      <c r="I168" s="72">
        <v>35</v>
      </c>
      <c r="J168" s="271">
        <v>4564</v>
      </c>
      <c r="K168" s="271">
        <v>4564</v>
      </c>
      <c r="L168" s="271">
        <v>4564</v>
      </c>
      <c r="M168" s="73">
        <f t="shared" si="956"/>
        <v>4564</v>
      </c>
      <c r="N168" s="73">
        <f t="shared" si="957"/>
        <v>4564</v>
      </c>
      <c r="O168" s="73">
        <f t="shared" si="958"/>
        <v>4564</v>
      </c>
      <c r="P168" s="272"/>
      <c r="Q168" s="272"/>
      <c r="R168" s="272"/>
      <c r="S168" s="73">
        <f t="shared" si="959"/>
        <v>4564</v>
      </c>
      <c r="T168" s="73">
        <f t="shared" si="960"/>
        <v>4564</v>
      </c>
      <c r="U168" s="73">
        <f t="shared" si="961"/>
        <v>4564</v>
      </c>
      <c r="V168" s="272"/>
      <c r="W168" s="272"/>
      <c r="X168" s="272"/>
      <c r="Y168" s="74">
        <f t="shared" si="962"/>
        <v>4564</v>
      </c>
      <c r="Z168" s="74">
        <f t="shared" si="963"/>
        <v>4564</v>
      </c>
      <c r="AA168" s="74">
        <f t="shared" si="964"/>
        <v>4564</v>
      </c>
      <c r="AB168" s="274"/>
      <c r="AC168" s="274"/>
      <c r="AD168" s="274"/>
      <c r="AE168" s="74">
        <f t="shared" si="965"/>
        <v>4564</v>
      </c>
      <c r="AF168" s="74">
        <f t="shared" si="966"/>
        <v>4564</v>
      </c>
      <c r="AG168" s="74">
        <f t="shared" si="967"/>
        <v>4564</v>
      </c>
      <c r="AH168" s="274"/>
      <c r="AI168" s="274"/>
      <c r="AJ168" s="274"/>
      <c r="AK168" s="108">
        <f t="shared" si="968"/>
        <v>4564</v>
      </c>
      <c r="AL168" s="108">
        <f t="shared" si="969"/>
        <v>4564</v>
      </c>
      <c r="AM168" s="108">
        <f t="shared" si="970"/>
        <v>4564</v>
      </c>
      <c r="AN168" s="291">
        <v>-100</v>
      </c>
      <c r="AO168" s="275"/>
      <c r="AP168" s="275"/>
      <c r="AQ168" s="73">
        <f t="shared" si="971"/>
        <v>4464</v>
      </c>
      <c r="AR168" s="73">
        <f t="shared" si="972"/>
        <v>4564</v>
      </c>
      <c r="AS168" s="73">
        <f t="shared" si="973"/>
        <v>4564</v>
      </c>
      <c r="AT168" s="292"/>
      <c r="AU168" s="272"/>
      <c r="AV168" s="272"/>
      <c r="AW168" s="73">
        <f t="shared" si="974"/>
        <v>4464</v>
      </c>
      <c r="AX168" s="73">
        <f t="shared" si="975"/>
        <v>4564</v>
      </c>
      <c r="AY168" s="73">
        <f t="shared" si="976"/>
        <v>4564</v>
      </c>
      <c r="AZ168" s="292"/>
      <c r="BA168" s="272"/>
      <c r="BB168" s="272"/>
      <c r="BC168" s="73">
        <f t="shared" si="977"/>
        <v>4464</v>
      </c>
      <c r="BD168" s="73">
        <f t="shared" si="978"/>
        <v>4564</v>
      </c>
      <c r="BE168" s="73">
        <f t="shared" si="979"/>
        <v>4564</v>
      </c>
      <c r="BF168" s="292"/>
      <c r="BG168" s="272"/>
      <c r="BH168" s="272"/>
      <c r="BI168" s="73">
        <f t="shared" si="980"/>
        <v>4464</v>
      </c>
      <c r="BJ168" s="73">
        <f t="shared" si="981"/>
        <v>4564</v>
      </c>
      <c r="BK168" s="73">
        <f t="shared" si="982"/>
        <v>4564</v>
      </c>
      <c r="BL168" s="292"/>
      <c r="BM168" s="272"/>
      <c r="BN168" s="272"/>
      <c r="BO168" s="73">
        <f t="shared" ref="BO168:BO172" si="992">BI168+BL168</f>
        <v>4464</v>
      </c>
      <c r="BP168" s="73">
        <f t="shared" ref="BP168:BP172" si="993">BJ168+BM168</f>
        <v>4564</v>
      </c>
      <c r="BQ168" s="73">
        <f t="shared" ref="BQ168:BQ172" si="994">BK168+BN168</f>
        <v>4564</v>
      </c>
      <c r="BR168" s="292"/>
      <c r="BS168" s="272"/>
      <c r="BT168" s="272"/>
      <c r="BU168" s="73">
        <f t="shared" ref="BU168:BU173" si="995">BO168+BR168</f>
        <v>4464</v>
      </c>
      <c r="BV168" s="73">
        <f t="shared" ref="BV168:BV173" si="996">BP168+BS168</f>
        <v>4564</v>
      </c>
      <c r="BW168" s="73">
        <f t="shared" ref="BW168:BW173" si="997">BQ168+BT168</f>
        <v>4564</v>
      </c>
    </row>
    <row r="169" spans="1:75" s="96" customFormat="1" ht="37.5" hidden="1" customHeight="1" x14ac:dyDescent="0.25">
      <c r="A169" s="158">
        <v>913</v>
      </c>
      <c r="B169" s="290" t="s">
        <v>326</v>
      </c>
      <c r="C169" s="71" t="s">
        <v>359</v>
      </c>
      <c r="D169" s="270"/>
      <c r="E169" s="270"/>
      <c r="F169" s="270"/>
      <c r="G169" s="72"/>
      <c r="H169" s="72"/>
      <c r="I169" s="72">
        <v>83</v>
      </c>
      <c r="J169" s="270"/>
      <c r="K169" s="270"/>
      <c r="L169" s="270"/>
      <c r="M169" s="77">
        <f t="shared" si="956"/>
        <v>0</v>
      </c>
      <c r="N169" s="77">
        <f t="shared" si="957"/>
        <v>0</v>
      </c>
      <c r="O169" s="77">
        <f t="shared" si="958"/>
        <v>0</v>
      </c>
      <c r="P169" s="273"/>
      <c r="Q169" s="273"/>
      <c r="R169" s="273"/>
      <c r="S169" s="77">
        <f t="shared" si="959"/>
        <v>0</v>
      </c>
      <c r="T169" s="77">
        <f t="shared" si="960"/>
        <v>0</v>
      </c>
      <c r="U169" s="77">
        <f t="shared" si="961"/>
        <v>0</v>
      </c>
      <c r="V169" s="272">
        <v>140</v>
      </c>
      <c r="W169" s="273"/>
      <c r="X169" s="273"/>
      <c r="Y169" s="78">
        <f t="shared" si="962"/>
        <v>140</v>
      </c>
      <c r="Z169" s="78">
        <f t="shared" si="963"/>
        <v>0</v>
      </c>
      <c r="AA169" s="78">
        <f t="shared" si="964"/>
        <v>0</v>
      </c>
      <c r="AB169" s="274"/>
      <c r="AC169" s="280"/>
      <c r="AD169" s="280"/>
      <c r="AE169" s="78">
        <f t="shared" si="965"/>
        <v>140</v>
      </c>
      <c r="AF169" s="78">
        <f t="shared" si="966"/>
        <v>0</v>
      </c>
      <c r="AG169" s="78">
        <f t="shared" si="967"/>
        <v>0</v>
      </c>
      <c r="AH169" s="274"/>
      <c r="AI169" s="280"/>
      <c r="AJ169" s="280"/>
      <c r="AK169" s="107">
        <f t="shared" si="968"/>
        <v>140</v>
      </c>
      <c r="AL169" s="107">
        <f t="shared" si="969"/>
        <v>0</v>
      </c>
      <c r="AM169" s="107">
        <f t="shared" si="970"/>
        <v>0</v>
      </c>
      <c r="AN169" s="275"/>
      <c r="AO169" s="281"/>
      <c r="AP169" s="281"/>
      <c r="AQ169" s="77">
        <f t="shared" si="971"/>
        <v>140</v>
      </c>
      <c r="AR169" s="77">
        <f t="shared" si="972"/>
        <v>0</v>
      </c>
      <c r="AS169" s="77">
        <f t="shared" si="973"/>
        <v>0</v>
      </c>
      <c r="AT169" s="272"/>
      <c r="AU169" s="273"/>
      <c r="AV169" s="273"/>
      <c r="AW169" s="77">
        <f t="shared" si="974"/>
        <v>140</v>
      </c>
      <c r="AX169" s="77">
        <f t="shared" si="975"/>
        <v>0</v>
      </c>
      <c r="AY169" s="77">
        <f t="shared" si="976"/>
        <v>0</v>
      </c>
      <c r="AZ169" s="272"/>
      <c r="BA169" s="273"/>
      <c r="BB169" s="273"/>
      <c r="BC169" s="77">
        <f t="shared" si="977"/>
        <v>140</v>
      </c>
      <c r="BD169" s="77">
        <f t="shared" si="978"/>
        <v>0</v>
      </c>
      <c r="BE169" s="77">
        <f t="shared" si="979"/>
        <v>0</v>
      </c>
      <c r="BF169" s="272"/>
      <c r="BG169" s="273"/>
      <c r="BH169" s="273"/>
      <c r="BI169" s="77">
        <f t="shared" si="980"/>
        <v>140</v>
      </c>
      <c r="BJ169" s="77">
        <f t="shared" si="981"/>
        <v>0</v>
      </c>
      <c r="BK169" s="77">
        <f t="shared" si="982"/>
        <v>0</v>
      </c>
      <c r="BL169" s="272"/>
      <c r="BM169" s="273"/>
      <c r="BN169" s="273"/>
      <c r="BO169" s="77">
        <f t="shared" si="992"/>
        <v>140</v>
      </c>
      <c r="BP169" s="77">
        <f t="shared" si="993"/>
        <v>0</v>
      </c>
      <c r="BQ169" s="77">
        <f t="shared" si="994"/>
        <v>0</v>
      </c>
      <c r="BR169" s="272"/>
      <c r="BS169" s="273"/>
      <c r="BT169" s="273"/>
      <c r="BU169" s="77">
        <f t="shared" si="995"/>
        <v>140</v>
      </c>
      <c r="BV169" s="77">
        <f t="shared" si="996"/>
        <v>0</v>
      </c>
      <c r="BW169" s="77">
        <f t="shared" si="997"/>
        <v>0</v>
      </c>
    </row>
    <row r="170" spans="1:75" s="96" customFormat="1" ht="37.5" hidden="1" customHeight="1" x14ac:dyDescent="0.25">
      <c r="A170" s="158">
        <v>919</v>
      </c>
      <c r="B170" s="290" t="s">
        <v>338</v>
      </c>
      <c r="C170" s="71" t="s">
        <v>339</v>
      </c>
      <c r="D170" s="270"/>
      <c r="E170" s="270"/>
      <c r="F170" s="270"/>
      <c r="G170" s="72"/>
      <c r="H170" s="72"/>
      <c r="I170" s="72">
        <v>24</v>
      </c>
      <c r="J170" s="270"/>
      <c r="K170" s="270"/>
      <c r="L170" s="270"/>
      <c r="M170" s="77">
        <f t="shared" si="956"/>
        <v>0</v>
      </c>
      <c r="N170" s="77">
        <f t="shared" si="957"/>
        <v>0</v>
      </c>
      <c r="O170" s="77">
        <f t="shared" si="958"/>
        <v>0</v>
      </c>
      <c r="P170" s="273"/>
      <c r="Q170" s="273"/>
      <c r="R170" s="273"/>
      <c r="S170" s="77">
        <f t="shared" si="959"/>
        <v>0</v>
      </c>
      <c r="T170" s="77">
        <f t="shared" si="960"/>
        <v>0</v>
      </c>
      <c r="U170" s="77">
        <f t="shared" si="961"/>
        <v>0</v>
      </c>
      <c r="V170" s="272">
        <v>6975</v>
      </c>
      <c r="W170" s="273"/>
      <c r="X170" s="273"/>
      <c r="Y170" s="78">
        <f t="shared" si="962"/>
        <v>6975</v>
      </c>
      <c r="Z170" s="78">
        <f t="shared" si="963"/>
        <v>0</v>
      </c>
      <c r="AA170" s="78">
        <f t="shared" si="964"/>
        <v>0</v>
      </c>
      <c r="AB170" s="274"/>
      <c r="AC170" s="280"/>
      <c r="AD170" s="280"/>
      <c r="AE170" s="78">
        <f t="shared" si="965"/>
        <v>6975</v>
      </c>
      <c r="AF170" s="78">
        <f t="shared" si="966"/>
        <v>0</v>
      </c>
      <c r="AG170" s="78">
        <f t="shared" si="967"/>
        <v>0</v>
      </c>
      <c r="AH170" s="274"/>
      <c r="AI170" s="280"/>
      <c r="AJ170" s="280"/>
      <c r="AK170" s="107">
        <f t="shared" si="968"/>
        <v>6975</v>
      </c>
      <c r="AL170" s="107">
        <f t="shared" si="969"/>
        <v>0</v>
      </c>
      <c r="AM170" s="107">
        <f t="shared" si="970"/>
        <v>0</v>
      </c>
      <c r="AN170" s="275"/>
      <c r="AO170" s="281"/>
      <c r="AP170" s="281"/>
      <c r="AQ170" s="77">
        <f t="shared" si="971"/>
        <v>6975</v>
      </c>
      <c r="AR170" s="77">
        <f t="shared" si="972"/>
        <v>0</v>
      </c>
      <c r="AS170" s="77">
        <f t="shared" si="973"/>
        <v>0</v>
      </c>
      <c r="AT170" s="272"/>
      <c r="AU170" s="273"/>
      <c r="AV170" s="273"/>
      <c r="AW170" s="77">
        <f t="shared" si="974"/>
        <v>6975</v>
      </c>
      <c r="AX170" s="77">
        <f t="shared" si="975"/>
        <v>0</v>
      </c>
      <c r="AY170" s="77">
        <f t="shared" si="976"/>
        <v>0</v>
      </c>
      <c r="AZ170" s="272"/>
      <c r="BA170" s="273"/>
      <c r="BB170" s="273"/>
      <c r="BC170" s="77">
        <f t="shared" si="977"/>
        <v>6975</v>
      </c>
      <c r="BD170" s="77">
        <f t="shared" si="978"/>
        <v>0</v>
      </c>
      <c r="BE170" s="77">
        <f t="shared" si="979"/>
        <v>0</v>
      </c>
      <c r="BF170" s="272"/>
      <c r="BG170" s="273"/>
      <c r="BH170" s="273"/>
      <c r="BI170" s="77">
        <f t="shared" si="980"/>
        <v>6975</v>
      </c>
      <c r="BJ170" s="77">
        <f t="shared" si="981"/>
        <v>0</v>
      </c>
      <c r="BK170" s="77">
        <f t="shared" si="982"/>
        <v>0</v>
      </c>
      <c r="BL170" s="272"/>
      <c r="BM170" s="273"/>
      <c r="BN170" s="273"/>
      <c r="BO170" s="77">
        <f t="shared" si="992"/>
        <v>6975</v>
      </c>
      <c r="BP170" s="77">
        <f t="shared" si="993"/>
        <v>0</v>
      </c>
      <c r="BQ170" s="77">
        <f t="shared" si="994"/>
        <v>0</v>
      </c>
      <c r="BR170" s="272"/>
      <c r="BS170" s="273"/>
      <c r="BT170" s="273"/>
      <c r="BU170" s="77">
        <f t="shared" si="995"/>
        <v>6975</v>
      </c>
      <c r="BV170" s="77">
        <f t="shared" si="996"/>
        <v>0</v>
      </c>
      <c r="BW170" s="77">
        <f t="shared" si="997"/>
        <v>0</v>
      </c>
    </row>
    <row r="171" spans="1:75" s="96" customFormat="1" ht="37.5" hidden="1" customHeight="1" x14ac:dyDescent="0.25">
      <c r="A171" s="158">
        <v>911</v>
      </c>
      <c r="B171" s="290" t="s">
        <v>475</v>
      </c>
      <c r="C171" s="71" t="s">
        <v>458</v>
      </c>
      <c r="D171" s="270"/>
      <c r="E171" s="270"/>
      <c r="F171" s="270"/>
      <c r="G171" s="72"/>
      <c r="H171" s="72"/>
      <c r="I171" s="72"/>
      <c r="J171" s="270"/>
      <c r="K171" s="270"/>
      <c r="L171" s="270"/>
      <c r="M171" s="77"/>
      <c r="N171" s="77"/>
      <c r="O171" s="77"/>
      <c r="P171" s="273"/>
      <c r="Q171" s="273"/>
      <c r="R171" s="273"/>
      <c r="S171" s="77"/>
      <c r="T171" s="77"/>
      <c r="U171" s="77"/>
      <c r="V171" s="272"/>
      <c r="W171" s="273"/>
      <c r="X171" s="273"/>
      <c r="Y171" s="78"/>
      <c r="Z171" s="78"/>
      <c r="AA171" s="78"/>
      <c r="AB171" s="274"/>
      <c r="AC171" s="280"/>
      <c r="AD171" s="280"/>
      <c r="AE171" s="78">
        <v>0</v>
      </c>
      <c r="AF171" s="78">
        <v>0</v>
      </c>
      <c r="AG171" s="78">
        <v>0</v>
      </c>
      <c r="AH171" s="274">
        <v>1250</v>
      </c>
      <c r="AI171" s="280"/>
      <c r="AJ171" s="280"/>
      <c r="AK171" s="107">
        <f t="shared" si="968"/>
        <v>1250</v>
      </c>
      <c r="AL171" s="107">
        <f t="shared" si="969"/>
        <v>0</v>
      </c>
      <c r="AM171" s="107">
        <f t="shared" si="970"/>
        <v>0</v>
      </c>
      <c r="AN171" s="275"/>
      <c r="AO171" s="281"/>
      <c r="AP171" s="281"/>
      <c r="AQ171" s="77">
        <f t="shared" si="971"/>
        <v>1250</v>
      </c>
      <c r="AR171" s="77">
        <f t="shared" si="972"/>
        <v>0</v>
      </c>
      <c r="AS171" s="77">
        <f t="shared" si="973"/>
        <v>0</v>
      </c>
      <c r="AT171" s="272"/>
      <c r="AU171" s="273"/>
      <c r="AV171" s="273"/>
      <c r="AW171" s="77">
        <f t="shared" si="974"/>
        <v>1250</v>
      </c>
      <c r="AX171" s="77">
        <f t="shared" si="975"/>
        <v>0</v>
      </c>
      <c r="AY171" s="77">
        <f t="shared" si="976"/>
        <v>0</v>
      </c>
      <c r="AZ171" s="272"/>
      <c r="BA171" s="273"/>
      <c r="BB171" s="273"/>
      <c r="BC171" s="77">
        <f t="shared" si="977"/>
        <v>1250</v>
      </c>
      <c r="BD171" s="77">
        <f t="shared" si="978"/>
        <v>0</v>
      </c>
      <c r="BE171" s="77">
        <f t="shared" si="979"/>
        <v>0</v>
      </c>
      <c r="BF171" s="272"/>
      <c r="BG171" s="273"/>
      <c r="BH171" s="273"/>
      <c r="BI171" s="77">
        <f t="shared" si="980"/>
        <v>1250</v>
      </c>
      <c r="BJ171" s="77">
        <f t="shared" si="981"/>
        <v>0</v>
      </c>
      <c r="BK171" s="77">
        <f t="shared" si="982"/>
        <v>0</v>
      </c>
      <c r="BL171" s="272"/>
      <c r="BM171" s="273"/>
      <c r="BN171" s="273"/>
      <c r="BO171" s="77">
        <f t="shared" si="992"/>
        <v>1250</v>
      </c>
      <c r="BP171" s="77">
        <f t="shared" si="993"/>
        <v>0</v>
      </c>
      <c r="BQ171" s="77">
        <f t="shared" si="994"/>
        <v>0</v>
      </c>
      <c r="BR171" s="272"/>
      <c r="BS171" s="273"/>
      <c r="BT171" s="273"/>
      <c r="BU171" s="77">
        <f t="shared" si="995"/>
        <v>1250</v>
      </c>
      <c r="BV171" s="77">
        <f t="shared" si="996"/>
        <v>0</v>
      </c>
      <c r="BW171" s="77">
        <f t="shared" si="997"/>
        <v>0</v>
      </c>
    </row>
    <row r="172" spans="1:75" s="96" customFormat="1" ht="37.5" hidden="1" customHeight="1" x14ac:dyDescent="0.25">
      <c r="A172" s="158"/>
      <c r="B172" s="290" t="s">
        <v>470</v>
      </c>
      <c r="C172" s="71" t="s">
        <v>471</v>
      </c>
      <c r="D172" s="270"/>
      <c r="E172" s="270"/>
      <c r="F172" s="270"/>
      <c r="G172" s="72"/>
      <c r="H172" s="72"/>
      <c r="I172" s="72"/>
      <c r="J172" s="270"/>
      <c r="K172" s="270"/>
      <c r="L172" s="270"/>
      <c r="M172" s="77"/>
      <c r="N172" s="77"/>
      <c r="O172" s="77"/>
      <c r="P172" s="273"/>
      <c r="Q172" s="273"/>
      <c r="R172" s="273"/>
      <c r="S172" s="77"/>
      <c r="T172" s="77"/>
      <c r="U172" s="77"/>
      <c r="V172" s="272"/>
      <c r="W172" s="273"/>
      <c r="X172" s="273"/>
      <c r="Y172" s="78"/>
      <c r="Z172" s="78"/>
      <c r="AA172" s="78"/>
      <c r="AB172" s="274"/>
      <c r="AC172" s="280"/>
      <c r="AD172" s="280"/>
      <c r="AE172" s="78"/>
      <c r="AF172" s="78"/>
      <c r="AG172" s="78"/>
      <c r="AH172" s="274"/>
      <c r="AI172" s="280"/>
      <c r="AJ172" s="280"/>
      <c r="AK172" s="107"/>
      <c r="AL172" s="107"/>
      <c r="AM172" s="107"/>
      <c r="AN172" s="275"/>
      <c r="AO172" s="281"/>
      <c r="AP172" s="281"/>
      <c r="AQ172" s="77"/>
      <c r="AR172" s="77"/>
      <c r="AS172" s="77"/>
      <c r="AT172" s="272"/>
      <c r="AU172" s="273"/>
      <c r="AV172" s="273"/>
      <c r="AW172" s="77">
        <v>0</v>
      </c>
      <c r="AX172" s="77">
        <v>0</v>
      </c>
      <c r="AY172" s="77">
        <v>0</v>
      </c>
      <c r="AZ172" s="272">
        <v>1223</v>
      </c>
      <c r="BA172" s="273"/>
      <c r="BB172" s="273"/>
      <c r="BC172" s="77">
        <f t="shared" ref="BC172" si="998">AW172+AZ172</f>
        <v>1223</v>
      </c>
      <c r="BD172" s="77">
        <f t="shared" ref="BD172" si="999">AX172+BA172</f>
        <v>0</v>
      </c>
      <c r="BE172" s="77">
        <f t="shared" ref="BE172" si="1000">AY172+BB172</f>
        <v>0</v>
      </c>
      <c r="BF172" s="272"/>
      <c r="BG172" s="273"/>
      <c r="BH172" s="273"/>
      <c r="BI172" s="77">
        <f t="shared" si="980"/>
        <v>1223</v>
      </c>
      <c r="BJ172" s="77">
        <f t="shared" si="981"/>
        <v>0</v>
      </c>
      <c r="BK172" s="77">
        <f t="shared" si="982"/>
        <v>0</v>
      </c>
      <c r="BL172" s="272"/>
      <c r="BM172" s="273"/>
      <c r="BN172" s="273"/>
      <c r="BO172" s="77">
        <f t="shared" si="992"/>
        <v>1223</v>
      </c>
      <c r="BP172" s="77">
        <f t="shared" si="993"/>
        <v>0</v>
      </c>
      <c r="BQ172" s="77">
        <f t="shared" si="994"/>
        <v>0</v>
      </c>
      <c r="BR172" s="272"/>
      <c r="BS172" s="273"/>
      <c r="BT172" s="273"/>
      <c r="BU172" s="77">
        <f t="shared" si="995"/>
        <v>1223</v>
      </c>
      <c r="BV172" s="77">
        <f t="shared" si="996"/>
        <v>0</v>
      </c>
      <c r="BW172" s="77">
        <f t="shared" si="997"/>
        <v>0</v>
      </c>
    </row>
    <row r="173" spans="1:75" s="96" customFormat="1" ht="37.5" hidden="1" customHeight="1" x14ac:dyDescent="0.25">
      <c r="A173" s="158">
        <v>919</v>
      </c>
      <c r="B173" s="290" t="s">
        <v>482</v>
      </c>
      <c r="C173" s="71" t="s">
        <v>480</v>
      </c>
      <c r="D173" s="270"/>
      <c r="E173" s="270"/>
      <c r="F173" s="270"/>
      <c r="G173" s="72"/>
      <c r="H173" s="72"/>
      <c r="I173" s="72">
        <v>22</v>
      </c>
      <c r="J173" s="270"/>
      <c r="K173" s="270"/>
      <c r="L173" s="270"/>
      <c r="M173" s="77"/>
      <c r="N173" s="77"/>
      <c r="O173" s="77"/>
      <c r="P173" s="273"/>
      <c r="Q173" s="273"/>
      <c r="R173" s="273"/>
      <c r="S173" s="77"/>
      <c r="T173" s="77"/>
      <c r="U173" s="77"/>
      <c r="V173" s="272"/>
      <c r="W173" s="273"/>
      <c r="X173" s="273"/>
      <c r="Y173" s="78"/>
      <c r="Z173" s="78"/>
      <c r="AA173" s="78"/>
      <c r="AB173" s="274"/>
      <c r="AC173" s="280"/>
      <c r="AD173" s="280"/>
      <c r="AE173" s="78"/>
      <c r="AF173" s="78"/>
      <c r="AG173" s="78"/>
      <c r="AH173" s="274"/>
      <c r="AI173" s="280"/>
      <c r="AJ173" s="280"/>
      <c r="AK173" s="107"/>
      <c r="AL173" s="107"/>
      <c r="AM173" s="107"/>
      <c r="AN173" s="275"/>
      <c r="AO173" s="281"/>
      <c r="AP173" s="281"/>
      <c r="AQ173" s="77"/>
      <c r="AR173" s="77"/>
      <c r="AS173" s="77"/>
      <c r="AT173" s="272"/>
      <c r="AU173" s="273"/>
      <c r="AV173" s="273"/>
      <c r="AW173" s="77"/>
      <c r="AX173" s="77"/>
      <c r="AY173" s="77"/>
      <c r="AZ173" s="272"/>
      <c r="BA173" s="273"/>
      <c r="BB173" s="273"/>
      <c r="BC173" s="77"/>
      <c r="BD173" s="77"/>
      <c r="BE173" s="77"/>
      <c r="BF173" s="272"/>
      <c r="BG173" s="273"/>
      <c r="BH173" s="273"/>
      <c r="BI173" s="77">
        <v>0</v>
      </c>
      <c r="BJ173" s="77">
        <v>0</v>
      </c>
      <c r="BK173" s="77">
        <v>0</v>
      </c>
      <c r="BL173" s="272">
        <v>2160</v>
      </c>
      <c r="BM173" s="273"/>
      <c r="BN173" s="273"/>
      <c r="BO173" s="77">
        <f t="shared" ref="BO173" si="1001">BI173+BL173</f>
        <v>2160</v>
      </c>
      <c r="BP173" s="77">
        <f t="shared" ref="BP173" si="1002">BJ173+BM173</f>
        <v>0</v>
      </c>
      <c r="BQ173" s="77">
        <f t="shared" ref="BQ173" si="1003">BK173+BN173</f>
        <v>0</v>
      </c>
      <c r="BR173" s="272"/>
      <c r="BS173" s="273"/>
      <c r="BT173" s="273"/>
      <c r="BU173" s="77">
        <f t="shared" si="995"/>
        <v>2160</v>
      </c>
      <c r="BV173" s="77">
        <f t="shared" si="996"/>
        <v>0</v>
      </c>
      <c r="BW173" s="77">
        <f t="shared" si="997"/>
        <v>0</v>
      </c>
    </row>
    <row r="174" spans="1:75" s="1" customFormat="1" ht="43.9" customHeight="1" x14ac:dyDescent="0.25">
      <c r="A174" s="157"/>
      <c r="B174" s="59" t="s">
        <v>395</v>
      </c>
      <c r="C174" s="120" t="s">
        <v>256</v>
      </c>
      <c r="D174" s="27">
        <f>SUM(D175:D193)</f>
        <v>1453763.0000000002</v>
      </c>
      <c r="E174" s="27">
        <f>SUM(E175:E193)</f>
        <v>1458882.8000000003</v>
      </c>
      <c r="F174" s="27">
        <f>SUM(F175:F193)</f>
        <v>1461488.7000000002</v>
      </c>
      <c r="G174" s="28"/>
      <c r="H174" s="28"/>
      <c r="I174" s="28"/>
      <c r="J174" s="27">
        <f t="shared" ref="J174:AA174" si="1004">SUM(J175:J193)</f>
        <v>108977.29999999999</v>
      </c>
      <c r="K174" s="27">
        <f t="shared" si="1004"/>
        <v>55558.5</v>
      </c>
      <c r="L174" s="27">
        <f t="shared" si="1004"/>
        <v>55601.7</v>
      </c>
      <c r="M174" s="7">
        <f t="shared" si="1004"/>
        <v>1562890.2999999998</v>
      </c>
      <c r="N174" s="7">
        <f t="shared" si="1004"/>
        <v>1514441.3</v>
      </c>
      <c r="O174" s="7">
        <f t="shared" si="1004"/>
        <v>1517090.4</v>
      </c>
      <c r="P174" s="7">
        <f t="shared" si="1004"/>
        <v>0</v>
      </c>
      <c r="Q174" s="7">
        <f t="shared" si="1004"/>
        <v>0</v>
      </c>
      <c r="R174" s="7">
        <f t="shared" si="1004"/>
        <v>0</v>
      </c>
      <c r="S174" s="7">
        <f t="shared" si="1004"/>
        <v>1562890.2999999998</v>
      </c>
      <c r="T174" s="7">
        <f t="shared" si="1004"/>
        <v>1514441.3</v>
      </c>
      <c r="U174" s="7">
        <f t="shared" si="1004"/>
        <v>1517090.4</v>
      </c>
      <c r="V174" s="7">
        <f>SUM(V175:V193)</f>
        <v>10423.700000000004</v>
      </c>
      <c r="W174" s="7">
        <f t="shared" si="1004"/>
        <v>0</v>
      </c>
      <c r="X174" s="7">
        <f t="shared" si="1004"/>
        <v>0</v>
      </c>
      <c r="Y174" s="68">
        <f t="shared" si="1004"/>
        <v>1573314</v>
      </c>
      <c r="Z174" s="68">
        <f t="shared" si="1004"/>
        <v>1514441.2999999998</v>
      </c>
      <c r="AA174" s="68">
        <f t="shared" si="1004"/>
        <v>1517090.4</v>
      </c>
      <c r="AB174" s="68">
        <f>SUM(AB175:AB193)</f>
        <v>4334.8</v>
      </c>
      <c r="AC174" s="68">
        <f t="shared" ref="AC174:AG174" si="1005">SUM(AC175:AC193)</f>
        <v>4022</v>
      </c>
      <c r="AD174" s="68">
        <f t="shared" si="1005"/>
        <v>4022</v>
      </c>
      <c r="AE174" s="68">
        <f t="shared" si="1005"/>
        <v>1577648.7999999998</v>
      </c>
      <c r="AF174" s="68">
        <f t="shared" si="1005"/>
        <v>1518463.3</v>
      </c>
      <c r="AG174" s="68">
        <f t="shared" si="1005"/>
        <v>1521112.4</v>
      </c>
      <c r="AH174" s="68">
        <f>SUM(AH175:AH193)</f>
        <v>0</v>
      </c>
      <c r="AI174" s="68">
        <f t="shared" ref="AI174:AM174" si="1006">SUM(AI175:AI193)</f>
        <v>0</v>
      </c>
      <c r="AJ174" s="68">
        <f t="shared" si="1006"/>
        <v>0</v>
      </c>
      <c r="AK174" s="111">
        <f t="shared" si="1006"/>
        <v>1577648.7999999998</v>
      </c>
      <c r="AL174" s="111">
        <f t="shared" si="1006"/>
        <v>1518463.3</v>
      </c>
      <c r="AM174" s="111">
        <f t="shared" si="1006"/>
        <v>1521112.4</v>
      </c>
      <c r="AN174" s="111">
        <f>SUM(AN175:AN193)</f>
        <v>-24881.300000000003</v>
      </c>
      <c r="AO174" s="111">
        <f t="shared" ref="AO174:AS174" si="1007">SUM(AO175:AO193)</f>
        <v>423</v>
      </c>
      <c r="AP174" s="111">
        <f t="shared" si="1007"/>
        <v>423</v>
      </c>
      <c r="AQ174" s="7">
        <f t="shared" si="1007"/>
        <v>1552767.5</v>
      </c>
      <c r="AR174" s="7">
        <f t="shared" si="1007"/>
        <v>1518886.3</v>
      </c>
      <c r="AS174" s="7">
        <f t="shared" si="1007"/>
        <v>1521535.4</v>
      </c>
      <c r="AT174" s="7">
        <f>SUM(AT175:AT193)</f>
        <v>0</v>
      </c>
      <c r="AU174" s="7">
        <f t="shared" ref="AU174:AY174" si="1008">SUM(AU175:AU193)</f>
        <v>0</v>
      </c>
      <c r="AV174" s="7">
        <f t="shared" si="1008"/>
        <v>0</v>
      </c>
      <c r="AW174" s="7">
        <f t="shared" si="1008"/>
        <v>1552767.5</v>
      </c>
      <c r="AX174" s="7">
        <f t="shared" si="1008"/>
        <v>1518886.3</v>
      </c>
      <c r="AY174" s="7">
        <f t="shared" si="1008"/>
        <v>1521535.4</v>
      </c>
      <c r="AZ174" s="7">
        <f>SUM(AZ175:AZ193)</f>
        <v>99.5</v>
      </c>
      <c r="BA174" s="7">
        <f t="shared" ref="BA174:BE174" si="1009">SUM(BA175:BA193)</f>
        <v>0</v>
      </c>
      <c r="BB174" s="7">
        <f t="shared" si="1009"/>
        <v>0</v>
      </c>
      <c r="BC174" s="7">
        <f t="shared" si="1009"/>
        <v>1552867</v>
      </c>
      <c r="BD174" s="7">
        <f t="shared" si="1009"/>
        <v>1518886.3</v>
      </c>
      <c r="BE174" s="7">
        <f t="shared" si="1009"/>
        <v>1521535.4</v>
      </c>
      <c r="BF174" s="7">
        <f>SUM(BF175:BF193)</f>
        <v>0</v>
      </c>
      <c r="BG174" s="7">
        <f t="shared" ref="BG174:BK174" si="1010">SUM(BG175:BG193)</f>
        <v>0</v>
      </c>
      <c r="BH174" s="7">
        <f t="shared" si="1010"/>
        <v>0</v>
      </c>
      <c r="BI174" s="7">
        <f t="shared" si="1010"/>
        <v>1552867.0999999999</v>
      </c>
      <c r="BJ174" s="7">
        <f t="shared" si="1010"/>
        <v>1518886.3</v>
      </c>
      <c r="BK174" s="7">
        <f t="shared" si="1010"/>
        <v>1521535.4</v>
      </c>
      <c r="BL174" s="7">
        <f>SUM(BL175:BL193)</f>
        <v>7633.9999999999982</v>
      </c>
      <c r="BM174" s="7">
        <f>SUM(BM175:BM193)</f>
        <v>35342.800000000003</v>
      </c>
      <c r="BN174" s="7">
        <f t="shared" ref="BN174:BQ174" si="1011">SUM(BN175:BN193)</f>
        <v>36753.800000000003</v>
      </c>
      <c r="BO174" s="7">
        <f t="shared" si="1011"/>
        <v>1560501.1</v>
      </c>
      <c r="BP174" s="7">
        <f t="shared" si="1011"/>
        <v>1554229.1</v>
      </c>
      <c r="BQ174" s="7">
        <f t="shared" si="1011"/>
        <v>1558289.2000000002</v>
      </c>
      <c r="BR174" s="7">
        <f>SUM(BR175:BR193)</f>
        <v>-17978.500000000004</v>
      </c>
      <c r="BS174" s="7">
        <f>SUM(BS175:BS193)</f>
        <v>0</v>
      </c>
      <c r="BT174" s="7">
        <f t="shared" ref="BT174:BW174" si="1012">SUM(BT175:BT193)</f>
        <v>0</v>
      </c>
      <c r="BU174" s="7">
        <f t="shared" si="1012"/>
        <v>1542522.6</v>
      </c>
      <c r="BV174" s="7">
        <f t="shared" si="1012"/>
        <v>1554229.1</v>
      </c>
      <c r="BW174" s="7">
        <f t="shared" si="1012"/>
        <v>1558289.2000000002</v>
      </c>
    </row>
    <row r="175" spans="1:75" s="96" customFormat="1" ht="72" hidden="1" customHeight="1" x14ac:dyDescent="0.25">
      <c r="A175" s="158">
        <v>900</v>
      </c>
      <c r="B175" s="80" t="s">
        <v>400</v>
      </c>
      <c r="C175" s="269" t="s">
        <v>317</v>
      </c>
      <c r="D175" s="83">
        <v>0</v>
      </c>
      <c r="E175" s="83">
        <v>0</v>
      </c>
      <c r="F175" s="83">
        <v>0</v>
      </c>
      <c r="G175" s="72">
        <v>0</v>
      </c>
      <c r="H175" s="72">
        <v>77</v>
      </c>
      <c r="I175" s="72">
        <v>77</v>
      </c>
      <c r="J175" s="83">
        <v>16.3</v>
      </c>
      <c r="K175" s="83">
        <v>16.899999999999999</v>
      </c>
      <c r="L175" s="83">
        <v>17.5</v>
      </c>
      <c r="M175" s="77">
        <f t="shared" ref="M175:O179" si="1013">D175+J175</f>
        <v>16.3</v>
      </c>
      <c r="N175" s="77">
        <f t="shared" si="1013"/>
        <v>16.899999999999999</v>
      </c>
      <c r="O175" s="77">
        <f t="shared" si="1013"/>
        <v>17.5</v>
      </c>
      <c r="P175" s="77"/>
      <c r="Q175" s="77"/>
      <c r="R175" s="77"/>
      <c r="S175" s="77">
        <f t="shared" ref="S175:S192" si="1014">M175+P175</f>
        <v>16.3</v>
      </c>
      <c r="T175" s="77">
        <f t="shared" ref="T175:T192" si="1015">N175+Q175</f>
        <v>16.899999999999999</v>
      </c>
      <c r="U175" s="77">
        <f t="shared" ref="U175:U192" si="1016">O175+R175</f>
        <v>17.5</v>
      </c>
      <c r="V175" s="77"/>
      <c r="W175" s="77"/>
      <c r="X175" s="77"/>
      <c r="Y175" s="78">
        <f t="shared" ref="Y175:Y192" si="1017">S175+V175</f>
        <v>16.3</v>
      </c>
      <c r="Z175" s="78">
        <f t="shared" ref="Z175:Z192" si="1018">T175+W175</f>
        <v>16.899999999999999</v>
      </c>
      <c r="AA175" s="78">
        <f t="shared" ref="AA175:AA192" si="1019">U175+X175</f>
        <v>17.5</v>
      </c>
      <c r="AB175" s="78"/>
      <c r="AC175" s="78"/>
      <c r="AD175" s="78"/>
      <c r="AE175" s="78">
        <f t="shared" ref="AE175:AE192" si="1020">Y175+AB175</f>
        <v>16.3</v>
      </c>
      <c r="AF175" s="78">
        <f t="shared" ref="AF175:AF192" si="1021">Z175+AC175</f>
        <v>16.899999999999999</v>
      </c>
      <c r="AG175" s="78">
        <f t="shared" ref="AG175:AG192" si="1022">AA175+AD175</f>
        <v>17.5</v>
      </c>
      <c r="AH175" s="78"/>
      <c r="AI175" s="78"/>
      <c r="AJ175" s="78"/>
      <c r="AK175" s="107">
        <f t="shared" ref="AK175:AK192" si="1023">AE175+AH175</f>
        <v>16.3</v>
      </c>
      <c r="AL175" s="107">
        <f t="shared" ref="AL175:AL192" si="1024">AF175+AI175</f>
        <v>16.899999999999999</v>
      </c>
      <c r="AM175" s="107">
        <f t="shared" ref="AM175:AM192" si="1025">AG175+AJ175</f>
        <v>17.5</v>
      </c>
      <c r="AN175" s="107"/>
      <c r="AO175" s="107"/>
      <c r="AP175" s="107"/>
      <c r="AQ175" s="77">
        <f t="shared" ref="AQ175:AQ192" si="1026">AK175+AN175</f>
        <v>16.3</v>
      </c>
      <c r="AR175" s="77">
        <f t="shared" ref="AR175:AR192" si="1027">AL175+AO175</f>
        <v>16.899999999999999</v>
      </c>
      <c r="AS175" s="77">
        <f t="shared" ref="AS175:AS192" si="1028">AM175+AP175</f>
        <v>17.5</v>
      </c>
      <c r="AT175" s="77"/>
      <c r="AU175" s="77"/>
      <c r="AV175" s="77"/>
      <c r="AW175" s="77">
        <f t="shared" ref="AW175:AW192" si="1029">AQ175+AT175</f>
        <v>16.3</v>
      </c>
      <c r="AX175" s="77">
        <f t="shared" ref="AX175:AX192" si="1030">AR175+AU175</f>
        <v>16.899999999999999</v>
      </c>
      <c r="AY175" s="77">
        <f t="shared" ref="AY175:AY192" si="1031">AS175+AV175</f>
        <v>17.5</v>
      </c>
      <c r="AZ175" s="77"/>
      <c r="BA175" s="77"/>
      <c r="BB175" s="77"/>
      <c r="BC175" s="77">
        <f t="shared" ref="BC175:BC192" si="1032">AW175+AZ175</f>
        <v>16.3</v>
      </c>
      <c r="BD175" s="77">
        <f t="shared" ref="BD175:BD192" si="1033">AX175+BA175</f>
        <v>16.899999999999999</v>
      </c>
      <c r="BE175" s="77">
        <f t="shared" ref="BE175:BE192" si="1034">AY175+BB175</f>
        <v>17.5</v>
      </c>
      <c r="BF175" s="77"/>
      <c r="BG175" s="77"/>
      <c r="BH175" s="77"/>
      <c r="BI175" s="77">
        <f t="shared" ref="BI175:BI192" si="1035">BC175+BF175</f>
        <v>16.3</v>
      </c>
      <c r="BJ175" s="77">
        <f t="shared" ref="BJ175:BJ192" si="1036">BD175+BG175</f>
        <v>16.899999999999999</v>
      </c>
      <c r="BK175" s="77">
        <f t="shared" ref="BK175:BK192" si="1037">BE175+BH175</f>
        <v>17.5</v>
      </c>
      <c r="BL175" s="77"/>
      <c r="BM175" s="77"/>
      <c r="BN175" s="77"/>
      <c r="BO175" s="77">
        <f t="shared" ref="BO175:BO192" si="1038">BI175+BL175</f>
        <v>16.3</v>
      </c>
      <c r="BP175" s="77">
        <f t="shared" ref="BP175:BP192" si="1039">BJ175+BM175</f>
        <v>16.899999999999999</v>
      </c>
      <c r="BQ175" s="77">
        <f t="shared" ref="BQ175:BQ192" si="1040">BK175+BN175</f>
        <v>17.5</v>
      </c>
      <c r="BR175" s="77"/>
      <c r="BS175" s="77"/>
      <c r="BT175" s="77"/>
      <c r="BU175" s="77">
        <f t="shared" ref="BU175:BU188" si="1041">BO175+BR175</f>
        <v>16.3</v>
      </c>
      <c r="BV175" s="77">
        <f t="shared" ref="BV175:BV192" si="1042">BP175+BS175</f>
        <v>16.899999999999999</v>
      </c>
      <c r="BW175" s="77">
        <f t="shared" ref="BW175:BW192" si="1043">BQ175+BT175</f>
        <v>17.5</v>
      </c>
    </row>
    <row r="176" spans="1:75" s="96" customFormat="1" ht="108" hidden="1" customHeight="1" x14ac:dyDescent="0.25">
      <c r="A176" s="158">
        <v>900</v>
      </c>
      <c r="B176" s="80" t="s">
        <v>401</v>
      </c>
      <c r="C176" s="300" t="s">
        <v>364</v>
      </c>
      <c r="D176" s="83">
        <v>1454.4</v>
      </c>
      <c r="E176" s="83">
        <v>0</v>
      </c>
      <c r="F176" s="83">
        <v>0</v>
      </c>
      <c r="G176" s="72">
        <v>36</v>
      </c>
      <c r="H176" s="72">
        <v>61</v>
      </c>
      <c r="I176" s="72">
        <v>61</v>
      </c>
      <c r="J176" s="83">
        <v>24.4</v>
      </c>
      <c r="K176" s="83"/>
      <c r="L176" s="83"/>
      <c r="M176" s="77">
        <f t="shared" si="1013"/>
        <v>1478.8000000000002</v>
      </c>
      <c r="N176" s="77">
        <f t="shared" si="1013"/>
        <v>0</v>
      </c>
      <c r="O176" s="77">
        <f t="shared" si="1013"/>
        <v>0</v>
      </c>
      <c r="P176" s="77"/>
      <c r="Q176" s="77"/>
      <c r="R176" s="77"/>
      <c r="S176" s="77">
        <f t="shared" si="1014"/>
        <v>1478.8000000000002</v>
      </c>
      <c r="T176" s="77">
        <f t="shared" si="1015"/>
        <v>0</v>
      </c>
      <c r="U176" s="77">
        <f t="shared" si="1016"/>
        <v>0</v>
      </c>
      <c r="V176" s="77"/>
      <c r="W176" s="77"/>
      <c r="X176" s="77"/>
      <c r="Y176" s="78">
        <f t="shared" si="1017"/>
        <v>1478.8000000000002</v>
      </c>
      <c r="Z176" s="78">
        <f t="shared" si="1018"/>
        <v>0</v>
      </c>
      <c r="AA176" s="78">
        <f t="shared" si="1019"/>
        <v>0</v>
      </c>
      <c r="AB176" s="78"/>
      <c r="AC176" s="78"/>
      <c r="AD176" s="78"/>
      <c r="AE176" s="78">
        <f t="shared" si="1020"/>
        <v>1478.8000000000002</v>
      </c>
      <c r="AF176" s="78">
        <f t="shared" si="1021"/>
        <v>0</v>
      </c>
      <c r="AG176" s="78">
        <f t="shared" si="1022"/>
        <v>0</v>
      </c>
      <c r="AH176" s="78"/>
      <c r="AI176" s="78"/>
      <c r="AJ176" s="78"/>
      <c r="AK176" s="107">
        <f t="shared" si="1023"/>
        <v>1478.8000000000002</v>
      </c>
      <c r="AL176" s="107">
        <f t="shared" si="1024"/>
        <v>0</v>
      </c>
      <c r="AM176" s="107">
        <f t="shared" si="1025"/>
        <v>0</v>
      </c>
      <c r="AN176" s="107">
        <v>1037</v>
      </c>
      <c r="AO176" s="107"/>
      <c r="AP176" s="107"/>
      <c r="AQ176" s="77">
        <f t="shared" si="1026"/>
        <v>2515.8000000000002</v>
      </c>
      <c r="AR176" s="77">
        <f t="shared" si="1027"/>
        <v>0</v>
      </c>
      <c r="AS176" s="77">
        <f t="shared" si="1028"/>
        <v>0</v>
      </c>
      <c r="AT176" s="77"/>
      <c r="AU176" s="77"/>
      <c r="AV176" s="77"/>
      <c r="AW176" s="77">
        <f t="shared" si="1029"/>
        <v>2515.8000000000002</v>
      </c>
      <c r="AX176" s="77">
        <f t="shared" si="1030"/>
        <v>0</v>
      </c>
      <c r="AY176" s="77">
        <f t="shared" si="1031"/>
        <v>0</v>
      </c>
      <c r="AZ176" s="77"/>
      <c r="BA176" s="77"/>
      <c r="BB176" s="77"/>
      <c r="BC176" s="77">
        <f t="shared" si="1032"/>
        <v>2515.8000000000002</v>
      </c>
      <c r="BD176" s="77">
        <f t="shared" si="1033"/>
        <v>0</v>
      </c>
      <c r="BE176" s="77">
        <f t="shared" si="1034"/>
        <v>0</v>
      </c>
      <c r="BF176" s="77"/>
      <c r="BG176" s="77"/>
      <c r="BH176" s="77"/>
      <c r="BI176" s="77">
        <f t="shared" si="1035"/>
        <v>2515.8000000000002</v>
      </c>
      <c r="BJ176" s="77">
        <f t="shared" si="1036"/>
        <v>0</v>
      </c>
      <c r="BK176" s="77">
        <f t="shared" si="1037"/>
        <v>0</v>
      </c>
      <c r="BL176" s="77"/>
      <c r="BM176" s="77"/>
      <c r="BN176" s="77"/>
      <c r="BO176" s="77">
        <f t="shared" si="1038"/>
        <v>2515.8000000000002</v>
      </c>
      <c r="BP176" s="77">
        <f t="shared" si="1039"/>
        <v>0</v>
      </c>
      <c r="BQ176" s="77">
        <f t="shared" si="1040"/>
        <v>0</v>
      </c>
      <c r="BR176" s="77"/>
      <c r="BS176" s="77"/>
      <c r="BT176" s="77"/>
      <c r="BU176" s="77">
        <f t="shared" si="1041"/>
        <v>2515.8000000000002</v>
      </c>
      <c r="BV176" s="77">
        <f t="shared" si="1042"/>
        <v>0</v>
      </c>
      <c r="BW176" s="77">
        <f t="shared" si="1043"/>
        <v>0</v>
      </c>
    </row>
    <row r="177" spans="1:75" s="96" customFormat="1" ht="74.45" hidden="1" customHeight="1" x14ac:dyDescent="0.25">
      <c r="A177" s="158">
        <v>900</v>
      </c>
      <c r="B177" s="80" t="s">
        <v>402</v>
      </c>
      <c r="C177" s="269" t="s">
        <v>323</v>
      </c>
      <c r="D177" s="83">
        <v>4085.5</v>
      </c>
      <c r="E177" s="83">
        <v>2875.7</v>
      </c>
      <c r="F177" s="83">
        <v>1551.7</v>
      </c>
      <c r="G177" s="72">
        <v>37</v>
      </c>
      <c r="H177" s="72">
        <v>62</v>
      </c>
      <c r="I177" s="72">
        <v>62</v>
      </c>
      <c r="J177" s="83">
        <v>-297.39999999999998</v>
      </c>
      <c r="K177" s="83">
        <v>-348.2</v>
      </c>
      <c r="L177" s="83">
        <v>-289.2</v>
      </c>
      <c r="M177" s="77">
        <f t="shared" si="1013"/>
        <v>3788.1</v>
      </c>
      <c r="N177" s="77">
        <f t="shared" si="1013"/>
        <v>2527.5</v>
      </c>
      <c r="O177" s="77">
        <f t="shared" si="1013"/>
        <v>1262.5</v>
      </c>
      <c r="P177" s="77"/>
      <c r="Q177" s="77"/>
      <c r="R177" s="77"/>
      <c r="S177" s="77">
        <f t="shared" si="1014"/>
        <v>3788.1</v>
      </c>
      <c r="T177" s="77">
        <f t="shared" si="1015"/>
        <v>2527.5</v>
      </c>
      <c r="U177" s="77">
        <f t="shared" si="1016"/>
        <v>1262.5</v>
      </c>
      <c r="V177" s="77">
        <v>-14.4</v>
      </c>
      <c r="W177" s="77"/>
      <c r="X177" s="77"/>
      <c r="Y177" s="78">
        <f t="shared" si="1017"/>
        <v>3773.7</v>
      </c>
      <c r="Z177" s="78">
        <f t="shared" si="1018"/>
        <v>2527.5</v>
      </c>
      <c r="AA177" s="78">
        <f t="shared" si="1019"/>
        <v>1262.5</v>
      </c>
      <c r="AB177" s="78"/>
      <c r="AC177" s="78"/>
      <c r="AD177" s="78"/>
      <c r="AE177" s="78">
        <f t="shared" si="1020"/>
        <v>3773.7</v>
      </c>
      <c r="AF177" s="78">
        <f t="shared" si="1021"/>
        <v>2527.5</v>
      </c>
      <c r="AG177" s="78">
        <f t="shared" si="1022"/>
        <v>1262.5</v>
      </c>
      <c r="AH177" s="78"/>
      <c r="AI177" s="78"/>
      <c r="AJ177" s="78"/>
      <c r="AK177" s="107">
        <f t="shared" si="1023"/>
        <v>3773.7</v>
      </c>
      <c r="AL177" s="107">
        <f t="shared" si="1024"/>
        <v>2527.5</v>
      </c>
      <c r="AM177" s="107">
        <f t="shared" si="1025"/>
        <v>1262.5</v>
      </c>
      <c r="AN177" s="107"/>
      <c r="AO177" s="107"/>
      <c r="AP177" s="107"/>
      <c r="AQ177" s="77">
        <f t="shared" si="1026"/>
        <v>3773.7</v>
      </c>
      <c r="AR177" s="77">
        <f t="shared" si="1027"/>
        <v>2527.5</v>
      </c>
      <c r="AS177" s="77">
        <f t="shared" si="1028"/>
        <v>1262.5</v>
      </c>
      <c r="AT177" s="77"/>
      <c r="AU177" s="77"/>
      <c r="AV177" s="77"/>
      <c r="AW177" s="77">
        <f t="shared" si="1029"/>
        <v>3773.7</v>
      </c>
      <c r="AX177" s="77">
        <f t="shared" si="1030"/>
        <v>2527.5</v>
      </c>
      <c r="AY177" s="77">
        <f t="shared" si="1031"/>
        <v>1262.5</v>
      </c>
      <c r="AZ177" s="77"/>
      <c r="BA177" s="77"/>
      <c r="BB177" s="77"/>
      <c r="BC177" s="77">
        <f t="shared" si="1032"/>
        <v>3773.7</v>
      </c>
      <c r="BD177" s="77">
        <f t="shared" si="1033"/>
        <v>2527.5</v>
      </c>
      <c r="BE177" s="77">
        <f t="shared" si="1034"/>
        <v>1262.5</v>
      </c>
      <c r="BF177" s="77"/>
      <c r="BG177" s="77"/>
      <c r="BH177" s="77"/>
      <c r="BI177" s="77">
        <f t="shared" si="1035"/>
        <v>3773.7</v>
      </c>
      <c r="BJ177" s="77">
        <f t="shared" si="1036"/>
        <v>2527.5</v>
      </c>
      <c r="BK177" s="77">
        <f t="shared" si="1037"/>
        <v>1262.5</v>
      </c>
      <c r="BL177" s="77"/>
      <c r="BM177" s="77"/>
      <c r="BN177" s="77"/>
      <c r="BO177" s="77">
        <f t="shared" si="1038"/>
        <v>3773.7</v>
      </c>
      <c r="BP177" s="77">
        <f t="shared" si="1039"/>
        <v>2527.5</v>
      </c>
      <c r="BQ177" s="77">
        <f t="shared" si="1040"/>
        <v>1262.5</v>
      </c>
      <c r="BR177" s="77"/>
      <c r="BS177" s="77"/>
      <c r="BT177" s="77"/>
      <c r="BU177" s="77">
        <f t="shared" si="1041"/>
        <v>3773.7</v>
      </c>
      <c r="BV177" s="77">
        <f t="shared" si="1042"/>
        <v>2527.5</v>
      </c>
      <c r="BW177" s="77">
        <f t="shared" si="1043"/>
        <v>1262.5</v>
      </c>
    </row>
    <row r="178" spans="1:75" s="1" customFormat="1" ht="72" customHeight="1" x14ac:dyDescent="0.25">
      <c r="A178" s="157">
        <v>900</v>
      </c>
      <c r="B178" s="60" t="s">
        <v>404</v>
      </c>
      <c r="C178" s="220" t="s">
        <v>322</v>
      </c>
      <c r="D178" s="134">
        <v>1495.3</v>
      </c>
      <c r="E178" s="134">
        <v>1508.9</v>
      </c>
      <c r="F178" s="134">
        <v>897</v>
      </c>
      <c r="G178" s="28">
        <v>38</v>
      </c>
      <c r="H178" s="28">
        <v>63</v>
      </c>
      <c r="I178" s="28">
        <v>63</v>
      </c>
      <c r="J178" s="134">
        <v>-166</v>
      </c>
      <c r="K178" s="134">
        <v>-178.9</v>
      </c>
      <c r="L178" s="134">
        <v>-195.3</v>
      </c>
      <c r="M178" s="116">
        <f t="shared" si="1013"/>
        <v>1329.3</v>
      </c>
      <c r="N178" s="116">
        <f t="shared" si="1013"/>
        <v>1330</v>
      </c>
      <c r="O178" s="116">
        <f t="shared" si="1013"/>
        <v>701.7</v>
      </c>
      <c r="P178" s="116"/>
      <c r="Q178" s="116"/>
      <c r="R178" s="116"/>
      <c r="S178" s="116">
        <f t="shared" si="1014"/>
        <v>1329.3</v>
      </c>
      <c r="T178" s="116">
        <f t="shared" si="1015"/>
        <v>1330</v>
      </c>
      <c r="U178" s="116">
        <f t="shared" si="1016"/>
        <v>701.7</v>
      </c>
      <c r="V178" s="116">
        <v>0.1</v>
      </c>
      <c r="W178" s="116"/>
      <c r="X178" s="116"/>
      <c r="Y178" s="139">
        <f t="shared" si="1017"/>
        <v>1329.3999999999999</v>
      </c>
      <c r="Z178" s="139">
        <f t="shared" si="1018"/>
        <v>1330</v>
      </c>
      <c r="AA178" s="139">
        <f t="shared" si="1019"/>
        <v>701.7</v>
      </c>
      <c r="AB178" s="139"/>
      <c r="AC178" s="139"/>
      <c r="AD178" s="139"/>
      <c r="AE178" s="139">
        <f t="shared" si="1020"/>
        <v>1329.3999999999999</v>
      </c>
      <c r="AF178" s="139">
        <f t="shared" si="1021"/>
        <v>1330</v>
      </c>
      <c r="AG178" s="139">
        <f t="shared" si="1022"/>
        <v>701.7</v>
      </c>
      <c r="AH178" s="139"/>
      <c r="AI178" s="139"/>
      <c r="AJ178" s="139"/>
      <c r="AK178" s="140">
        <f t="shared" si="1023"/>
        <v>1329.3999999999999</v>
      </c>
      <c r="AL178" s="140">
        <f t="shared" si="1024"/>
        <v>1330</v>
      </c>
      <c r="AM178" s="140">
        <f t="shared" si="1025"/>
        <v>701.7</v>
      </c>
      <c r="AN178" s="140"/>
      <c r="AO178" s="140"/>
      <c r="AP178" s="140"/>
      <c r="AQ178" s="116">
        <f t="shared" si="1026"/>
        <v>1329.3999999999999</v>
      </c>
      <c r="AR178" s="116">
        <f t="shared" si="1027"/>
        <v>1330</v>
      </c>
      <c r="AS178" s="116">
        <f t="shared" si="1028"/>
        <v>701.7</v>
      </c>
      <c r="AT178" s="116"/>
      <c r="AU178" s="116"/>
      <c r="AV178" s="116"/>
      <c r="AW178" s="116">
        <f t="shared" si="1029"/>
        <v>1329.3999999999999</v>
      </c>
      <c r="AX178" s="116">
        <f t="shared" si="1030"/>
        <v>1330</v>
      </c>
      <c r="AY178" s="116">
        <f t="shared" si="1031"/>
        <v>701.7</v>
      </c>
      <c r="AZ178" s="116"/>
      <c r="BA178" s="116"/>
      <c r="BB178" s="116"/>
      <c r="BC178" s="116">
        <f t="shared" si="1032"/>
        <v>1329.3999999999999</v>
      </c>
      <c r="BD178" s="116">
        <f t="shared" si="1033"/>
        <v>1330</v>
      </c>
      <c r="BE178" s="116">
        <f t="shared" si="1034"/>
        <v>701.7</v>
      </c>
      <c r="BF178" s="116"/>
      <c r="BG178" s="116"/>
      <c r="BH178" s="116"/>
      <c r="BI178" s="116">
        <f t="shared" si="1035"/>
        <v>1329.3999999999999</v>
      </c>
      <c r="BJ178" s="116">
        <f t="shared" si="1036"/>
        <v>1330</v>
      </c>
      <c r="BK178" s="116">
        <f t="shared" si="1037"/>
        <v>701.7</v>
      </c>
      <c r="BL178" s="116"/>
      <c r="BM178" s="116"/>
      <c r="BN178" s="116"/>
      <c r="BO178" s="116">
        <f t="shared" si="1038"/>
        <v>1329.3999999999999</v>
      </c>
      <c r="BP178" s="116">
        <f t="shared" si="1039"/>
        <v>1330</v>
      </c>
      <c r="BQ178" s="116">
        <f t="shared" si="1040"/>
        <v>701.7</v>
      </c>
      <c r="BR178" s="116">
        <f>BU178-BO178</f>
        <v>-71.499999999999773</v>
      </c>
      <c r="BS178" s="116"/>
      <c r="BT178" s="116"/>
      <c r="BU178" s="116">
        <v>1257.9000000000001</v>
      </c>
      <c r="BV178" s="116">
        <f t="shared" si="1042"/>
        <v>1330</v>
      </c>
      <c r="BW178" s="116">
        <f t="shared" si="1043"/>
        <v>701.7</v>
      </c>
    </row>
    <row r="179" spans="1:75" s="96" customFormat="1" ht="72" hidden="1" customHeight="1" x14ac:dyDescent="0.25">
      <c r="A179" s="158">
        <v>905</v>
      </c>
      <c r="B179" s="80" t="s">
        <v>414</v>
      </c>
      <c r="C179" s="269" t="s">
        <v>433</v>
      </c>
      <c r="D179" s="83">
        <v>32117.200000000001</v>
      </c>
      <c r="E179" s="83">
        <v>31948</v>
      </c>
      <c r="F179" s="83">
        <v>31948</v>
      </c>
      <c r="G179" s="72">
        <v>44</v>
      </c>
      <c r="H179" s="72">
        <v>71</v>
      </c>
      <c r="I179" s="72">
        <v>71</v>
      </c>
      <c r="J179" s="83">
        <v>25962.1</v>
      </c>
      <c r="K179" s="83"/>
      <c r="L179" s="83"/>
      <c r="M179" s="77">
        <f t="shared" si="1013"/>
        <v>58079.3</v>
      </c>
      <c r="N179" s="77">
        <f t="shared" si="1013"/>
        <v>31948</v>
      </c>
      <c r="O179" s="77">
        <f t="shared" si="1013"/>
        <v>31948</v>
      </c>
      <c r="P179" s="77"/>
      <c r="Q179" s="77"/>
      <c r="R179" s="77"/>
      <c r="S179" s="77">
        <f t="shared" si="1014"/>
        <v>58079.3</v>
      </c>
      <c r="T179" s="77">
        <f t="shared" si="1015"/>
        <v>31948</v>
      </c>
      <c r="U179" s="77">
        <f t="shared" si="1016"/>
        <v>31948</v>
      </c>
      <c r="V179" s="77">
        <v>-33198.199999999997</v>
      </c>
      <c r="W179" s="77">
        <v>-6071.8</v>
      </c>
      <c r="X179" s="77">
        <v>-6071.8</v>
      </c>
      <c r="Y179" s="78">
        <f t="shared" si="1017"/>
        <v>24881.100000000006</v>
      </c>
      <c r="Z179" s="78">
        <f t="shared" si="1018"/>
        <v>25876.2</v>
      </c>
      <c r="AA179" s="78">
        <f t="shared" si="1019"/>
        <v>25876.2</v>
      </c>
      <c r="AB179" s="78"/>
      <c r="AC179" s="78"/>
      <c r="AD179" s="78"/>
      <c r="AE179" s="78">
        <f t="shared" si="1020"/>
        <v>24881.100000000006</v>
      </c>
      <c r="AF179" s="78">
        <f t="shared" si="1021"/>
        <v>25876.2</v>
      </c>
      <c r="AG179" s="78">
        <f t="shared" si="1022"/>
        <v>25876.2</v>
      </c>
      <c r="AH179" s="78"/>
      <c r="AI179" s="78"/>
      <c r="AJ179" s="78"/>
      <c r="AK179" s="107">
        <f t="shared" si="1023"/>
        <v>24881.100000000006</v>
      </c>
      <c r="AL179" s="107">
        <f t="shared" si="1024"/>
        <v>25876.2</v>
      </c>
      <c r="AM179" s="107">
        <f t="shared" si="1025"/>
        <v>25876.2</v>
      </c>
      <c r="AN179" s="107"/>
      <c r="AO179" s="107"/>
      <c r="AP179" s="107"/>
      <c r="AQ179" s="77">
        <f t="shared" si="1026"/>
        <v>24881.100000000006</v>
      </c>
      <c r="AR179" s="77">
        <f t="shared" si="1027"/>
        <v>25876.2</v>
      </c>
      <c r="AS179" s="77">
        <f t="shared" si="1028"/>
        <v>25876.2</v>
      </c>
      <c r="AT179" s="77"/>
      <c r="AU179" s="77"/>
      <c r="AV179" s="77"/>
      <c r="AW179" s="77">
        <f t="shared" si="1029"/>
        <v>24881.100000000006</v>
      </c>
      <c r="AX179" s="77">
        <f t="shared" si="1030"/>
        <v>25876.2</v>
      </c>
      <c r="AY179" s="77">
        <f t="shared" si="1031"/>
        <v>25876.2</v>
      </c>
      <c r="AZ179" s="77"/>
      <c r="BA179" s="77"/>
      <c r="BB179" s="77"/>
      <c r="BC179" s="77">
        <f t="shared" si="1032"/>
        <v>24881.100000000006</v>
      </c>
      <c r="BD179" s="77">
        <f t="shared" si="1033"/>
        <v>25876.2</v>
      </c>
      <c r="BE179" s="77">
        <f t="shared" si="1034"/>
        <v>25876.2</v>
      </c>
      <c r="BF179" s="77"/>
      <c r="BG179" s="77"/>
      <c r="BH179" s="77"/>
      <c r="BI179" s="77">
        <f t="shared" si="1035"/>
        <v>24881.100000000006</v>
      </c>
      <c r="BJ179" s="77">
        <f t="shared" si="1036"/>
        <v>25876.2</v>
      </c>
      <c r="BK179" s="77">
        <f t="shared" si="1037"/>
        <v>25876.2</v>
      </c>
      <c r="BL179" s="77">
        <v>-101.3</v>
      </c>
      <c r="BM179" s="77"/>
      <c r="BN179" s="77"/>
      <c r="BO179" s="77">
        <f t="shared" si="1038"/>
        <v>24779.800000000007</v>
      </c>
      <c r="BP179" s="77">
        <f t="shared" si="1039"/>
        <v>25876.2</v>
      </c>
      <c r="BQ179" s="77">
        <f t="shared" si="1040"/>
        <v>25876.2</v>
      </c>
      <c r="BR179" s="77"/>
      <c r="BS179" s="77"/>
      <c r="BT179" s="77"/>
      <c r="BU179" s="77">
        <f t="shared" si="1041"/>
        <v>24779.800000000007</v>
      </c>
      <c r="BV179" s="77">
        <f t="shared" si="1042"/>
        <v>25876.2</v>
      </c>
      <c r="BW179" s="77">
        <f t="shared" si="1043"/>
        <v>25876.2</v>
      </c>
    </row>
    <row r="180" spans="1:75" s="96" customFormat="1" ht="54" hidden="1" customHeight="1" x14ac:dyDescent="0.25">
      <c r="A180" s="158">
        <v>911</v>
      </c>
      <c r="B180" s="80" t="s">
        <v>431</v>
      </c>
      <c r="C180" s="269" t="s">
        <v>432</v>
      </c>
      <c r="D180" s="83"/>
      <c r="E180" s="83"/>
      <c r="F180" s="83"/>
      <c r="G180" s="72"/>
      <c r="H180" s="72"/>
      <c r="I180" s="72">
        <v>72</v>
      </c>
      <c r="J180" s="83"/>
      <c r="K180" s="83"/>
      <c r="L180" s="83"/>
      <c r="M180" s="77">
        <v>0</v>
      </c>
      <c r="N180" s="77">
        <v>0</v>
      </c>
      <c r="O180" s="77">
        <v>0</v>
      </c>
      <c r="P180" s="77"/>
      <c r="Q180" s="77"/>
      <c r="R180" s="77"/>
      <c r="S180" s="77">
        <f t="shared" si="1014"/>
        <v>0</v>
      </c>
      <c r="T180" s="77">
        <f t="shared" si="1015"/>
        <v>0</v>
      </c>
      <c r="U180" s="77">
        <f t="shared" si="1016"/>
        <v>0</v>
      </c>
      <c r="V180" s="77">
        <v>38467</v>
      </c>
      <c r="W180" s="77">
        <v>38467</v>
      </c>
      <c r="X180" s="77">
        <v>38467</v>
      </c>
      <c r="Y180" s="78">
        <f t="shared" si="1017"/>
        <v>38467</v>
      </c>
      <c r="Z180" s="78">
        <f t="shared" si="1018"/>
        <v>38467</v>
      </c>
      <c r="AA180" s="78">
        <f t="shared" si="1019"/>
        <v>38467</v>
      </c>
      <c r="AB180" s="78"/>
      <c r="AC180" s="78"/>
      <c r="AD180" s="78"/>
      <c r="AE180" s="78">
        <f t="shared" si="1020"/>
        <v>38467</v>
      </c>
      <c r="AF180" s="78">
        <f t="shared" si="1021"/>
        <v>38467</v>
      </c>
      <c r="AG180" s="78">
        <f t="shared" si="1022"/>
        <v>38467</v>
      </c>
      <c r="AH180" s="78"/>
      <c r="AI180" s="78"/>
      <c r="AJ180" s="78"/>
      <c r="AK180" s="107">
        <f t="shared" si="1023"/>
        <v>38467</v>
      </c>
      <c r="AL180" s="107">
        <f t="shared" si="1024"/>
        <v>38467</v>
      </c>
      <c r="AM180" s="107">
        <f t="shared" si="1025"/>
        <v>38467</v>
      </c>
      <c r="AN180" s="107"/>
      <c r="AO180" s="107"/>
      <c r="AP180" s="107"/>
      <c r="AQ180" s="77">
        <f t="shared" si="1026"/>
        <v>38467</v>
      </c>
      <c r="AR180" s="77">
        <f t="shared" si="1027"/>
        <v>38467</v>
      </c>
      <c r="AS180" s="77">
        <f t="shared" si="1028"/>
        <v>38467</v>
      </c>
      <c r="AT180" s="77"/>
      <c r="AU180" s="77"/>
      <c r="AV180" s="77"/>
      <c r="AW180" s="77">
        <f t="shared" si="1029"/>
        <v>38467</v>
      </c>
      <c r="AX180" s="77">
        <f t="shared" si="1030"/>
        <v>38467</v>
      </c>
      <c r="AY180" s="77">
        <f t="shared" si="1031"/>
        <v>38467</v>
      </c>
      <c r="AZ180" s="77"/>
      <c r="BA180" s="77"/>
      <c r="BB180" s="77"/>
      <c r="BC180" s="77">
        <f t="shared" si="1032"/>
        <v>38467</v>
      </c>
      <c r="BD180" s="77">
        <f t="shared" si="1033"/>
        <v>38467</v>
      </c>
      <c r="BE180" s="77">
        <f t="shared" si="1034"/>
        <v>38467</v>
      </c>
      <c r="BF180" s="77"/>
      <c r="BG180" s="77"/>
      <c r="BH180" s="77"/>
      <c r="BI180" s="77">
        <f t="shared" si="1035"/>
        <v>38467</v>
      </c>
      <c r="BJ180" s="77">
        <f t="shared" si="1036"/>
        <v>38467</v>
      </c>
      <c r="BK180" s="77">
        <f t="shared" si="1037"/>
        <v>38467</v>
      </c>
      <c r="BL180" s="77">
        <v>-1000</v>
      </c>
      <c r="BM180" s="77"/>
      <c r="BN180" s="77"/>
      <c r="BO180" s="77">
        <f t="shared" si="1038"/>
        <v>37467</v>
      </c>
      <c r="BP180" s="77">
        <f t="shared" si="1039"/>
        <v>38467</v>
      </c>
      <c r="BQ180" s="77">
        <f t="shared" si="1040"/>
        <v>38467</v>
      </c>
      <c r="BR180" s="77"/>
      <c r="BS180" s="77"/>
      <c r="BT180" s="77"/>
      <c r="BU180" s="77">
        <f t="shared" si="1041"/>
        <v>37467</v>
      </c>
      <c r="BV180" s="77">
        <f t="shared" si="1042"/>
        <v>38467</v>
      </c>
      <c r="BW180" s="77">
        <f t="shared" si="1043"/>
        <v>38467</v>
      </c>
    </row>
    <row r="181" spans="1:75" s="96" customFormat="1" ht="90" hidden="1" customHeight="1" x14ac:dyDescent="0.25">
      <c r="A181" s="158">
        <v>911</v>
      </c>
      <c r="B181" s="80" t="s">
        <v>398</v>
      </c>
      <c r="C181" s="269" t="s">
        <v>259</v>
      </c>
      <c r="D181" s="83">
        <v>3754</v>
      </c>
      <c r="E181" s="83">
        <v>3754</v>
      </c>
      <c r="F181" s="83">
        <v>3754</v>
      </c>
      <c r="G181" s="72">
        <v>39</v>
      </c>
      <c r="H181" s="72">
        <v>64</v>
      </c>
      <c r="I181" s="72">
        <v>64</v>
      </c>
      <c r="J181" s="83"/>
      <c r="K181" s="83"/>
      <c r="L181" s="83"/>
      <c r="M181" s="77">
        <f t="shared" ref="M181:M192" si="1044">D181+J181</f>
        <v>3754</v>
      </c>
      <c r="N181" s="77">
        <f t="shared" ref="N181:N192" si="1045">E181+K181</f>
        <v>3754</v>
      </c>
      <c r="O181" s="77">
        <f t="shared" ref="O181:O192" si="1046">F181+L181</f>
        <v>3754</v>
      </c>
      <c r="P181" s="77"/>
      <c r="Q181" s="77"/>
      <c r="R181" s="77"/>
      <c r="S181" s="77">
        <f t="shared" si="1014"/>
        <v>3754</v>
      </c>
      <c r="T181" s="77">
        <f t="shared" si="1015"/>
        <v>3754</v>
      </c>
      <c r="U181" s="77">
        <f t="shared" si="1016"/>
        <v>3754</v>
      </c>
      <c r="V181" s="77"/>
      <c r="W181" s="77"/>
      <c r="X181" s="77"/>
      <c r="Y181" s="78">
        <f t="shared" si="1017"/>
        <v>3754</v>
      </c>
      <c r="Z181" s="78">
        <f t="shared" si="1018"/>
        <v>3754</v>
      </c>
      <c r="AA181" s="78">
        <f t="shared" si="1019"/>
        <v>3754</v>
      </c>
      <c r="AB181" s="78"/>
      <c r="AC181" s="78"/>
      <c r="AD181" s="78"/>
      <c r="AE181" s="78">
        <f t="shared" si="1020"/>
        <v>3754</v>
      </c>
      <c r="AF181" s="78">
        <f t="shared" si="1021"/>
        <v>3754</v>
      </c>
      <c r="AG181" s="78">
        <f t="shared" si="1022"/>
        <v>3754</v>
      </c>
      <c r="AH181" s="78"/>
      <c r="AI181" s="78"/>
      <c r="AJ181" s="78"/>
      <c r="AK181" s="107">
        <f t="shared" si="1023"/>
        <v>3754</v>
      </c>
      <c r="AL181" s="107">
        <f t="shared" si="1024"/>
        <v>3754</v>
      </c>
      <c r="AM181" s="107">
        <f t="shared" si="1025"/>
        <v>3754</v>
      </c>
      <c r="AN181" s="107">
        <v>-754</v>
      </c>
      <c r="AO181" s="107"/>
      <c r="AP181" s="107"/>
      <c r="AQ181" s="77">
        <f t="shared" si="1026"/>
        <v>3000</v>
      </c>
      <c r="AR181" s="77">
        <f t="shared" si="1027"/>
        <v>3754</v>
      </c>
      <c r="AS181" s="77">
        <f t="shared" si="1028"/>
        <v>3754</v>
      </c>
      <c r="AT181" s="77"/>
      <c r="AU181" s="77"/>
      <c r="AV181" s="77"/>
      <c r="AW181" s="77">
        <f t="shared" si="1029"/>
        <v>3000</v>
      </c>
      <c r="AX181" s="77">
        <f t="shared" si="1030"/>
        <v>3754</v>
      </c>
      <c r="AY181" s="77">
        <f t="shared" si="1031"/>
        <v>3754</v>
      </c>
      <c r="AZ181" s="77"/>
      <c r="BA181" s="77"/>
      <c r="BB181" s="77"/>
      <c r="BC181" s="77">
        <f t="shared" si="1032"/>
        <v>3000</v>
      </c>
      <c r="BD181" s="77">
        <f t="shared" si="1033"/>
        <v>3754</v>
      </c>
      <c r="BE181" s="77">
        <f t="shared" si="1034"/>
        <v>3754</v>
      </c>
      <c r="BF181" s="77"/>
      <c r="BG181" s="77"/>
      <c r="BH181" s="77"/>
      <c r="BI181" s="77">
        <f t="shared" si="1035"/>
        <v>3000</v>
      </c>
      <c r="BJ181" s="77">
        <f t="shared" si="1036"/>
        <v>3754</v>
      </c>
      <c r="BK181" s="77">
        <f t="shared" si="1037"/>
        <v>3754</v>
      </c>
      <c r="BL181" s="77">
        <v>-739.9</v>
      </c>
      <c r="BM181" s="77"/>
      <c r="BN181" s="77"/>
      <c r="BO181" s="77">
        <f t="shared" si="1038"/>
        <v>2260.1</v>
      </c>
      <c r="BP181" s="77">
        <f t="shared" si="1039"/>
        <v>3754</v>
      </c>
      <c r="BQ181" s="77">
        <f t="shared" si="1040"/>
        <v>3754</v>
      </c>
      <c r="BR181" s="77"/>
      <c r="BS181" s="77"/>
      <c r="BT181" s="77"/>
      <c r="BU181" s="77">
        <f t="shared" si="1041"/>
        <v>2260.1</v>
      </c>
      <c r="BV181" s="77">
        <f t="shared" si="1042"/>
        <v>3754</v>
      </c>
      <c r="BW181" s="77">
        <f t="shared" si="1043"/>
        <v>3754</v>
      </c>
    </row>
    <row r="182" spans="1:75" s="96" customFormat="1" ht="54" hidden="1" customHeight="1" x14ac:dyDescent="0.25">
      <c r="A182" s="158">
        <v>911</v>
      </c>
      <c r="B182" s="80" t="s">
        <v>386</v>
      </c>
      <c r="C182" s="79" t="s">
        <v>434</v>
      </c>
      <c r="D182" s="83">
        <v>38517</v>
      </c>
      <c r="E182" s="83">
        <v>38517</v>
      </c>
      <c r="F182" s="83">
        <v>38517</v>
      </c>
      <c r="G182" s="72">
        <v>47</v>
      </c>
      <c r="H182" s="72">
        <v>72</v>
      </c>
      <c r="I182" s="72">
        <v>68</v>
      </c>
      <c r="J182" s="83">
        <v>-50</v>
      </c>
      <c r="K182" s="83">
        <v>-50</v>
      </c>
      <c r="L182" s="83">
        <v>-50</v>
      </c>
      <c r="M182" s="77">
        <f t="shared" si="1044"/>
        <v>38467</v>
      </c>
      <c r="N182" s="77">
        <f t="shared" si="1045"/>
        <v>38467</v>
      </c>
      <c r="O182" s="77">
        <f t="shared" si="1046"/>
        <v>38467</v>
      </c>
      <c r="P182" s="77"/>
      <c r="Q182" s="77"/>
      <c r="R182" s="77"/>
      <c r="S182" s="77">
        <f t="shared" si="1014"/>
        <v>38467</v>
      </c>
      <c r="T182" s="77">
        <f t="shared" si="1015"/>
        <v>38467</v>
      </c>
      <c r="U182" s="77">
        <f t="shared" si="1016"/>
        <v>38467</v>
      </c>
      <c r="V182" s="77">
        <v>-37179</v>
      </c>
      <c r="W182" s="77">
        <v>-37467</v>
      </c>
      <c r="X182" s="77">
        <v>-37167</v>
      </c>
      <c r="Y182" s="78">
        <f t="shared" si="1017"/>
        <v>1288</v>
      </c>
      <c r="Z182" s="78">
        <f t="shared" si="1018"/>
        <v>1000</v>
      </c>
      <c r="AA182" s="78">
        <f t="shared" si="1019"/>
        <v>1300</v>
      </c>
      <c r="AB182" s="78"/>
      <c r="AC182" s="78"/>
      <c r="AD182" s="78"/>
      <c r="AE182" s="78">
        <f t="shared" si="1020"/>
        <v>1288</v>
      </c>
      <c r="AF182" s="78">
        <f t="shared" si="1021"/>
        <v>1000</v>
      </c>
      <c r="AG182" s="78">
        <f t="shared" si="1022"/>
        <v>1300</v>
      </c>
      <c r="AH182" s="78"/>
      <c r="AI182" s="78"/>
      <c r="AJ182" s="78"/>
      <c r="AK182" s="107">
        <f t="shared" si="1023"/>
        <v>1288</v>
      </c>
      <c r="AL182" s="107">
        <f t="shared" si="1024"/>
        <v>1000</v>
      </c>
      <c r="AM182" s="107">
        <f t="shared" si="1025"/>
        <v>1300</v>
      </c>
      <c r="AN182" s="107"/>
      <c r="AO182" s="107"/>
      <c r="AP182" s="107"/>
      <c r="AQ182" s="77">
        <f t="shared" si="1026"/>
        <v>1288</v>
      </c>
      <c r="AR182" s="77">
        <f t="shared" si="1027"/>
        <v>1000</v>
      </c>
      <c r="AS182" s="77">
        <f t="shared" si="1028"/>
        <v>1300</v>
      </c>
      <c r="AT182" s="77"/>
      <c r="AU182" s="77"/>
      <c r="AV182" s="77"/>
      <c r="AW182" s="77">
        <f t="shared" si="1029"/>
        <v>1288</v>
      </c>
      <c r="AX182" s="77">
        <f t="shared" si="1030"/>
        <v>1000</v>
      </c>
      <c r="AY182" s="77">
        <f t="shared" si="1031"/>
        <v>1300</v>
      </c>
      <c r="AZ182" s="77"/>
      <c r="BA182" s="77"/>
      <c r="BB182" s="77"/>
      <c r="BC182" s="77">
        <f t="shared" si="1032"/>
        <v>1288</v>
      </c>
      <c r="BD182" s="77">
        <f t="shared" si="1033"/>
        <v>1000</v>
      </c>
      <c r="BE182" s="77">
        <f t="shared" si="1034"/>
        <v>1300</v>
      </c>
      <c r="BF182" s="77"/>
      <c r="BG182" s="77"/>
      <c r="BH182" s="77"/>
      <c r="BI182" s="77">
        <f t="shared" si="1035"/>
        <v>1288</v>
      </c>
      <c r="BJ182" s="77">
        <f t="shared" si="1036"/>
        <v>1000</v>
      </c>
      <c r="BK182" s="77">
        <f t="shared" si="1037"/>
        <v>1300</v>
      </c>
      <c r="BL182" s="77"/>
      <c r="BM182" s="77"/>
      <c r="BN182" s="77"/>
      <c r="BO182" s="77">
        <f t="shared" si="1038"/>
        <v>1288</v>
      </c>
      <c r="BP182" s="77">
        <f t="shared" si="1039"/>
        <v>1000</v>
      </c>
      <c r="BQ182" s="77">
        <f t="shared" si="1040"/>
        <v>1300</v>
      </c>
      <c r="BR182" s="77"/>
      <c r="BS182" s="77"/>
      <c r="BT182" s="77"/>
      <c r="BU182" s="77">
        <f t="shared" si="1041"/>
        <v>1288</v>
      </c>
      <c r="BV182" s="77">
        <f t="shared" si="1042"/>
        <v>1000</v>
      </c>
      <c r="BW182" s="77">
        <f t="shared" si="1043"/>
        <v>1300</v>
      </c>
    </row>
    <row r="183" spans="1:75" s="1" customFormat="1" ht="54" customHeight="1" x14ac:dyDescent="0.25">
      <c r="A183" s="157">
        <v>915</v>
      </c>
      <c r="B183" s="60" t="s">
        <v>396</v>
      </c>
      <c r="C183" s="13" t="s">
        <v>257</v>
      </c>
      <c r="D183" s="134">
        <v>8604</v>
      </c>
      <c r="E183" s="134">
        <v>8604</v>
      </c>
      <c r="F183" s="134">
        <v>8604</v>
      </c>
      <c r="G183" s="28">
        <v>19</v>
      </c>
      <c r="H183" s="28">
        <v>44</v>
      </c>
      <c r="I183" s="28">
        <v>44</v>
      </c>
      <c r="J183" s="134"/>
      <c r="K183" s="134"/>
      <c r="L183" s="134"/>
      <c r="M183" s="116">
        <f t="shared" si="1044"/>
        <v>8604</v>
      </c>
      <c r="N183" s="116">
        <f t="shared" si="1045"/>
        <v>8604</v>
      </c>
      <c r="O183" s="116">
        <f t="shared" si="1046"/>
        <v>8604</v>
      </c>
      <c r="P183" s="116"/>
      <c r="Q183" s="116"/>
      <c r="R183" s="116"/>
      <c r="S183" s="116">
        <f t="shared" si="1014"/>
        <v>8604</v>
      </c>
      <c r="T183" s="116">
        <f t="shared" si="1015"/>
        <v>8604</v>
      </c>
      <c r="U183" s="116">
        <f t="shared" si="1016"/>
        <v>8604</v>
      </c>
      <c r="V183" s="116"/>
      <c r="W183" s="116"/>
      <c r="X183" s="116"/>
      <c r="Y183" s="139">
        <f t="shared" si="1017"/>
        <v>8604</v>
      </c>
      <c r="Z183" s="139">
        <f t="shared" si="1018"/>
        <v>8604</v>
      </c>
      <c r="AA183" s="139">
        <f t="shared" si="1019"/>
        <v>8604</v>
      </c>
      <c r="AB183" s="139"/>
      <c r="AC183" s="139"/>
      <c r="AD183" s="139"/>
      <c r="AE183" s="139">
        <f t="shared" si="1020"/>
        <v>8604</v>
      </c>
      <c r="AF183" s="139">
        <f t="shared" si="1021"/>
        <v>8604</v>
      </c>
      <c r="AG183" s="139">
        <f t="shared" si="1022"/>
        <v>8604</v>
      </c>
      <c r="AH183" s="139"/>
      <c r="AI183" s="139"/>
      <c r="AJ183" s="139"/>
      <c r="AK183" s="140">
        <f t="shared" si="1023"/>
        <v>8604</v>
      </c>
      <c r="AL183" s="140">
        <f t="shared" si="1024"/>
        <v>8604</v>
      </c>
      <c r="AM183" s="140">
        <f t="shared" si="1025"/>
        <v>8604</v>
      </c>
      <c r="AN183" s="140"/>
      <c r="AO183" s="140"/>
      <c r="AP183" s="140"/>
      <c r="AQ183" s="116">
        <f t="shared" si="1026"/>
        <v>8604</v>
      </c>
      <c r="AR183" s="116">
        <f t="shared" si="1027"/>
        <v>8604</v>
      </c>
      <c r="AS183" s="116">
        <f t="shared" si="1028"/>
        <v>8604</v>
      </c>
      <c r="AT183" s="116"/>
      <c r="AU183" s="116"/>
      <c r="AV183" s="116"/>
      <c r="AW183" s="116">
        <f t="shared" si="1029"/>
        <v>8604</v>
      </c>
      <c r="AX183" s="116">
        <f t="shared" si="1030"/>
        <v>8604</v>
      </c>
      <c r="AY183" s="116">
        <f t="shared" si="1031"/>
        <v>8604</v>
      </c>
      <c r="AZ183" s="116"/>
      <c r="BA183" s="116"/>
      <c r="BB183" s="116"/>
      <c r="BC183" s="116">
        <f t="shared" si="1032"/>
        <v>8604</v>
      </c>
      <c r="BD183" s="116">
        <f t="shared" si="1033"/>
        <v>8604</v>
      </c>
      <c r="BE183" s="116">
        <f t="shared" si="1034"/>
        <v>8604</v>
      </c>
      <c r="BF183" s="116"/>
      <c r="BG183" s="116"/>
      <c r="BH183" s="116"/>
      <c r="BI183" s="116">
        <f t="shared" si="1035"/>
        <v>8604</v>
      </c>
      <c r="BJ183" s="116">
        <f t="shared" si="1036"/>
        <v>8604</v>
      </c>
      <c r="BK183" s="116">
        <f t="shared" si="1037"/>
        <v>8604</v>
      </c>
      <c r="BL183" s="116"/>
      <c r="BM183" s="116"/>
      <c r="BN183" s="116"/>
      <c r="BO183" s="116">
        <f t="shared" si="1038"/>
        <v>8604</v>
      </c>
      <c r="BP183" s="116">
        <f t="shared" si="1039"/>
        <v>8604</v>
      </c>
      <c r="BQ183" s="116">
        <f t="shared" si="1040"/>
        <v>8604</v>
      </c>
      <c r="BR183" s="116">
        <f>BU183-BO183</f>
        <v>-173</v>
      </c>
      <c r="BS183" s="116"/>
      <c r="BT183" s="116"/>
      <c r="BU183" s="116">
        <v>8431</v>
      </c>
      <c r="BV183" s="116">
        <f t="shared" si="1042"/>
        <v>8604</v>
      </c>
      <c r="BW183" s="116">
        <f t="shared" si="1043"/>
        <v>8604</v>
      </c>
    </row>
    <row r="184" spans="1:75" s="1" customFormat="1" ht="54" customHeight="1" x14ac:dyDescent="0.25">
      <c r="A184" s="157">
        <v>915</v>
      </c>
      <c r="B184" s="60" t="s">
        <v>397</v>
      </c>
      <c r="C184" s="206" t="s">
        <v>258</v>
      </c>
      <c r="D184" s="134">
        <v>94204</v>
      </c>
      <c r="E184" s="134">
        <v>94204</v>
      </c>
      <c r="F184" s="134">
        <v>94204</v>
      </c>
      <c r="G184" s="28">
        <v>22</v>
      </c>
      <c r="H184" s="28">
        <v>47</v>
      </c>
      <c r="I184" s="28">
        <v>47</v>
      </c>
      <c r="J184" s="134"/>
      <c r="K184" s="134"/>
      <c r="L184" s="134"/>
      <c r="M184" s="116">
        <f t="shared" si="1044"/>
        <v>94204</v>
      </c>
      <c r="N184" s="116">
        <f t="shared" si="1045"/>
        <v>94204</v>
      </c>
      <c r="O184" s="116">
        <f t="shared" si="1046"/>
        <v>94204</v>
      </c>
      <c r="P184" s="116"/>
      <c r="Q184" s="116"/>
      <c r="R184" s="116"/>
      <c r="S184" s="116">
        <f t="shared" si="1014"/>
        <v>94204</v>
      </c>
      <c r="T184" s="116">
        <f t="shared" si="1015"/>
        <v>94204</v>
      </c>
      <c r="U184" s="116">
        <f t="shared" si="1016"/>
        <v>94204</v>
      </c>
      <c r="V184" s="116"/>
      <c r="W184" s="116"/>
      <c r="X184" s="116"/>
      <c r="Y184" s="139">
        <f t="shared" si="1017"/>
        <v>94204</v>
      </c>
      <c r="Z184" s="139">
        <f t="shared" si="1018"/>
        <v>94204</v>
      </c>
      <c r="AA184" s="139">
        <f t="shared" si="1019"/>
        <v>94204</v>
      </c>
      <c r="AB184" s="139"/>
      <c r="AC184" s="139"/>
      <c r="AD184" s="139"/>
      <c r="AE184" s="139">
        <f t="shared" si="1020"/>
        <v>94204</v>
      </c>
      <c r="AF184" s="139">
        <f t="shared" si="1021"/>
        <v>94204</v>
      </c>
      <c r="AG184" s="139">
        <f t="shared" si="1022"/>
        <v>94204</v>
      </c>
      <c r="AH184" s="139"/>
      <c r="AI184" s="139"/>
      <c r="AJ184" s="139"/>
      <c r="AK184" s="140">
        <f t="shared" si="1023"/>
        <v>94204</v>
      </c>
      <c r="AL184" s="140">
        <f t="shared" si="1024"/>
        <v>94204</v>
      </c>
      <c r="AM184" s="140">
        <f t="shared" si="1025"/>
        <v>94204</v>
      </c>
      <c r="AN184" s="140"/>
      <c r="AO184" s="140"/>
      <c r="AP184" s="140"/>
      <c r="AQ184" s="116">
        <f t="shared" si="1026"/>
        <v>94204</v>
      </c>
      <c r="AR184" s="116">
        <f t="shared" si="1027"/>
        <v>94204</v>
      </c>
      <c r="AS184" s="116">
        <f t="shared" si="1028"/>
        <v>94204</v>
      </c>
      <c r="AT184" s="116"/>
      <c r="AU184" s="116"/>
      <c r="AV184" s="116"/>
      <c r="AW184" s="116">
        <f t="shared" si="1029"/>
        <v>94204</v>
      </c>
      <c r="AX184" s="116">
        <f t="shared" si="1030"/>
        <v>94204</v>
      </c>
      <c r="AY184" s="116">
        <f t="shared" si="1031"/>
        <v>94204</v>
      </c>
      <c r="AZ184" s="116"/>
      <c r="BA184" s="116"/>
      <c r="BB184" s="116"/>
      <c r="BC184" s="116">
        <f t="shared" si="1032"/>
        <v>94204</v>
      </c>
      <c r="BD184" s="116">
        <f t="shared" si="1033"/>
        <v>94204</v>
      </c>
      <c r="BE184" s="116">
        <f t="shared" si="1034"/>
        <v>94204</v>
      </c>
      <c r="BF184" s="116"/>
      <c r="BG184" s="116"/>
      <c r="BH184" s="116"/>
      <c r="BI184" s="116">
        <f t="shared" si="1035"/>
        <v>94204</v>
      </c>
      <c r="BJ184" s="116">
        <f t="shared" si="1036"/>
        <v>94204</v>
      </c>
      <c r="BK184" s="116">
        <f t="shared" si="1037"/>
        <v>94204</v>
      </c>
      <c r="BL184" s="116">
        <v>1000</v>
      </c>
      <c r="BM184" s="116"/>
      <c r="BN184" s="116"/>
      <c r="BO184" s="116">
        <f t="shared" si="1038"/>
        <v>95204</v>
      </c>
      <c r="BP184" s="116">
        <f t="shared" si="1039"/>
        <v>94204</v>
      </c>
      <c r="BQ184" s="116">
        <f t="shared" si="1040"/>
        <v>94204</v>
      </c>
      <c r="BR184" s="116">
        <f>BU184-BO184</f>
        <v>-1700</v>
      </c>
      <c r="BS184" s="116"/>
      <c r="BT184" s="116"/>
      <c r="BU184" s="116">
        <v>93504</v>
      </c>
      <c r="BV184" s="116">
        <f t="shared" si="1042"/>
        <v>94204</v>
      </c>
      <c r="BW184" s="116">
        <f t="shared" si="1043"/>
        <v>94204</v>
      </c>
    </row>
    <row r="185" spans="1:75" s="1" customFormat="1" ht="54" customHeight="1" x14ac:dyDescent="0.25">
      <c r="A185" s="157">
        <v>915</v>
      </c>
      <c r="B185" s="60" t="s">
        <v>399</v>
      </c>
      <c r="C185" s="13" t="s">
        <v>260</v>
      </c>
      <c r="D185" s="134">
        <v>6958</v>
      </c>
      <c r="E185" s="134">
        <v>7239</v>
      </c>
      <c r="F185" s="134">
        <v>7528</v>
      </c>
      <c r="G185" s="28">
        <v>25</v>
      </c>
      <c r="H185" s="28">
        <v>49</v>
      </c>
      <c r="I185" s="28">
        <v>49</v>
      </c>
      <c r="J185" s="134">
        <v>33972</v>
      </c>
      <c r="K185" s="134"/>
      <c r="L185" s="134"/>
      <c r="M185" s="116">
        <f t="shared" si="1044"/>
        <v>40930</v>
      </c>
      <c r="N185" s="116">
        <f t="shared" si="1045"/>
        <v>7239</v>
      </c>
      <c r="O185" s="116">
        <f t="shared" si="1046"/>
        <v>7528</v>
      </c>
      <c r="P185" s="116"/>
      <c r="Q185" s="116"/>
      <c r="R185" s="116"/>
      <c r="S185" s="116">
        <f t="shared" si="1014"/>
        <v>40930</v>
      </c>
      <c r="T185" s="116">
        <f t="shared" si="1015"/>
        <v>7239</v>
      </c>
      <c r="U185" s="116">
        <f t="shared" si="1016"/>
        <v>7528</v>
      </c>
      <c r="V185" s="116"/>
      <c r="W185" s="116"/>
      <c r="X185" s="116"/>
      <c r="Y185" s="139">
        <f t="shared" si="1017"/>
        <v>40930</v>
      </c>
      <c r="Z185" s="139">
        <f t="shared" si="1018"/>
        <v>7239</v>
      </c>
      <c r="AA185" s="139">
        <f t="shared" si="1019"/>
        <v>7528</v>
      </c>
      <c r="AB185" s="139"/>
      <c r="AC185" s="139"/>
      <c r="AD185" s="139"/>
      <c r="AE185" s="139">
        <f t="shared" si="1020"/>
        <v>40930</v>
      </c>
      <c r="AF185" s="139">
        <f t="shared" si="1021"/>
        <v>7239</v>
      </c>
      <c r="AG185" s="139">
        <f t="shared" si="1022"/>
        <v>7528</v>
      </c>
      <c r="AH185" s="139"/>
      <c r="AI185" s="139"/>
      <c r="AJ185" s="139"/>
      <c r="AK185" s="140">
        <f t="shared" si="1023"/>
        <v>40930</v>
      </c>
      <c r="AL185" s="140">
        <f t="shared" si="1024"/>
        <v>7239</v>
      </c>
      <c r="AM185" s="140">
        <f t="shared" si="1025"/>
        <v>7528</v>
      </c>
      <c r="AN185" s="140"/>
      <c r="AO185" s="140"/>
      <c r="AP185" s="140"/>
      <c r="AQ185" s="116">
        <f t="shared" si="1026"/>
        <v>40930</v>
      </c>
      <c r="AR185" s="116">
        <f t="shared" si="1027"/>
        <v>7239</v>
      </c>
      <c r="AS185" s="116">
        <f t="shared" si="1028"/>
        <v>7528</v>
      </c>
      <c r="AT185" s="116"/>
      <c r="AU185" s="116"/>
      <c r="AV185" s="116"/>
      <c r="AW185" s="116">
        <f t="shared" si="1029"/>
        <v>40930</v>
      </c>
      <c r="AX185" s="116">
        <f t="shared" si="1030"/>
        <v>7239</v>
      </c>
      <c r="AY185" s="116">
        <f t="shared" si="1031"/>
        <v>7528</v>
      </c>
      <c r="AZ185" s="116"/>
      <c r="BA185" s="116"/>
      <c r="BB185" s="116"/>
      <c r="BC185" s="116">
        <f t="shared" si="1032"/>
        <v>40930</v>
      </c>
      <c r="BD185" s="116">
        <f t="shared" si="1033"/>
        <v>7239</v>
      </c>
      <c r="BE185" s="116">
        <f t="shared" si="1034"/>
        <v>7528</v>
      </c>
      <c r="BF185" s="116"/>
      <c r="BG185" s="116"/>
      <c r="BH185" s="116"/>
      <c r="BI185" s="116">
        <f t="shared" si="1035"/>
        <v>40930</v>
      </c>
      <c r="BJ185" s="116">
        <f t="shared" si="1036"/>
        <v>7239</v>
      </c>
      <c r="BK185" s="116">
        <f t="shared" si="1037"/>
        <v>7528</v>
      </c>
      <c r="BL185" s="116">
        <v>0</v>
      </c>
      <c r="BM185" s="116">
        <v>35344</v>
      </c>
      <c r="BN185" s="116">
        <v>36755</v>
      </c>
      <c r="BO185" s="116">
        <f t="shared" si="1038"/>
        <v>40930</v>
      </c>
      <c r="BP185" s="116">
        <f t="shared" si="1039"/>
        <v>42583</v>
      </c>
      <c r="BQ185" s="116">
        <f t="shared" si="1040"/>
        <v>44283</v>
      </c>
      <c r="BR185" s="116">
        <f>BU185-BO185</f>
        <v>-4630.4000000000015</v>
      </c>
      <c r="BS185" s="116"/>
      <c r="BT185" s="116"/>
      <c r="BU185" s="116">
        <v>36299.599999999999</v>
      </c>
      <c r="BV185" s="116">
        <f t="shared" si="1042"/>
        <v>42583</v>
      </c>
      <c r="BW185" s="116">
        <f t="shared" si="1043"/>
        <v>44283</v>
      </c>
    </row>
    <row r="186" spans="1:75" s="96" customFormat="1" ht="72" hidden="1" customHeight="1" x14ac:dyDescent="0.25">
      <c r="A186" s="158">
        <v>915</v>
      </c>
      <c r="B186" s="80" t="s">
        <v>403</v>
      </c>
      <c r="C186" s="300" t="s">
        <v>261</v>
      </c>
      <c r="D186" s="83">
        <v>494.4</v>
      </c>
      <c r="E186" s="83">
        <v>548.9</v>
      </c>
      <c r="F186" s="83">
        <v>582.70000000000005</v>
      </c>
      <c r="G186" s="72">
        <v>13</v>
      </c>
      <c r="H186" s="72">
        <v>38</v>
      </c>
      <c r="I186" s="72">
        <v>38</v>
      </c>
      <c r="J186" s="83"/>
      <c r="K186" s="83"/>
      <c r="L186" s="83"/>
      <c r="M186" s="77">
        <f t="shared" si="1044"/>
        <v>494.4</v>
      </c>
      <c r="N186" s="77">
        <f t="shared" si="1045"/>
        <v>548.9</v>
      </c>
      <c r="O186" s="77">
        <f t="shared" si="1046"/>
        <v>582.70000000000005</v>
      </c>
      <c r="P186" s="77"/>
      <c r="Q186" s="77"/>
      <c r="R186" s="77"/>
      <c r="S186" s="77">
        <f t="shared" si="1014"/>
        <v>494.4</v>
      </c>
      <c r="T186" s="77">
        <f t="shared" si="1015"/>
        <v>548.9</v>
      </c>
      <c r="U186" s="77">
        <f t="shared" si="1016"/>
        <v>582.70000000000005</v>
      </c>
      <c r="V186" s="77">
        <v>-24.7</v>
      </c>
      <c r="W186" s="77"/>
      <c r="X186" s="77"/>
      <c r="Y186" s="78">
        <f t="shared" si="1017"/>
        <v>469.7</v>
      </c>
      <c r="Z186" s="78">
        <f t="shared" si="1018"/>
        <v>548.9</v>
      </c>
      <c r="AA186" s="78">
        <f t="shared" si="1019"/>
        <v>582.70000000000005</v>
      </c>
      <c r="AB186" s="78"/>
      <c r="AC186" s="78"/>
      <c r="AD186" s="78"/>
      <c r="AE186" s="78">
        <f t="shared" si="1020"/>
        <v>469.7</v>
      </c>
      <c r="AF186" s="78">
        <f t="shared" si="1021"/>
        <v>548.9</v>
      </c>
      <c r="AG186" s="78">
        <f t="shared" si="1022"/>
        <v>582.70000000000005</v>
      </c>
      <c r="AH186" s="78"/>
      <c r="AI186" s="78"/>
      <c r="AJ186" s="78"/>
      <c r="AK186" s="107">
        <f t="shared" si="1023"/>
        <v>469.7</v>
      </c>
      <c r="AL186" s="107">
        <f t="shared" si="1024"/>
        <v>548.9</v>
      </c>
      <c r="AM186" s="107">
        <f t="shared" si="1025"/>
        <v>582.70000000000005</v>
      </c>
      <c r="AN186" s="107"/>
      <c r="AO186" s="107"/>
      <c r="AP186" s="107"/>
      <c r="AQ186" s="77">
        <f t="shared" si="1026"/>
        <v>469.7</v>
      </c>
      <c r="AR186" s="77">
        <f t="shared" si="1027"/>
        <v>548.9</v>
      </c>
      <c r="AS186" s="77">
        <f t="shared" si="1028"/>
        <v>582.70000000000005</v>
      </c>
      <c r="AT186" s="77"/>
      <c r="AU186" s="77"/>
      <c r="AV186" s="77"/>
      <c r="AW186" s="77">
        <f t="shared" si="1029"/>
        <v>469.7</v>
      </c>
      <c r="AX186" s="77">
        <f t="shared" si="1030"/>
        <v>548.9</v>
      </c>
      <c r="AY186" s="77">
        <f t="shared" si="1031"/>
        <v>582.70000000000005</v>
      </c>
      <c r="AZ186" s="77"/>
      <c r="BA186" s="77"/>
      <c r="BB186" s="77"/>
      <c r="BC186" s="77">
        <f t="shared" si="1032"/>
        <v>469.7</v>
      </c>
      <c r="BD186" s="77">
        <f t="shared" si="1033"/>
        <v>548.9</v>
      </c>
      <c r="BE186" s="77">
        <f t="shared" si="1034"/>
        <v>582.70000000000005</v>
      </c>
      <c r="BF186" s="77"/>
      <c r="BG186" s="77"/>
      <c r="BH186" s="77"/>
      <c r="BI186" s="77">
        <f t="shared" si="1035"/>
        <v>469.7</v>
      </c>
      <c r="BJ186" s="77">
        <f t="shared" si="1036"/>
        <v>548.9</v>
      </c>
      <c r="BK186" s="77">
        <f t="shared" si="1037"/>
        <v>582.70000000000005</v>
      </c>
      <c r="BL186" s="77">
        <v>-14</v>
      </c>
      <c r="BM186" s="77"/>
      <c r="BN186" s="77"/>
      <c r="BO186" s="107">
        <f t="shared" si="1038"/>
        <v>455.7</v>
      </c>
      <c r="BP186" s="107">
        <f t="shared" si="1039"/>
        <v>548.9</v>
      </c>
      <c r="BQ186" s="107">
        <f t="shared" si="1040"/>
        <v>582.70000000000005</v>
      </c>
      <c r="BR186" s="77"/>
      <c r="BS186" s="77"/>
      <c r="BT186" s="77"/>
      <c r="BU186" s="77">
        <f t="shared" si="1041"/>
        <v>455.7</v>
      </c>
      <c r="BV186" s="77">
        <f t="shared" si="1042"/>
        <v>548.9</v>
      </c>
      <c r="BW186" s="77">
        <f t="shared" si="1043"/>
        <v>582.70000000000005</v>
      </c>
    </row>
    <row r="187" spans="1:75" s="35" customFormat="1" ht="72" x14ac:dyDescent="0.25">
      <c r="A187" s="209">
        <v>915</v>
      </c>
      <c r="B187" s="60" t="s">
        <v>405</v>
      </c>
      <c r="C187" s="13" t="s">
        <v>346</v>
      </c>
      <c r="D187" s="116">
        <v>8296</v>
      </c>
      <c r="E187" s="116">
        <v>9084</v>
      </c>
      <c r="F187" s="116">
        <v>9447</v>
      </c>
      <c r="G187" s="210">
        <v>13</v>
      </c>
      <c r="H187" s="210">
        <v>38</v>
      </c>
      <c r="I187" s="210">
        <v>38</v>
      </c>
      <c r="J187" s="116">
        <v>495</v>
      </c>
      <c r="K187" s="116"/>
      <c r="L187" s="116"/>
      <c r="M187" s="116">
        <f t="shared" si="1044"/>
        <v>8791</v>
      </c>
      <c r="N187" s="116">
        <f t="shared" si="1045"/>
        <v>9084</v>
      </c>
      <c r="O187" s="116">
        <f t="shared" si="1046"/>
        <v>9447</v>
      </c>
      <c r="P187" s="116"/>
      <c r="Q187" s="116"/>
      <c r="R187" s="116"/>
      <c r="S187" s="116">
        <f t="shared" si="1014"/>
        <v>8791</v>
      </c>
      <c r="T187" s="116">
        <f t="shared" si="1015"/>
        <v>9084</v>
      </c>
      <c r="U187" s="116">
        <f t="shared" si="1016"/>
        <v>9447</v>
      </c>
      <c r="V187" s="116">
        <f>292.2+14.2</f>
        <v>306.39999999999998</v>
      </c>
      <c r="W187" s="116"/>
      <c r="X187" s="116"/>
      <c r="Y187" s="116">
        <f t="shared" si="1017"/>
        <v>9097.4</v>
      </c>
      <c r="Z187" s="116">
        <f t="shared" si="1018"/>
        <v>9084</v>
      </c>
      <c r="AA187" s="116">
        <f t="shared" si="1019"/>
        <v>9447</v>
      </c>
      <c r="AB187" s="116">
        <f>227.5+85.3</f>
        <v>312.8</v>
      </c>
      <c r="AC187" s="116"/>
      <c r="AD187" s="116"/>
      <c r="AE187" s="116">
        <f>Y187+AB187</f>
        <v>9410.1999999999989</v>
      </c>
      <c r="AF187" s="116">
        <f t="shared" si="1021"/>
        <v>9084</v>
      </c>
      <c r="AG187" s="116">
        <f t="shared" si="1022"/>
        <v>9447</v>
      </c>
      <c r="AH187" s="116"/>
      <c r="AI187" s="116"/>
      <c r="AJ187" s="116"/>
      <c r="AK187" s="116">
        <f t="shared" si="1023"/>
        <v>9410.1999999999989</v>
      </c>
      <c r="AL187" s="116">
        <f t="shared" si="1024"/>
        <v>9084</v>
      </c>
      <c r="AM187" s="116">
        <f t="shared" si="1025"/>
        <v>9447</v>
      </c>
      <c r="AN187" s="116"/>
      <c r="AO187" s="116"/>
      <c r="AP187" s="116"/>
      <c r="AQ187" s="116">
        <f t="shared" si="1026"/>
        <v>9410.1999999999989</v>
      </c>
      <c r="AR187" s="116">
        <f t="shared" si="1027"/>
        <v>9084</v>
      </c>
      <c r="AS187" s="116">
        <f t="shared" si="1028"/>
        <v>9447</v>
      </c>
      <c r="AT187" s="116"/>
      <c r="AU187" s="116"/>
      <c r="AV187" s="116"/>
      <c r="AW187" s="116">
        <f t="shared" si="1029"/>
        <v>9410.1999999999989</v>
      </c>
      <c r="AX187" s="116">
        <f t="shared" si="1030"/>
        <v>9084</v>
      </c>
      <c r="AY187" s="116">
        <f t="shared" si="1031"/>
        <v>9447</v>
      </c>
      <c r="AZ187" s="116">
        <f>71.1+28.4</f>
        <v>99.5</v>
      </c>
      <c r="BA187" s="116"/>
      <c r="BB187" s="116"/>
      <c r="BC187" s="116">
        <f t="shared" si="1032"/>
        <v>9509.6999999999989</v>
      </c>
      <c r="BD187" s="116">
        <f t="shared" si="1033"/>
        <v>9084</v>
      </c>
      <c r="BE187" s="116">
        <f t="shared" si="1034"/>
        <v>9447</v>
      </c>
      <c r="BF187" s="116"/>
      <c r="BG187" s="116"/>
      <c r="BH187" s="116"/>
      <c r="BI187" s="116">
        <f t="shared" si="1035"/>
        <v>9509.6999999999989</v>
      </c>
      <c r="BJ187" s="116">
        <f t="shared" si="1036"/>
        <v>9084</v>
      </c>
      <c r="BK187" s="116">
        <f t="shared" si="1037"/>
        <v>9447</v>
      </c>
      <c r="BL187" s="116">
        <v>71.099999999999994</v>
      </c>
      <c r="BM187" s="116"/>
      <c r="BN187" s="116"/>
      <c r="BO187" s="116">
        <f t="shared" si="1038"/>
        <v>9580.7999999999993</v>
      </c>
      <c r="BP187" s="116">
        <f t="shared" si="1039"/>
        <v>9084</v>
      </c>
      <c r="BQ187" s="116">
        <f t="shared" si="1040"/>
        <v>9447</v>
      </c>
      <c r="BR187" s="116">
        <f>28.5+28.3</f>
        <v>56.8</v>
      </c>
      <c r="BS187" s="116"/>
      <c r="BT187" s="116"/>
      <c r="BU187" s="116">
        <f>BO187+BR187</f>
        <v>9637.5999999999985</v>
      </c>
      <c r="BV187" s="116">
        <f t="shared" si="1042"/>
        <v>9084</v>
      </c>
      <c r="BW187" s="116">
        <f t="shared" si="1043"/>
        <v>9447</v>
      </c>
    </row>
    <row r="188" spans="1:75" s="96" customFormat="1" ht="40.15" hidden="1" customHeight="1" x14ac:dyDescent="0.25">
      <c r="A188" s="158">
        <v>915</v>
      </c>
      <c r="B188" s="80" t="s">
        <v>406</v>
      </c>
      <c r="C188" s="79" t="s">
        <v>262</v>
      </c>
      <c r="D188" s="83">
        <v>53744</v>
      </c>
      <c r="E188" s="83">
        <v>53744</v>
      </c>
      <c r="F188" s="83">
        <v>53744</v>
      </c>
      <c r="G188" s="72">
        <v>14</v>
      </c>
      <c r="H188" s="72">
        <v>39</v>
      </c>
      <c r="I188" s="72">
        <v>39</v>
      </c>
      <c r="J188" s="83"/>
      <c r="K188" s="83"/>
      <c r="L188" s="83"/>
      <c r="M188" s="77">
        <f t="shared" si="1044"/>
        <v>53744</v>
      </c>
      <c r="N188" s="77">
        <f t="shared" si="1045"/>
        <v>53744</v>
      </c>
      <c r="O188" s="77">
        <f t="shared" si="1046"/>
        <v>53744</v>
      </c>
      <c r="P188" s="77"/>
      <c r="Q188" s="77"/>
      <c r="R188" s="77"/>
      <c r="S188" s="77">
        <f t="shared" si="1014"/>
        <v>53744</v>
      </c>
      <c r="T188" s="77">
        <f t="shared" si="1015"/>
        <v>53744</v>
      </c>
      <c r="U188" s="77">
        <f t="shared" si="1016"/>
        <v>53744</v>
      </c>
      <c r="V188" s="77"/>
      <c r="W188" s="77"/>
      <c r="X188" s="77"/>
      <c r="Y188" s="78">
        <f t="shared" si="1017"/>
        <v>53744</v>
      </c>
      <c r="Z188" s="78">
        <f t="shared" si="1018"/>
        <v>53744</v>
      </c>
      <c r="AA188" s="78">
        <f t="shared" si="1019"/>
        <v>53744</v>
      </c>
      <c r="AB188" s="78"/>
      <c r="AC188" s="78"/>
      <c r="AD188" s="78"/>
      <c r="AE188" s="78">
        <f t="shared" si="1020"/>
        <v>53744</v>
      </c>
      <c r="AF188" s="78">
        <f t="shared" si="1021"/>
        <v>53744</v>
      </c>
      <c r="AG188" s="78">
        <f t="shared" si="1022"/>
        <v>53744</v>
      </c>
      <c r="AH188" s="78"/>
      <c r="AI188" s="78"/>
      <c r="AJ188" s="78"/>
      <c r="AK188" s="107">
        <f t="shared" si="1023"/>
        <v>53744</v>
      </c>
      <c r="AL188" s="107">
        <f t="shared" si="1024"/>
        <v>53744</v>
      </c>
      <c r="AM188" s="107">
        <f t="shared" si="1025"/>
        <v>53744</v>
      </c>
      <c r="AN188" s="107"/>
      <c r="AO188" s="107"/>
      <c r="AP188" s="107"/>
      <c r="AQ188" s="77">
        <f t="shared" si="1026"/>
        <v>53744</v>
      </c>
      <c r="AR188" s="77">
        <f t="shared" si="1027"/>
        <v>53744</v>
      </c>
      <c r="AS188" s="77">
        <f t="shared" si="1028"/>
        <v>53744</v>
      </c>
      <c r="AT188" s="77"/>
      <c r="AU188" s="77"/>
      <c r="AV188" s="77"/>
      <c r="AW188" s="77">
        <f t="shared" si="1029"/>
        <v>53744</v>
      </c>
      <c r="AX188" s="77">
        <f t="shared" si="1030"/>
        <v>53744</v>
      </c>
      <c r="AY188" s="77">
        <f t="shared" si="1031"/>
        <v>53744</v>
      </c>
      <c r="AZ188" s="77"/>
      <c r="BA188" s="77"/>
      <c r="BB188" s="77"/>
      <c r="BC188" s="77">
        <f t="shared" si="1032"/>
        <v>53744</v>
      </c>
      <c r="BD188" s="77">
        <f t="shared" si="1033"/>
        <v>53744</v>
      </c>
      <c r="BE188" s="77">
        <f t="shared" si="1034"/>
        <v>53744</v>
      </c>
      <c r="BF188" s="77"/>
      <c r="BG188" s="77"/>
      <c r="BH188" s="77"/>
      <c r="BI188" s="77">
        <f t="shared" si="1035"/>
        <v>53744</v>
      </c>
      <c r="BJ188" s="77">
        <f t="shared" si="1036"/>
        <v>53744</v>
      </c>
      <c r="BK188" s="77">
        <f t="shared" si="1037"/>
        <v>53744</v>
      </c>
      <c r="BL188" s="77">
        <v>-950</v>
      </c>
      <c r="BM188" s="77"/>
      <c r="BN188" s="77"/>
      <c r="BO188" s="77">
        <f t="shared" si="1038"/>
        <v>52794</v>
      </c>
      <c r="BP188" s="77">
        <f t="shared" si="1039"/>
        <v>53744</v>
      </c>
      <c r="BQ188" s="77">
        <f t="shared" si="1040"/>
        <v>53744</v>
      </c>
      <c r="BR188" s="77"/>
      <c r="BS188" s="77"/>
      <c r="BT188" s="77"/>
      <c r="BU188" s="77">
        <f t="shared" si="1041"/>
        <v>52794</v>
      </c>
      <c r="BV188" s="77">
        <f t="shared" si="1042"/>
        <v>53744</v>
      </c>
      <c r="BW188" s="77">
        <f t="shared" si="1043"/>
        <v>53744</v>
      </c>
    </row>
    <row r="189" spans="1:75" s="1" customFormat="1" ht="90" customHeight="1" x14ac:dyDescent="0.25">
      <c r="A189" s="157">
        <v>915</v>
      </c>
      <c r="B189" s="60" t="s">
        <v>407</v>
      </c>
      <c r="C189" s="13" t="s">
        <v>264</v>
      </c>
      <c r="D189" s="134">
        <v>299</v>
      </c>
      <c r="E189" s="134">
        <v>309</v>
      </c>
      <c r="F189" s="134">
        <v>321</v>
      </c>
      <c r="G189" s="28">
        <v>15</v>
      </c>
      <c r="H189" s="28">
        <v>40</v>
      </c>
      <c r="I189" s="28">
        <v>40</v>
      </c>
      <c r="J189" s="134"/>
      <c r="K189" s="134"/>
      <c r="L189" s="134"/>
      <c r="M189" s="116">
        <f t="shared" si="1044"/>
        <v>299</v>
      </c>
      <c r="N189" s="116">
        <f t="shared" si="1045"/>
        <v>309</v>
      </c>
      <c r="O189" s="116">
        <f t="shared" si="1046"/>
        <v>321</v>
      </c>
      <c r="P189" s="116"/>
      <c r="Q189" s="116"/>
      <c r="R189" s="116"/>
      <c r="S189" s="116">
        <f t="shared" si="1014"/>
        <v>299</v>
      </c>
      <c r="T189" s="116">
        <f t="shared" si="1015"/>
        <v>309</v>
      </c>
      <c r="U189" s="116">
        <f t="shared" si="1016"/>
        <v>321</v>
      </c>
      <c r="V189" s="116">
        <v>300</v>
      </c>
      <c r="W189" s="116"/>
      <c r="X189" s="116"/>
      <c r="Y189" s="139">
        <f t="shared" si="1017"/>
        <v>599</v>
      </c>
      <c r="Z189" s="139">
        <f t="shared" si="1018"/>
        <v>309</v>
      </c>
      <c r="AA189" s="139">
        <f t="shared" si="1019"/>
        <v>321</v>
      </c>
      <c r="AB189" s="139"/>
      <c r="AC189" s="139"/>
      <c r="AD189" s="139"/>
      <c r="AE189" s="139">
        <f t="shared" si="1020"/>
        <v>599</v>
      </c>
      <c r="AF189" s="139">
        <f t="shared" si="1021"/>
        <v>309</v>
      </c>
      <c r="AG189" s="139">
        <f t="shared" si="1022"/>
        <v>321</v>
      </c>
      <c r="AH189" s="139"/>
      <c r="AI189" s="139"/>
      <c r="AJ189" s="139"/>
      <c r="AK189" s="140">
        <f t="shared" si="1023"/>
        <v>599</v>
      </c>
      <c r="AL189" s="140">
        <f t="shared" si="1024"/>
        <v>309</v>
      </c>
      <c r="AM189" s="140">
        <f t="shared" si="1025"/>
        <v>321</v>
      </c>
      <c r="AN189" s="140">
        <v>150</v>
      </c>
      <c r="AO189" s="140"/>
      <c r="AP189" s="140"/>
      <c r="AQ189" s="116">
        <f t="shared" si="1026"/>
        <v>749</v>
      </c>
      <c r="AR189" s="116">
        <f t="shared" si="1027"/>
        <v>309</v>
      </c>
      <c r="AS189" s="116">
        <f t="shared" si="1028"/>
        <v>321</v>
      </c>
      <c r="AT189" s="116"/>
      <c r="AU189" s="116"/>
      <c r="AV189" s="116"/>
      <c r="AW189" s="116">
        <f t="shared" si="1029"/>
        <v>749</v>
      </c>
      <c r="AX189" s="116">
        <f t="shared" si="1030"/>
        <v>309</v>
      </c>
      <c r="AY189" s="116">
        <f t="shared" si="1031"/>
        <v>321</v>
      </c>
      <c r="AZ189" s="116"/>
      <c r="BA189" s="116"/>
      <c r="BB189" s="116"/>
      <c r="BC189" s="116">
        <f t="shared" si="1032"/>
        <v>749</v>
      </c>
      <c r="BD189" s="116">
        <f t="shared" si="1033"/>
        <v>309</v>
      </c>
      <c r="BE189" s="116">
        <f t="shared" si="1034"/>
        <v>321</v>
      </c>
      <c r="BF189" s="116"/>
      <c r="BG189" s="116"/>
      <c r="BH189" s="116"/>
      <c r="BI189" s="116">
        <f t="shared" si="1035"/>
        <v>749</v>
      </c>
      <c r="BJ189" s="116">
        <f t="shared" si="1036"/>
        <v>309</v>
      </c>
      <c r="BK189" s="116">
        <f t="shared" si="1037"/>
        <v>321</v>
      </c>
      <c r="BL189" s="116"/>
      <c r="BM189" s="116"/>
      <c r="BN189" s="116"/>
      <c r="BO189" s="116">
        <f t="shared" si="1038"/>
        <v>749</v>
      </c>
      <c r="BP189" s="116">
        <f t="shared" si="1039"/>
        <v>309</v>
      </c>
      <c r="BQ189" s="116">
        <f t="shared" si="1040"/>
        <v>321</v>
      </c>
      <c r="BR189" s="116">
        <f>BU189-BO189</f>
        <v>-40</v>
      </c>
      <c r="BS189" s="116"/>
      <c r="BT189" s="116"/>
      <c r="BU189" s="116">
        <v>709</v>
      </c>
      <c r="BV189" s="116">
        <f t="shared" si="1042"/>
        <v>309</v>
      </c>
      <c r="BW189" s="116">
        <f t="shared" si="1043"/>
        <v>321</v>
      </c>
    </row>
    <row r="190" spans="1:75" s="1" customFormat="1" ht="72" customHeight="1" x14ac:dyDescent="0.25">
      <c r="A190" s="157">
        <v>915</v>
      </c>
      <c r="B190" s="60" t="s">
        <v>408</v>
      </c>
      <c r="C190" s="13" t="s">
        <v>265</v>
      </c>
      <c r="D190" s="134">
        <v>6</v>
      </c>
      <c r="E190" s="134">
        <v>6</v>
      </c>
      <c r="F190" s="134">
        <v>6</v>
      </c>
      <c r="G190" s="28">
        <v>16</v>
      </c>
      <c r="H190" s="28">
        <v>41</v>
      </c>
      <c r="I190" s="28">
        <v>41</v>
      </c>
      <c r="J190" s="134"/>
      <c r="K190" s="134"/>
      <c r="L190" s="134"/>
      <c r="M190" s="116">
        <f t="shared" si="1044"/>
        <v>6</v>
      </c>
      <c r="N190" s="116">
        <f t="shared" si="1045"/>
        <v>6</v>
      </c>
      <c r="O190" s="116">
        <f t="shared" si="1046"/>
        <v>6</v>
      </c>
      <c r="P190" s="116"/>
      <c r="Q190" s="116"/>
      <c r="R190" s="116"/>
      <c r="S190" s="116">
        <f t="shared" si="1014"/>
        <v>6</v>
      </c>
      <c r="T190" s="116">
        <f t="shared" si="1015"/>
        <v>6</v>
      </c>
      <c r="U190" s="116">
        <f t="shared" si="1016"/>
        <v>6</v>
      </c>
      <c r="V190" s="116"/>
      <c r="W190" s="116"/>
      <c r="X190" s="116"/>
      <c r="Y190" s="139">
        <f t="shared" si="1017"/>
        <v>6</v>
      </c>
      <c r="Z190" s="139">
        <f t="shared" si="1018"/>
        <v>6</v>
      </c>
      <c r="AA190" s="139">
        <f t="shared" si="1019"/>
        <v>6</v>
      </c>
      <c r="AB190" s="139"/>
      <c r="AC190" s="139"/>
      <c r="AD190" s="139"/>
      <c r="AE190" s="139">
        <f t="shared" si="1020"/>
        <v>6</v>
      </c>
      <c r="AF190" s="139">
        <f t="shared" si="1021"/>
        <v>6</v>
      </c>
      <c r="AG190" s="139">
        <f t="shared" si="1022"/>
        <v>6</v>
      </c>
      <c r="AH190" s="139"/>
      <c r="AI190" s="139"/>
      <c r="AJ190" s="139"/>
      <c r="AK190" s="140">
        <f t="shared" si="1023"/>
        <v>6</v>
      </c>
      <c r="AL190" s="140">
        <f t="shared" si="1024"/>
        <v>6</v>
      </c>
      <c r="AM190" s="140">
        <f t="shared" si="1025"/>
        <v>6</v>
      </c>
      <c r="AN190" s="140">
        <v>-5</v>
      </c>
      <c r="AO190" s="140"/>
      <c r="AP190" s="140"/>
      <c r="AQ190" s="116">
        <f t="shared" si="1026"/>
        <v>1</v>
      </c>
      <c r="AR190" s="116">
        <f t="shared" si="1027"/>
        <v>6</v>
      </c>
      <c r="AS190" s="116">
        <f t="shared" si="1028"/>
        <v>6</v>
      </c>
      <c r="AT190" s="116"/>
      <c r="AU190" s="116"/>
      <c r="AV190" s="116"/>
      <c r="AW190" s="116">
        <f t="shared" si="1029"/>
        <v>1</v>
      </c>
      <c r="AX190" s="116">
        <f t="shared" si="1030"/>
        <v>6</v>
      </c>
      <c r="AY190" s="116">
        <f t="shared" si="1031"/>
        <v>6</v>
      </c>
      <c r="AZ190" s="116"/>
      <c r="BA190" s="116"/>
      <c r="BB190" s="116"/>
      <c r="BC190" s="116">
        <f t="shared" si="1032"/>
        <v>1</v>
      </c>
      <c r="BD190" s="116">
        <f t="shared" si="1033"/>
        <v>6</v>
      </c>
      <c r="BE190" s="116">
        <f t="shared" si="1034"/>
        <v>6</v>
      </c>
      <c r="BF190" s="116"/>
      <c r="BG190" s="116"/>
      <c r="BH190" s="116"/>
      <c r="BI190" s="116">
        <f t="shared" si="1035"/>
        <v>1</v>
      </c>
      <c r="BJ190" s="116">
        <f t="shared" si="1036"/>
        <v>6</v>
      </c>
      <c r="BK190" s="116">
        <f t="shared" si="1037"/>
        <v>6</v>
      </c>
      <c r="BL190" s="116">
        <v>-1</v>
      </c>
      <c r="BM190" s="116"/>
      <c r="BN190" s="116"/>
      <c r="BO190" s="116">
        <f t="shared" si="1038"/>
        <v>0</v>
      </c>
      <c r="BP190" s="116">
        <f t="shared" si="1039"/>
        <v>6</v>
      </c>
      <c r="BQ190" s="116">
        <f t="shared" si="1040"/>
        <v>6</v>
      </c>
      <c r="BR190" s="116">
        <f>BU190-BO190</f>
        <v>9.5</v>
      </c>
      <c r="BS190" s="116"/>
      <c r="BT190" s="116"/>
      <c r="BU190" s="116">
        <v>9.5</v>
      </c>
      <c r="BV190" s="116">
        <f t="shared" si="1042"/>
        <v>6</v>
      </c>
      <c r="BW190" s="116">
        <f t="shared" si="1043"/>
        <v>6</v>
      </c>
    </row>
    <row r="191" spans="1:75" s="1" customFormat="1" ht="108" customHeight="1" x14ac:dyDescent="0.25">
      <c r="A191" s="157">
        <v>915</v>
      </c>
      <c r="B191" s="60" t="s">
        <v>409</v>
      </c>
      <c r="C191" s="220" t="s">
        <v>266</v>
      </c>
      <c r="D191" s="134">
        <v>55748</v>
      </c>
      <c r="E191" s="134">
        <v>58103</v>
      </c>
      <c r="F191" s="134">
        <v>60334</v>
      </c>
      <c r="G191" s="28">
        <v>17</v>
      </c>
      <c r="H191" s="28">
        <v>42</v>
      </c>
      <c r="I191" s="28">
        <v>42</v>
      </c>
      <c r="J191" s="134"/>
      <c r="K191" s="134"/>
      <c r="L191" s="134"/>
      <c r="M191" s="116">
        <f t="shared" si="1044"/>
        <v>55748</v>
      </c>
      <c r="N191" s="116">
        <f t="shared" si="1045"/>
        <v>58103</v>
      </c>
      <c r="O191" s="116">
        <f t="shared" si="1046"/>
        <v>60334</v>
      </c>
      <c r="P191" s="116"/>
      <c r="Q191" s="116"/>
      <c r="R191" s="116"/>
      <c r="S191" s="116">
        <f t="shared" si="1014"/>
        <v>55748</v>
      </c>
      <c r="T191" s="116">
        <f t="shared" si="1015"/>
        <v>58103</v>
      </c>
      <c r="U191" s="116">
        <f t="shared" si="1016"/>
        <v>60334</v>
      </c>
      <c r="V191" s="116">
        <v>-2787</v>
      </c>
      <c r="W191" s="116"/>
      <c r="X191" s="116"/>
      <c r="Y191" s="139">
        <f t="shared" si="1017"/>
        <v>52961</v>
      </c>
      <c r="Z191" s="139">
        <f t="shared" si="1018"/>
        <v>58103</v>
      </c>
      <c r="AA191" s="139">
        <f t="shared" si="1019"/>
        <v>60334</v>
      </c>
      <c r="AB191" s="139"/>
      <c r="AC191" s="139"/>
      <c r="AD191" s="139"/>
      <c r="AE191" s="139">
        <f t="shared" si="1020"/>
        <v>52961</v>
      </c>
      <c r="AF191" s="139">
        <f t="shared" si="1021"/>
        <v>58103</v>
      </c>
      <c r="AG191" s="139">
        <f t="shared" si="1022"/>
        <v>60334</v>
      </c>
      <c r="AH191" s="139"/>
      <c r="AI191" s="139"/>
      <c r="AJ191" s="139"/>
      <c r="AK191" s="140">
        <f t="shared" si="1023"/>
        <v>52961</v>
      </c>
      <c r="AL191" s="140">
        <f t="shared" si="1024"/>
        <v>58103</v>
      </c>
      <c r="AM191" s="140">
        <f t="shared" si="1025"/>
        <v>60334</v>
      </c>
      <c r="AN191" s="140"/>
      <c r="AO191" s="140"/>
      <c r="AP191" s="140"/>
      <c r="AQ191" s="116">
        <f t="shared" si="1026"/>
        <v>52961</v>
      </c>
      <c r="AR191" s="116">
        <f t="shared" si="1027"/>
        <v>58103</v>
      </c>
      <c r="AS191" s="116">
        <f t="shared" si="1028"/>
        <v>60334</v>
      </c>
      <c r="AT191" s="116"/>
      <c r="AU191" s="116"/>
      <c r="AV191" s="116"/>
      <c r="AW191" s="116">
        <f t="shared" si="1029"/>
        <v>52961</v>
      </c>
      <c r="AX191" s="116">
        <f t="shared" si="1030"/>
        <v>58103</v>
      </c>
      <c r="AY191" s="116">
        <f t="shared" si="1031"/>
        <v>60334</v>
      </c>
      <c r="AZ191" s="116"/>
      <c r="BA191" s="116"/>
      <c r="BB191" s="116"/>
      <c r="BC191" s="116">
        <f t="shared" si="1032"/>
        <v>52961</v>
      </c>
      <c r="BD191" s="116">
        <f t="shared" si="1033"/>
        <v>58103</v>
      </c>
      <c r="BE191" s="116">
        <f t="shared" si="1034"/>
        <v>60334</v>
      </c>
      <c r="BF191" s="116"/>
      <c r="BG191" s="116"/>
      <c r="BH191" s="116"/>
      <c r="BI191" s="116">
        <f t="shared" si="1035"/>
        <v>52961</v>
      </c>
      <c r="BJ191" s="116">
        <f t="shared" si="1036"/>
        <v>58103</v>
      </c>
      <c r="BK191" s="116">
        <f t="shared" si="1037"/>
        <v>60334</v>
      </c>
      <c r="BL191" s="116"/>
      <c r="BM191" s="116"/>
      <c r="BN191" s="116"/>
      <c r="BO191" s="116">
        <f t="shared" si="1038"/>
        <v>52961</v>
      </c>
      <c r="BP191" s="116">
        <f t="shared" si="1039"/>
        <v>58103</v>
      </c>
      <c r="BQ191" s="116">
        <f t="shared" si="1040"/>
        <v>60334</v>
      </c>
      <c r="BR191" s="116">
        <f>BU191-BO191</f>
        <v>-7950</v>
      </c>
      <c r="BS191" s="116"/>
      <c r="BT191" s="116"/>
      <c r="BU191" s="116">
        <v>45011</v>
      </c>
      <c r="BV191" s="116">
        <f t="shared" si="1042"/>
        <v>58103</v>
      </c>
      <c r="BW191" s="116">
        <f t="shared" si="1043"/>
        <v>60334</v>
      </c>
    </row>
    <row r="192" spans="1:75" s="1" customFormat="1" ht="54" customHeight="1" x14ac:dyDescent="0.25">
      <c r="A192" s="157">
        <v>915</v>
      </c>
      <c r="B192" s="60" t="s">
        <v>410</v>
      </c>
      <c r="C192" s="207" t="s">
        <v>324</v>
      </c>
      <c r="D192" s="134">
        <v>30130</v>
      </c>
      <c r="E192" s="134">
        <v>33866</v>
      </c>
      <c r="F192" s="134">
        <v>35170</v>
      </c>
      <c r="G192" s="28">
        <v>15</v>
      </c>
      <c r="H192" s="28">
        <v>40</v>
      </c>
      <c r="I192" s="28">
        <v>40</v>
      </c>
      <c r="J192" s="134"/>
      <c r="K192" s="134"/>
      <c r="L192" s="134"/>
      <c r="M192" s="116">
        <f t="shared" si="1044"/>
        <v>30130</v>
      </c>
      <c r="N192" s="116">
        <f t="shared" si="1045"/>
        <v>33866</v>
      </c>
      <c r="O192" s="116">
        <f t="shared" si="1046"/>
        <v>35170</v>
      </c>
      <c r="P192" s="116"/>
      <c r="Q192" s="116"/>
      <c r="R192" s="116"/>
      <c r="S192" s="116">
        <f t="shared" si="1014"/>
        <v>30130</v>
      </c>
      <c r="T192" s="116">
        <f t="shared" si="1015"/>
        <v>33866</v>
      </c>
      <c r="U192" s="116">
        <f t="shared" si="1016"/>
        <v>35170</v>
      </c>
      <c r="V192" s="116"/>
      <c r="W192" s="116"/>
      <c r="X192" s="116"/>
      <c r="Y192" s="139">
        <f t="shared" si="1017"/>
        <v>30130</v>
      </c>
      <c r="Z192" s="139">
        <f t="shared" si="1018"/>
        <v>33866</v>
      </c>
      <c r="AA192" s="139">
        <f t="shared" si="1019"/>
        <v>35170</v>
      </c>
      <c r="AB192" s="139"/>
      <c r="AC192" s="139"/>
      <c r="AD192" s="139"/>
      <c r="AE192" s="139">
        <f t="shared" si="1020"/>
        <v>30130</v>
      </c>
      <c r="AF192" s="139">
        <f t="shared" si="1021"/>
        <v>33866</v>
      </c>
      <c r="AG192" s="139">
        <f t="shared" si="1022"/>
        <v>35170</v>
      </c>
      <c r="AH192" s="139"/>
      <c r="AI192" s="139"/>
      <c r="AJ192" s="139"/>
      <c r="AK192" s="140">
        <f t="shared" si="1023"/>
        <v>30130</v>
      </c>
      <c r="AL192" s="140">
        <f t="shared" si="1024"/>
        <v>33866</v>
      </c>
      <c r="AM192" s="140">
        <f t="shared" si="1025"/>
        <v>35170</v>
      </c>
      <c r="AN192" s="140">
        <v>-10385</v>
      </c>
      <c r="AO192" s="140"/>
      <c r="AP192" s="140"/>
      <c r="AQ192" s="116">
        <f t="shared" si="1026"/>
        <v>19745</v>
      </c>
      <c r="AR192" s="116">
        <f t="shared" si="1027"/>
        <v>33866</v>
      </c>
      <c r="AS192" s="116">
        <f t="shared" si="1028"/>
        <v>35170</v>
      </c>
      <c r="AT192" s="116"/>
      <c r="AU192" s="116"/>
      <c r="AV192" s="116"/>
      <c r="AW192" s="116">
        <f t="shared" si="1029"/>
        <v>19745</v>
      </c>
      <c r="AX192" s="116">
        <f t="shared" si="1030"/>
        <v>33866</v>
      </c>
      <c r="AY192" s="116">
        <f t="shared" si="1031"/>
        <v>35170</v>
      </c>
      <c r="AZ192" s="116"/>
      <c r="BA192" s="116"/>
      <c r="BB192" s="116"/>
      <c r="BC192" s="116">
        <f t="shared" si="1032"/>
        <v>19745</v>
      </c>
      <c r="BD192" s="116">
        <f t="shared" si="1033"/>
        <v>33866</v>
      </c>
      <c r="BE192" s="116">
        <f t="shared" si="1034"/>
        <v>35170</v>
      </c>
      <c r="BF192" s="116"/>
      <c r="BG192" s="116"/>
      <c r="BH192" s="116"/>
      <c r="BI192" s="116">
        <f t="shared" si="1035"/>
        <v>19745</v>
      </c>
      <c r="BJ192" s="116">
        <f t="shared" si="1036"/>
        <v>33866</v>
      </c>
      <c r="BK192" s="116">
        <f t="shared" si="1037"/>
        <v>35170</v>
      </c>
      <c r="BL192" s="116"/>
      <c r="BM192" s="116"/>
      <c r="BN192" s="116"/>
      <c r="BO192" s="116">
        <f t="shared" si="1038"/>
        <v>19745</v>
      </c>
      <c r="BP192" s="116">
        <f t="shared" si="1039"/>
        <v>33866</v>
      </c>
      <c r="BQ192" s="116">
        <f t="shared" si="1040"/>
        <v>35170</v>
      </c>
      <c r="BR192" s="116">
        <f>BU192-BO192</f>
        <v>1403.0999999999985</v>
      </c>
      <c r="BS192" s="116"/>
      <c r="BT192" s="116"/>
      <c r="BU192" s="116">
        <v>21148.1</v>
      </c>
      <c r="BV192" s="116">
        <f t="shared" si="1042"/>
        <v>33866</v>
      </c>
      <c r="BW192" s="116">
        <f t="shared" si="1043"/>
        <v>35170</v>
      </c>
    </row>
    <row r="193" spans="1:75" s="1" customFormat="1" ht="37.5" customHeight="1" x14ac:dyDescent="0.25">
      <c r="A193" s="208"/>
      <c r="B193" s="212" t="s">
        <v>411</v>
      </c>
      <c r="C193" s="119" t="s">
        <v>267</v>
      </c>
      <c r="D193" s="27">
        <f>SUM(D194:D233)</f>
        <v>1113856.2000000002</v>
      </c>
      <c r="E193" s="27">
        <f>SUM(E194:E233)</f>
        <v>1114571.3000000003</v>
      </c>
      <c r="F193" s="27">
        <f>SUM(F194:F233)</f>
        <v>1114880.3000000003</v>
      </c>
      <c r="G193" s="28"/>
      <c r="H193" s="28"/>
      <c r="I193" s="28"/>
      <c r="J193" s="27">
        <f t="shared" ref="J193:AA193" si="1047">SUM(J194:J234)</f>
        <v>49020.899999999994</v>
      </c>
      <c r="K193" s="27">
        <f t="shared" si="1047"/>
        <v>56118.7</v>
      </c>
      <c r="L193" s="27">
        <f t="shared" si="1047"/>
        <v>56118.7</v>
      </c>
      <c r="M193" s="7">
        <f t="shared" si="1047"/>
        <v>1163027.0999999999</v>
      </c>
      <c r="N193" s="7">
        <f t="shared" si="1047"/>
        <v>1170690</v>
      </c>
      <c r="O193" s="7">
        <f t="shared" si="1047"/>
        <v>1170999</v>
      </c>
      <c r="P193" s="7">
        <f t="shared" si="1047"/>
        <v>0</v>
      </c>
      <c r="Q193" s="7">
        <f t="shared" si="1047"/>
        <v>0</v>
      </c>
      <c r="R193" s="7">
        <f t="shared" si="1047"/>
        <v>0</v>
      </c>
      <c r="S193" s="7">
        <f t="shared" si="1047"/>
        <v>1163027.0999999999</v>
      </c>
      <c r="T193" s="7">
        <f t="shared" si="1047"/>
        <v>1170690</v>
      </c>
      <c r="U193" s="7">
        <f t="shared" si="1047"/>
        <v>1170999</v>
      </c>
      <c r="V193" s="7">
        <f t="shared" si="1047"/>
        <v>44553.500000000007</v>
      </c>
      <c r="W193" s="7">
        <f t="shared" si="1047"/>
        <v>5071.7999999999993</v>
      </c>
      <c r="X193" s="7">
        <f t="shared" si="1047"/>
        <v>4771.7999999999993</v>
      </c>
      <c r="Y193" s="68">
        <f t="shared" si="1047"/>
        <v>1207580.5999999999</v>
      </c>
      <c r="Z193" s="68">
        <f t="shared" si="1047"/>
        <v>1175761.7999999998</v>
      </c>
      <c r="AA193" s="68">
        <f t="shared" si="1047"/>
        <v>1175770.7999999998</v>
      </c>
      <c r="AB193" s="68">
        <f t="shared" ref="AB193:AG193" si="1048">SUM(AB194:AB234)</f>
        <v>4022</v>
      </c>
      <c r="AC193" s="68">
        <f t="shared" si="1048"/>
        <v>4022</v>
      </c>
      <c r="AD193" s="68">
        <f t="shared" si="1048"/>
        <v>4022</v>
      </c>
      <c r="AE193" s="68">
        <f t="shared" si="1048"/>
        <v>1211602.5999999999</v>
      </c>
      <c r="AF193" s="68">
        <f t="shared" si="1048"/>
        <v>1179783.8</v>
      </c>
      <c r="AG193" s="68">
        <f t="shared" si="1048"/>
        <v>1179792.8</v>
      </c>
      <c r="AH193" s="68">
        <f t="shared" ref="AH193:AM193" si="1049">SUM(AH194:AH234)</f>
        <v>0</v>
      </c>
      <c r="AI193" s="68">
        <f t="shared" si="1049"/>
        <v>0</v>
      </c>
      <c r="AJ193" s="68">
        <f t="shared" si="1049"/>
        <v>0</v>
      </c>
      <c r="AK193" s="111">
        <f t="shared" si="1049"/>
        <v>1211602.5999999999</v>
      </c>
      <c r="AL193" s="111">
        <f t="shared" si="1049"/>
        <v>1179783.8</v>
      </c>
      <c r="AM193" s="111">
        <f t="shared" si="1049"/>
        <v>1179792.8</v>
      </c>
      <c r="AN193" s="111">
        <f t="shared" ref="AN193:AS193" si="1050">SUM(AN194:AN234)</f>
        <v>-14924.300000000001</v>
      </c>
      <c r="AO193" s="111">
        <f t="shared" si="1050"/>
        <v>423</v>
      </c>
      <c r="AP193" s="111">
        <f t="shared" si="1050"/>
        <v>423</v>
      </c>
      <c r="AQ193" s="7">
        <f t="shared" si="1050"/>
        <v>1196678.3</v>
      </c>
      <c r="AR193" s="7">
        <f t="shared" si="1050"/>
        <v>1180206.8</v>
      </c>
      <c r="AS193" s="7">
        <f t="shared" si="1050"/>
        <v>1180215.8</v>
      </c>
      <c r="AT193" s="7">
        <f t="shared" ref="AT193:AY193" si="1051">SUM(AT194:AT234)</f>
        <v>0</v>
      </c>
      <c r="AU193" s="7">
        <f t="shared" si="1051"/>
        <v>0</v>
      </c>
      <c r="AV193" s="7">
        <f t="shared" si="1051"/>
        <v>0</v>
      </c>
      <c r="AW193" s="7">
        <f t="shared" si="1051"/>
        <v>1196678.3</v>
      </c>
      <c r="AX193" s="7">
        <f t="shared" si="1051"/>
        <v>1180206.8</v>
      </c>
      <c r="AY193" s="7">
        <f t="shared" si="1051"/>
        <v>1180215.8</v>
      </c>
      <c r="AZ193" s="7">
        <f t="shared" ref="AZ193:BE193" si="1052">SUM(AZ194:AZ234)</f>
        <v>0</v>
      </c>
      <c r="BA193" s="7">
        <f t="shared" si="1052"/>
        <v>0</v>
      </c>
      <c r="BB193" s="7">
        <f t="shared" si="1052"/>
        <v>0</v>
      </c>
      <c r="BC193" s="7">
        <f t="shared" si="1052"/>
        <v>1196678.3</v>
      </c>
      <c r="BD193" s="7">
        <f t="shared" si="1052"/>
        <v>1180206.8</v>
      </c>
      <c r="BE193" s="7">
        <f t="shared" si="1052"/>
        <v>1180215.8</v>
      </c>
      <c r="BF193" s="7"/>
      <c r="BG193" s="7">
        <f t="shared" ref="BG193:BK193" si="1053">SUM(BG194:BG234)</f>
        <v>0</v>
      </c>
      <c r="BH193" s="7">
        <f t="shared" si="1053"/>
        <v>0</v>
      </c>
      <c r="BI193" s="7">
        <f t="shared" si="1053"/>
        <v>1196678.3999999999</v>
      </c>
      <c r="BJ193" s="7">
        <f t="shared" si="1053"/>
        <v>1180206.8</v>
      </c>
      <c r="BK193" s="7">
        <f t="shared" si="1053"/>
        <v>1180215.8</v>
      </c>
      <c r="BL193" s="7">
        <f t="shared" ref="BL193" si="1054">SUM(BL194:BL234)</f>
        <v>9369.0999999999985</v>
      </c>
      <c r="BM193" s="7">
        <f t="shared" ref="BM193:BR193" si="1055">SUM(BM194:BM234)</f>
        <v>-1.2</v>
      </c>
      <c r="BN193" s="7">
        <f t="shared" si="1055"/>
        <v>-1.2</v>
      </c>
      <c r="BO193" s="7">
        <f t="shared" si="1055"/>
        <v>1206047.5</v>
      </c>
      <c r="BP193" s="7">
        <f t="shared" si="1055"/>
        <v>1180205.6000000001</v>
      </c>
      <c r="BQ193" s="7">
        <f t="shared" si="1055"/>
        <v>1180214.6000000001</v>
      </c>
      <c r="BR193" s="7">
        <f t="shared" si="1055"/>
        <v>-4883</v>
      </c>
      <c r="BS193" s="7">
        <f t="shared" ref="BS193:BW193" si="1056">SUM(BS194:BS234)</f>
        <v>0</v>
      </c>
      <c r="BT193" s="7">
        <f t="shared" si="1056"/>
        <v>0</v>
      </c>
      <c r="BU193" s="7">
        <f t="shared" si="1056"/>
        <v>1201164.5</v>
      </c>
      <c r="BV193" s="7">
        <f t="shared" si="1056"/>
        <v>1180205.6000000001</v>
      </c>
      <c r="BW193" s="7">
        <f t="shared" si="1056"/>
        <v>1180214.6000000001</v>
      </c>
    </row>
    <row r="194" spans="1:75" s="96" customFormat="1" ht="36" hidden="1" customHeight="1" x14ac:dyDescent="0.25">
      <c r="A194" s="158">
        <v>855</v>
      </c>
      <c r="B194" s="290" t="s">
        <v>112</v>
      </c>
      <c r="C194" s="269" t="s">
        <v>268</v>
      </c>
      <c r="D194" s="83">
        <v>394.9</v>
      </c>
      <c r="E194" s="83">
        <v>394.9</v>
      </c>
      <c r="F194" s="83">
        <v>394.9</v>
      </c>
      <c r="G194" s="72">
        <v>42</v>
      </c>
      <c r="H194" s="72">
        <v>67</v>
      </c>
      <c r="I194" s="72">
        <v>67</v>
      </c>
      <c r="J194" s="83">
        <v>73.400000000000006</v>
      </c>
      <c r="K194" s="83">
        <v>73.400000000000006</v>
      </c>
      <c r="L194" s="83">
        <v>73.400000000000006</v>
      </c>
      <c r="M194" s="77">
        <f t="shared" ref="M194:O200" si="1057">D194+J194</f>
        <v>468.29999999999995</v>
      </c>
      <c r="N194" s="77">
        <f t="shared" si="1057"/>
        <v>468.29999999999995</v>
      </c>
      <c r="O194" s="77">
        <f t="shared" si="1057"/>
        <v>468.29999999999995</v>
      </c>
      <c r="P194" s="77"/>
      <c r="Q194" s="77"/>
      <c r="R194" s="77"/>
      <c r="S194" s="77">
        <f t="shared" ref="S194:S234" si="1058">M194+P194</f>
        <v>468.29999999999995</v>
      </c>
      <c r="T194" s="77">
        <f t="shared" ref="T194:T234" si="1059">N194+Q194</f>
        <v>468.29999999999995</v>
      </c>
      <c r="U194" s="77">
        <f t="shared" ref="U194:U234" si="1060">O194+R194</f>
        <v>468.29999999999995</v>
      </c>
      <c r="V194" s="77"/>
      <c r="W194" s="77"/>
      <c r="X194" s="77"/>
      <c r="Y194" s="78">
        <f t="shared" ref="Y194:Y234" si="1061">S194+V194</f>
        <v>468.29999999999995</v>
      </c>
      <c r="Z194" s="78">
        <f t="shared" ref="Z194:Z234" si="1062">T194+W194</f>
        <v>468.29999999999995</v>
      </c>
      <c r="AA194" s="78">
        <f t="shared" ref="AA194:AA234" si="1063">U194+X194</f>
        <v>468.29999999999995</v>
      </c>
      <c r="AB194" s="78"/>
      <c r="AC194" s="78"/>
      <c r="AD194" s="78"/>
      <c r="AE194" s="78">
        <f t="shared" ref="AE194:AE234" si="1064">Y194+AB194</f>
        <v>468.29999999999995</v>
      </c>
      <c r="AF194" s="78">
        <f t="shared" ref="AF194:AF234" si="1065">Z194+AC194</f>
        <v>468.29999999999995</v>
      </c>
      <c r="AG194" s="78">
        <f t="shared" ref="AG194:AG234" si="1066">AA194+AD194</f>
        <v>468.29999999999995</v>
      </c>
      <c r="AH194" s="78"/>
      <c r="AI194" s="78"/>
      <c r="AJ194" s="78"/>
      <c r="AK194" s="107">
        <f t="shared" ref="AK194:AK234" si="1067">AE194+AH194</f>
        <v>468.29999999999995</v>
      </c>
      <c r="AL194" s="107">
        <f t="shared" ref="AL194:AL234" si="1068">AF194+AI194</f>
        <v>468.29999999999995</v>
      </c>
      <c r="AM194" s="107">
        <f t="shared" ref="AM194:AM234" si="1069">AG194+AJ194</f>
        <v>468.29999999999995</v>
      </c>
      <c r="AN194" s="107"/>
      <c r="AO194" s="107"/>
      <c r="AP194" s="107"/>
      <c r="AQ194" s="77">
        <f t="shared" ref="AQ194:AQ234" si="1070">AK194+AN194</f>
        <v>468.29999999999995</v>
      </c>
      <c r="AR194" s="77">
        <f t="shared" ref="AR194:AR234" si="1071">AL194+AO194</f>
        <v>468.29999999999995</v>
      </c>
      <c r="AS194" s="77">
        <f t="shared" ref="AS194:AS234" si="1072">AM194+AP194</f>
        <v>468.29999999999995</v>
      </c>
      <c r="AT194" s="77"/>
      <c r="AU194" s="77"/>
      <c r="AV194" s="77"/>
      <c r="AW194" s="77">
        <f t="shared" ref="AW194:AW234" si="1073">AQ194+AT194</f>
        <v>468.29999999999995</v>
      </c>
      <c r="AX194" s="77">
        <f t="shared" ref="AX194:AX234" si="1074">AR194+AU194</f>
        <v>468.29999999999995</v>
      </c>
      <c r="AY194" s="77">
        <f t="shared" ref="AY194:AY234" si="1075">AS194+AV194</f>
        <v>468.29999999999995</v>
      </c>
      <c r="AZ194" s="77"/>
      <c r="BA194" s="77"/>
      <c r="BB194" s="77"/>
      <c r="BC194" s="77">
        <f t="shared" ref="BC194:BC234" si="1076">AW194+AZ194</f>
        <v>468.29999999999995</v>
      </c>
      <c r="BD194" s="77">
        <f t="shared" ref="BD194:BD234" si="1077">AX194+BA194</f>
        <v>468.29999999999995</v>
      </c>
      <c r="BE194" s="77">
        <f t="shared" ref="BE194:BE234" si="1078">AY194+BB194</f>
        <v>468.29999999999995</v>
      </c>
      <c r="BF194" s="77"/>
      <c r="BG194" s="77"/>
      <c r="BH194" s="77"/>
      <c r="BI194" s="77">
        <f t="shared" ref="BI194:BI234" si="1079">BC194+BF194</f>
        <v>468.29999999999995</v>
      </c>
      <c r="BJ194" s="77">
        <f t="shared" ref="BJ194:BJ234" si="1080">BD194+BG194</f>
        <v>468.29999999999995</v>
      </c>
      <c r="BK194" s="77">
        <f t="shared" ref="BK194:BK234" si="1081">BE194+BH194</f>
        <v>468.29999999999995</v>
      </c>
      <c r="BL194" s="77"/>
      <c r="BM194" s="77"/>
      <c r="BN194" s="77"/>
      <c r="BO194" s="77">
        <f t="shared" ref="BO194:BO234" si="1082">BI194+BL194</f>
        <v>468.29999999999995</v>
      </c>
      <c r="BP194" s="77">
        <f t="shared" ref="BP194:BP234" si="1083">BJ194+BM194</f>
        <v>468.29999999999995</v>
      </c>
      <c r="BQ194" s="77">
        <f t="shared" ref="BQ194:BQ234" si="1084">BK194+BN194</f>
        <v>468.29999999999995</v>
      </c>
      <c r="BR194" s="77"/>
      <c r="BS194" s="77"/>
      <c r="BT194" s="77"/>
      <c r="BU194" s="77">
        <f t="shared" ref="BU194:BU234" si="1085">BO194+BR194</f>
        <v>468.29999999999995</v>
      </c>
      <c r="BV194" s="77">
        <f t="shared" ref="BV194:BV234" si="1086">BP194+BS194</f>
        <v>468.29999999999995</v>
      </c>
      <c r="BW194" s="77">
        <f t="shared" ref="BW194:BW234" si="1087">BQ194+BT194</f>
        <v>468.29999999999995</v>
      </c>
    </row>
    <row r="195" spans="1:75" s="1" customFormat="1" ht="46.15" customHeight="1" x14ac:dyDescent="0.25">
      <c r="A195" s="157">
        <v>855</v>
      </c>
      <c r="B195" s="313" t="s">
        <v>114</v>
      </c>
      <c r="C195" s="221" t="s">
        <v>318</v>
      </c>
      <c r="D195" s="134">
        <v>1600</v>
      </c>
      <c r="E195" s="134">
        <v>1600</v>
      </c>
      <c r="F195" s="134">
        <v>1600</v>
      </c>
      <c r="G195" s="28">
        <v>45</v>
      </c>
      <c r="H195" s="28">
        <v>70</v>
      </c>
      <c r="I195" s="28">
        <v>70</v>
      </c>
      <c r="J195" s="134"/>
      <c r="K195" s="134"/>
      <c r="L195" s="134"/>
      <c r="M195" s="116">
        <f t="shared" si="1057"/>
        <v>1600</v>
      </c>
      <c r="N195" s="116">
        <f t="shared" si="1057"/>
        <v>1600</v>
      </c>
      <c r="O195" s="116">
        <f t="shared" si="1057"/>
        <v>1600</v>
      </c>
      <c r="P195" s="116"/>
      <c r="Q195" s="116"/>
      <c r="R195" s="116"/>
      <c r="S195" s="116">
        <f t="shared" si="1058"/>
        <v>1600</v>
      </c>
      <c r="T195" s="116">
        <f t="shared" si="1059"/>
        <v>1600</v>
      </c>
      <c r="U195" s="116">
        <f t="shared" si="1060"/>
        <v>1600</v>
      </c>
      <c r="V195" s="116"/>
      <c r="W195" s="116"/>
      <c r="X195" s="116"/>
      <c r="Y195" s="139">
        <f t="shared" si="1061"/>
        <v>1600</v>
      </c>
      <c r="Z195" s="139">
        <f t="shared" si="1062"/>
        <v>1600</v>
      </c>
      <c r="AA195" s="139">
        <f t="shared" si="1063"/>
        <v>1600</v>
      </c>
      <c r="AB195" s="139"/>
      <c r="AC195" s="139"/>
      <c r="AD195" s="139"/>
      <c r="AE195" s="139">
        <f t="shared" si="1064"/>
        <v>1600</v>
      </c>
      <c r="AF195" s="139">
        <f t="shared" si="1065"/>
        <v>1600</v>
      </c>
      <c r="AG195" s="139">
        <f t="shared" si="1066"/>
        <v>1600</v>
      </c>
      <c r="AH195" s="139"/>
      <c r="AI195" s="139"/>
      <c r="AJ195" s="139"/>
      <c r="AK195" s="140">
        <f t="shared" si="1067"/>
        <v>1600</v>
      </c>
      <c r="AL195" s="140">
        <f t="shared" si="1068"/>
        <v>1600</v>
      </c>
      <c r="AM195" s="140">
        <f t="shared" si="1069"/>
        <v>1600</v>
      </c>
      <c r="AN195" s="140"/>
      <c r="AO195" s="140"/>
      <c r="AP195" s="140"/>
      <c r="AQ195" s="116">
        <f t="shared" si="1070"/>
        <v>1600</v>
      </c>
      <c r="AR195" s="116">
        <f t="shared" si="1071"/>
        <v>1600</v>
      </c>
      <c r="AS195" s="116">
        <f t="shared" si="1072"/>
        <v>1600</v>
      </c>
      <c r="AT195" s="116"/>
      <c r="AU195" s="116"/>
      <c r="AV195" s="116"/>
      <c r="AW195" s="116">
        <f t="shared" si="1073"/>
        <v>1600</v>
      </c>
      <c r="AX195" s="116">
        <f t="shared" si="1074"/>
        <v>1600</v>
      </c>
      <c r="AY195" s="116">
        <f t="shared" si="1075"/>
        <v>1600</v>
      </c>
      <c r="AZ195" s="116"/>
      <c r="BA195" s="116"/>
      <c r="BB195" s="116"/>
      <c r="BC195" s="116">
        <f t="shared" si="1076"/>
        <v>1600</v>
      </c>
      <c r="BD195" s="116">
        <f t="shared" si="1077"/>
        <v>1600</v>
      </c>
      <c r="BE195" s="116">
        <f t="shared" si="1078"/>
        <v>1600</v>
      </c>
      <c r="BF195" s="116"/>
      <c r="BG195" s="116"/>
      <c r="BH195" s="116"/>
      <c r="BI195" s="116">
        <f t="shared" si="1079"/>
        <v>1600</v>
      </c>
      <c r="BJ195" s="116">
        <f t="shared" si="1080"/>
        <v>1600</v>
      </c>
      <c r="BK195" s="116">
        <f t="shared" si="1081"/>
        <v>1600</v>
      </c>
      <c r="BL195" s="116"/>
      <c r="BM195" s="116"/>
      <c r="BN195" s="116"/>
      <c r="BO195" s="116">
        <f t="shared" si="1082"/>
        <v>1600</v>
      </c>
      <c r="BP195" s="116">
        <f t="shared" si="1083"/>
        <v>1600</v>
      </c>
      <c r="BQ195" s="116">
        <f t="shared" si="1084"/>
        <v>1600</v>
      </c>
      <c r="BR195" s="116">
        <f>BU195-BO195</f>
        <v>-150</v>
      </c>
      <c r="BS195" s="116"/>
      <c r="BT195" s="116"/>
      <c r="BU195" s="116">
        <v>1450</v>
      </c>
      <c r="BV195" s="116">
        <f t="shared" si="1086"/>
        <v>1600</v>
      </c>
      <c r="BW195" s="116">
        <f t="shared" si="1087"/>
        <v>1600</v>
      </c>
    </row>
    <row r="196" spans="1:75" s="96" customFormat="1" ht="36" hidden="1" customHeight="1" x14ac:dyDescent="0.25">
      <c r="A196" s="158">
        <v>855</v>
      </c>
      <c r="B196" s="314" t="s">
        <v>115</v>
      </c>
      <c r="C196" s="79" t="s">
        <v>270</v>
      </c>
      <c r="D196" s="83">
        <v>2654.6</v>
      </c>
      <c r="E196" s="83">
        <v>2654.6</v>
      </c>
      <c r="F196" s="83">
        <v>2654.6</v>
      </c>
      <c r="G196" s="72">
        <v>46</v>
      </c>
      <c r="H196" s="72">
        <v>71</v>
      </c>
      <c r="I196" s="72">
        <v>71</v>
      </c>
      <c r="J196" s="83">
        <v>460.5</v>
      </c>
      <c r="K196" s="83">
        <v>460.5</v>
      </c>
      <c r="L196" s="83">
        <v>460.5</v>
      </c>
      <c r="M196" s="77">
        <f t="shared" si="1057"/>
        <v>3115.1</v>
      </c>
      <c r="N196" s="77">
        <f t="shared" si="1057"/>
        <v>3115.1</v>
      </c>
      <c r="O196" s="77">
        <f t="shared" si="1057"/>
        <v>3115.1</v>
      </c>
      <c r="P196" s="77"/>
      <c r="Q196" s="77"/>
      <c r="R196" s="77"/>
      <c r="S196" s="77">
        <f t="shared" si="1058"/>
        <v>3115.1</v>
      </c>
      <c r="T196" s="77">
        <f t="shared" si="1059"/>
        <v>3115.1</v>
      </c>
      <c r="U196" s="77">
        <f t="shared" si="1060"/>
        <v>3115.1</v>
      </c>
      <c r="V196" s="77"/>
      <c r="W196" s="77"/>
      <c r="X196" s="77"/>
      <c r="Y196" s="78">
        <f t="shared" si="1061"/>
        <v>3115.1</v>
      </c>
      <c r="Z196" s="78">
        <f t="shared" si="1062"/>
        <v>3115.1</v>
      </c>
      <c r="AA196" s="78">
        <f t="shared" si="1063"/>
        <v>3115.1</v>
      </c>
      <c r="AB196" s="78"/>
      <c r="AC196" s="78"/>
      <c r="AD196" s="78"/>
      <c r="AE196" s="78">
        <f t="shared" si="1064"/>
        <v>3115.1</v>
      </c>
      <c r="AF196" s="78">
        <f t="shared" si="1065"/>
        <v>3115.1</v>
      </c>
      <c r="AG196" s="78">
        <f t="shared" si="1066"/>
        <v>3115.1</v>
      </c>
      <c r="AH196" s="78"/>
      <c r="AI196" s="78"/>
      <c r="AJ196" s="78"/>
      <c r="AK196" s="107">
        <f t="shared" si="1067"/>
        <v>3115.1</v>
      </c>
      <c r="AL196" s="107">
        <f t="shared" si="1068"/>
        <v>3115.1</v>
      </c>
      <c r="AM196" s="107">
        <f t="shared" si="1069"/>
        <v>3115.1</v>
      </c>
      <c r="AN196" s="107"/>
      <c r="AO196" s="107"/>
      <c r="AP196" s="107"/>
      <c r="AQ196" s="77">
        <f t="shared" si="1070"/>
        <v>3115.1</v>
      </c>
      <c r="AR196" s="77">
        <f t="shared" si="1071"/>
        <v>3115.1</v>
      </c>
      <c r="AS196" s="77">
        <f t="shared" si="1072"/>
        <v>3115.1</v>
      </c>
      <c r="AT196" s="77"/>
      <c r="AU196" s="77"/>
      <c r="AV196" s="77"/>
      <c r="AW196" s="77">
        <f t="shared" si="1073"/>
        <v>3115.1</v>
      </c>
      <c r="AX196" s="77">
        <f t="shared" si="1074"/>
        <v>3115.1</v>
      </c>
      <c r="AY196" s="77">
        <f t="shared" si="1075"/>
        <v>3115.1</v>
      </c>
      <c r="AZ196" s="77"/>
      <c r="BA196" s="77"/>
      <c r="BB196" s="77"/>
      <c r="BC196" s="77">
        <f t="shared" si="1076"/>
        <v>3115.1</v>
      </c>
      <c r="BD196" s="77">
        <f t="shared" si="1077"/>
        <v>3115.1</v>
      </c>
      <c r="BE196" s="77">
        <f t="shared" si="1078"/>
        <v>3115.1</v>
      </c>
      <c r="BF196" s="77"/>
      <c r="BG196" s="77"/>
      <c r="BH196" s="77"/>
      <c r="BI196" s="77">
        <f t="shared" si="1079"/>
        <v>3115.1</v>
      </c>
      <c r="BJ196" s="77">
        <f t="shared" si="1080"/>
        <v>3115.1</v>
      </c>
      <c r="BK196" s="77">
        <f t="shared" si="1081"/>
        <v>3115.1</v>
      </c>
      <c r="BL196" s="77"/>
      <c r="BM196" s="77"/>
      <c r="BN196" s="77"/>
      <c r="BO196" s="77">
        <f t="shared" si="1082"/>
        <v>3115.1</v>
      </c>
      <c r="BP196" s="77">
        <f t="shared" si="1083"/>
        <v>3115.1</v>
      </c>
      <c r="BQ196" s="77">
        <f t="shared" si="1084"/>
        <v>3115.1</v>
      </c>
      <c r="BR196" s="77"/>
      <c r="BS196" s="77"/>
      <c r="BT196" s="77"/>
      <c r="BU196" s="77">
        <f t="shared" si="1085"/>
        <v>3115.1</v>
      </c>
      <c r="BV196" s="77">
        <f t="shared" si="1086"/>
        <v>3115.1</v>
      </c>
      <c r="BW196" s="77">
        <f t="shared" si="1087"/>
        <v>3115.1</v>
      </c>
    </row>
    <row r="197" spans="1:75" s="96" customFormat="1" ht="54" hidden="1" customHeight="1" x14ac:dyDescent="0.25">
      <c r="A197" s="158">
        <v>855</v>
      </c>
      <c r="B197" s="314" t="s">
        <v>132</v>
      </c>
      <c r="C197" s="269" t="s">
        <v>285</v>
      </c>
      <c r="D197" s="83">
        <v>120</v>
      </c>
      <c r="E197" s="83">
        <v>120</v>
      </c>
      <c r="F197" s="83">
        <v>120</v>
      </c>
      <c r="G197" s="72">
        <v>48</v>
      </c>
      <c r="H197" s="72">
        <v>74</v>
      </c>
      <c r="I197" s="72">
        <v>74</v>
      </c>
      <c r="J197" s="83"/>
      <c r="K197" s="83"/>
      <c r="L197" s="83"/>
      <c r="M197" s="77">
        <f t="shared" si="1057"/>
        <v>120</v>
      </c>
      <c r="N197" s="77">
        <f t="shared" si="1057"/>
        <v>120</v>
      </c>
      <c r="O197" s="77">
        <f t="shared" si="1057"/>
        <v>120</v>
      </c>
      <c r="P197" s="77"/>
      <c r="Q197" s="77"/>
      <c r="R197" s="77"/>
      <c r="S197" s="77">
        <f t="shared" si="1058"/>
        <v>120</v>
      </c>
      <c r="T197" s="77">
        <f t="shared" si="1059"/>
        <v>120</v>
      </c>
      <c r="U197" s="77">
        <f t="shared" si="1060"/>
        <v>120</v>
      </c>
      <c r="V197" s="77"/>
      <c r="W197" s="77"/>
      <c r="X197" s="77"/>
      <c r="Y197" s="78">
        <f t="shared" si="1061"/>
        <v>120</v>
      </c>
      <c r="Z197" s="78">
        <f t="shared" si="1062"/>
        <v>120</v>
      </c>
      <c r="AA197" s="78">
        <f t="shared" si="1063"/>
        <v>120</v>
      </c>
      <c r="AB197" s="78"/>
      <c r="AC197" s="78"/>
      <c r="AD197" s="78"/>
      <c r="AE197" s="78">
        <f t="shared" si="1064"/>
        <v>120</v>
      </c>
      <c r="AF197" s="78">
        <f t="shared" si="1065"/>
        <v>120</v>
      </c>
      <c r="AG197" s="78">
        <f t="shared" si="1066"/>
        <v>120</v>
      </c>
      <c r="AH197" s="78"/>
      <c r="AI197" s="78"/>
      <c r="AJ197" s="78"/>
      <c r="AK197" s="107">
        <f t="shared" si="1067"/>
        <v>120</v>
      </c>
      <c r="AL197" s="107">
        <f t="shared" si="1068"/>
        <v>120</v>
      </c>
      <c r="AM197" s="107">
        <f t="shared" si="1069"/>
        <v>120</v>
      </c>
      <c r="AN197" s="107"/>
      <c r="AO197" s="107"/>
      <c r="AP197" s="107"/>
      <c r="AQ197" s="77">
        <f t="shared" si="1070"/>
        <v>120</v>
      </c>
      <c r="AR197" s="77">
        <f t="shared" si="1071"/>
        <v>120</v>
      </c>
      <c r="AS197" s="77">
        <f t="shared" si="1072"/>
        <v>120</v>
      </c>
      <c r="AT197" s="77"/>
      <c r="AU197" s="77"/>
      <c r="AV197" s="77"/>
      <c r="AW197" s="77">
        <f t="shared" si="1073"/>
        <v>120</v>
      </c>
      <c r="AX197" s="77">
        <f t="shared" si="1074"/>
        <v>120</v>
      </c>
      <c r="AY197" s="77">
        <f t="shared" si="1075"/>
        <v>120</v>
      </c>
      <c r="AZ197" s="77"/>
      <c r="BA197" s="77"/>
      <c r="BB197" s="77"/>
      <c r="BC197" s="77">
        <f t="shared" si="1076"/>
        <v>120</v>
      </c>
      <c r="BD197" s="77">
        <f t="shared" si="1077"/>
        <v>120</v>
      </c>
      <c r="BE197" s="77">
        <f t="shared" si="1078"/>
        <v>120</v>
      </c>
      <c r="BF197" s="77"/>
      <c r="BG197" s="77"/>
      <c r="BH197" s="77"/>
      <c r="BI197" s="77">
        <f t="shared" si="1079"/>
        <v>120</v>
      </c>
      <c r="BJ197" s="77">
        <f t="shared" si="1080"/>
        <v>120</v>
      </c>
      <c r="BK197" s="77">
        <f t="shared" si="1081"/>
        <v>120</v>
      </c>
      <c r="BL197" s="77"/>
      <c r="BM197" s="77"/>
      <c r="BN197" s="77"/>
      <c r="BO197" s="77">
        <f t="shared" si="1082"/>
        <v>120</v>
      </c>
      <c r="BP197" s="77">
        <f t="shared" si="1083"/>
        <v>120</v>
      </c>
      <c r="BQ197" s="77">
        <f t="shared" si="1084"/>
        <v>120</v>
      </c>
      <c r="BR197" s="77"/>
      <c r="BS197" s="77"/>
      <c r="BT197" s="77"/>
      <c r="BU197" s="77">
        <f t="shared" si="1085"/>
        <v>120</v>
      </c>
      <c r="BV197" s="77">
        <f t="shared" si="1086"/>
        <v>120</v>
      </c>
      <c r="BW197" s="77">
        <f t="shared" si="1087"/>
        <v>120</v>
      </c>
    </row>
    <row r="198" spans="1:75" s="96" customFormat="1" ht="18.75" hidden="1" customHeight="1" x14ac:dyDescent="0.25">
      <c r="A198" s="158">
        <v>900</v>
      </c>
      <c r="B198" s="314" t="s">
        <v>137</v>
      </c>
      <c r="C198" s="269" t="s">
        <v>290</v>
      </c>
      <c r="D198" s="83">
        <v>115</v>
      </c>
      <c r="E198" s="83">
        <v>115</v>
      </c>
      <c r="F198" s="83">
        <v>115</v>
      </c>
      <c r="G198" s="72">
        <v>35</v>
      </c>
      <c r="H198" s="72">
        <v>60</v>
      </c>
      <c r="I198" s="72">
        <v>60</v>
      </c>
      <c r="J198" s="83"/>
      <c r="K198" s="83"/>
      <c r="L198" s="83"/>
      <c r="M198" s="77">
        <f t="shared" si="1057"/>
        <v>115</v>
      </c>
      <c r="N198" s="77">
        <f t="shared" si="1057"/>
        <v>115</v>
      </c>
      <c r="O198" s="77">
        <f t="shared" si="1057"/>
        <v>115</v>
      </c>
      <c r="P198" s="77"/>
      <c r="Q198" s="77"/>
      <c r="R198" s="77"/>
      <c r="S198" s="77">
        <f t="shared" si="1058"/>
        <v>115</v>
      </c>
      <c r="T198" s="77">
        <f t="shared" si="1059"/>
        <v>115</v>
      </c>
      <c r="U198" s="77">
        <f t="shared" si="1060"/>
        <v>115</v>
      </c>
      <c r="V198" s="77"/>
      <c r="W198" s="77"/>
      <c r="X198" s="77"/>
      <c r="Y198" s="78">
        <f t="shared" si="1061"/>
        <v>115</v>
      </c>
      <c r="Z198" s="78">
        <f t="shared" si="1062"/>
        <v>115</v>
      </c>
      <c r="AA198" s="78">
        <f t="shared" si="1063"/>
        <v>115</v>
      </c>
      <c r="AB198" s="78"/>
      <c r="AC198" s="78"/>
      <c r="AD198" s="78"/>
      <c r="AE198" s="78">
        <f t="shared" si="1064"/>
        <v>115</v>
      </c>
      <c r="AF198" s="78">
        <f t="shared" si="1065"/>
        <v>115</v>
      </c>
      <c r="AG198" s="78">
        <f t="shared" si="1066"/>
        <v>115</v>
      </c>
      <c r="AH198" s="78"/>
      <c r="AI198" s="78"/>
      <c r="AJ198" s="78"/>
      <c r="AK198" s="107">
        <f t="shared" si="1067"/>
        <v>115</v>
      </c>
      <c r="AL198" s="107">
        <f t="shared" si="1068"/>
        <v>115</v>
      </c>
      <c r="AM198" s="107">
        <f t="shared" si="1069"/>
        <v>115</v>
      </c>
      <c r="AN198" s="107"/>
      <c r="AO198" s="107"/>
      <c r="AP198" s="107"/>
      <c r="AQ198" s="77">
        <f t="shared" si="1070"/>
        <v>115</v>
      </c>
      <c r="AR198" s="77">
        <f t="shared" si="1071"/>
        <v>115</v>
      </c>
      <c r="AS198" s="77">
        <f t="shared" si="1072"/>
        <v>115</v>
      </c>
      <c r="AT198" s="77"/>
      <c r="AU198" s="77"/>
      <c r="AV198" s="77"/>
      <c r="AW198" s="77">
        <f t="shared" si="1073"/>
        <v>115</v>
      </c>
      <c r="AX198" s="77">
        <f t="shared" si="1074"/>
        <v>115</v>
      </c>
      <c r="AY198" s="77">
        <f t="shared" si="1075"/>
        <v>115</v>
      </c>
      <c r="AZ198" s="77"/>
      <c r="BA198" s="77"/>
      <c r="BB198" s="77"/>
      <c r="BC198" s="77">
        <f t="shared" si="1076"/>
        <v>115</v>
      </c>
      <c r="BD198" s="77">
        <f t="shared" si="1077"/>
        <v>115</v>
      </c>
      <c r="BE198" s="77">
        <f t="shared" si="1078"/>
        <v>115</v>
      </c>
      <c r="BF198" s="77"/>
      <c r="BG198" s="77"/>
      <c r="BH198" s="77"/>
      <c r="BI198" s="77">
        <f t="shared" si="1079"/>
        <v>115</v>
      </c>
      <c r="BJ198" s="77">
        <f t="shared" si="1080"/>
        <v>115</v>
      </c>
      <c r="BK198" s="77">
        <f t="shared" si="1081"/>
        <v>115</v>
      </c>
      <c r="BL198" s="77"/>
      <c r="BM198" s="77"/>
      <c r="BN198" s="77"/>
      <c r="BO198" s="77">
        <f t="shared" si="1082"/>
        <v>115</v>
      </c>
      <c r="BP198" s="77">
        <f t="shared" si="1083"/>
        <v>115</v>
      </c>
      <c r="BQ198" s="77">
        <f t="shared" si="1084"/>
        <v>115</v>
      </c>
      <c r="BR198" s="77"/>
      <c r="BS198" s="77"/>
      <c r="BT198" s="77"/>
      <c r="BU198" s="77">
        <f t="shared" si="1085"/>
        <v>115</v>
      </c>
      <c r="BV198" s="77">
        <f t="shared" si="1086"/>
        <v>115</v>
      </c>
      <c r="BW198" s="77">
        <f t="shared" si="1087"/>
        <v>115</v>
      </c>
    </row>
    <row r="199" spans="1:75" s="96" customFormat="1" ht="42.6" hidden="1" customHeight="1" x14ac:dyDescent="0.25">
      <c r="A199" s="158">
        <v>900</v>
      </c>
      <c r="B199" s="314" t="s">
        <v>335</v>
      </c>
      <c r="C199" s="301" t="s">
        <v>319</v>
      </c>
      <c r="D199" s="83">
        <v>21142.799999999999</v>
      </c>
      <c r="E199" s="83">
        <v>21142.799999999999</v>
      </c>
      <c r="F199" s="83">
        <v>21142.799999999999</v>
      </c>
      <c r="G199" s="72">
        <v>38</v>
      </c>
      <c r="H199" s="72">
        <v>63</v>
      </c>
      <c r="I199" s="72">
        <v>63</v>
      </c>
      <c r="J199" s="83">
        <v>-7097.8</v>
      </c>
      <c r="K199" s="83"/>
      <c r="L199" s="83"/>
      <c r="M199" s="77">
        <f t="shared" si="1057"/>
        <v>14045</v>
      </c>
      <c r="N199" s="77">
        <f t="shared" si="1057"/>
        <v>21142.799999999999</v>
      </c>
      <c r="O199" s="77">
        <f t="shared" si="1057"/>
        <v>21142.799999999999</v>
      </c>
      <c r="P199" s="77"/>
      <c r="Q199" s="77"/>
      <c r="R199" s="77"/>
      <c r="S199" s="77">
        <f t="shared" si="1058"/>
        <v>14045</v>
      </c>
      <c r="T199" s="77">
        <f t="shared" si="1059"/>
        <v>21142.799999999999</v>
      </c>
      <c r="U199" s="77">
        <f t="shared" si="1060"/>
        <v>21142.799999999999</v>
      </c>
      <c r="V199" s="77">
        <v>11369.9</v>
      </c>
      <c r="W199" s="77"/>
      <c r="X199" s="77"/>
      <c r="Y199" s="78">
        <f t="shared" si="1061"/>
        <v>25414.9</v>
      </c>
      <c r="Z199" s="78">
        <f t="shared" si="1062"/>
        <v>21142.799999999999</v>
      </c>
      <c r="AA199" s="78">
        <f t="shared" si="1063"/>
        <v>21142.799999999999</v>
      </c>
      <c r="AB199" s="78"/>
      <c r="AC199" s="78"/>
      <c r="AD199" s="78"/>
      <c r="AE199" s="78">
        <f t="shared" si="1064"/>
        <v>25414.9</v>
      </c>
      <c r="AF199" s="78">
        <f t="shared" si="1065"/>
        <v>21142.799999999999</v>
      </c>
      <c r="AG199" s="78">
        <f t="shared" si="1066"/>
        <v>21142.799999999999</v>
      </c>
      <c r="AH199" s="78"/>
      <c r="AI199" s="78"/>
      <c r="AJ199" s="78"/>
      <c r="AK199" s="107">
        <f t="shared" si="1067"/>
        <v>25414.9</v>
      </c>
      <c r="AL199" s="107">
        <f t="shared" si="1068"/>
        <v>21142.799999999999</v>
      </c>
      <c r="AM199" s="107">
        <f t="shared" si="1069"/>
        <v>21142.799999999999</v>
      </c>
      <c r="AN199" s="107"/>
      <c r="AO199" s="107"/>
      <c r="AP199" s="107"/>
      <c r="AQ199" s="77">
        <f t="shared" si="1070"/>
        <v>25414.9</v>
      </c>
      <c r="AR199" s="77">
        <f t="shared" si="1071"/>
        <v>21142.799999999999</v>
      </c>
      <c r="AS199" s="77">
        <f t="shared" si="1072"/>
        <v>21142.799999999999</v>
      </c>
      <c r="AT199" s="77"/>
      <c r="AU199" s="77"/>
      <c r="AV199" s="77"/>
      <c r="AW199" s="77">
        <f t="shared" si="1073"/>
        <v>25414.9</v>
      </c>
      <c r="AX199" s="77">
        <f t="shared" si="1074"/>
        <v>21142.799999999999</v>
      </c>
      <c r="AY199" s="77">
        <f t="shared" si="1075"/>
        <v>21142.799999999999</v>
      </c>
      <c r="AZ199" s="77"/>
      <c r="BA199" s="77"/>
      <c r="BB199" s="77"/>
      <c r="BC199" s="77">
        <f t="shared" si="1076"/>
        <v>25414.9</v>
      </c>
      <c r="BD199" s="77">
        <f t="shared" si="1077"/>
        <v>21142.799999999999</v>
      </c>
      <c r="BE199" s="77">
        <f t="shared" si="1078"/>
        <v>21142.799999999999</v>
      </c>
      <c r="BF199" s="77"/>
      <c r="BG199" s="77"/>
      <c r="BH199" s="77"/>
      <c r="BI199" s="77">
        <f t="shared" si="1079"/>
        <v>25414.9</v>
      </c>
      <c r="BJ199" s="77">
        <f t="shared" si="1080"/>
        <v>21142.799999999999</v>
      </c>
      <c r="BK199" s="77">
        <f t="shared" si="1081"/>
        <v>21142.799999999999</v>
      </c>
      <c r="BL199" s="77">
        <v>-237.1</v>
      </c>
      <c r="BM199" s="77"/>
      <c r="BN199" s="77"/>
      <c r="BO199" s="77">
        <f t="shared" si="1082"/>
        <v>25177.800000000003</v>
      </c>
      <c r="BP199" s="77">
        <f t="shared" si="1083"/>
        <v>21142.799999999999</v>
      </c>
      <c r="BQ199" s="77">
        <f t="shared" si="1084"/>
        <v>21142.799999999999</v>
      </c>
      <c r="BR199" s="77"/>
      <c r="BS199" s="77"/>
      <c r="BT199" s="77"/>
      <c r="BU199" s="77">
        <f t="shared" si="1085"/>
        <v>25177.800000000003</v>
      </c>
      <c r="BV199" s="77">
        <f t="shared" si="1086"/>
        <v>21142.799999999999</v>
      </c>
      <c r="BW199" s="77">
        <f t="shared" si="1087"/>
        <v>21142.799999999999</v>
      </c>
    </row>
    <row r="200" spans="1:75" s="96" customFormat="1" ht="61.15" hidden="1" customHeight="1" x14ac:dyDescent="0.25">
      <c r="A200" s="158">
        <v>905</v>
      </c>
      <c r="B200" s="314" t="s">
        <v>138</v>
      </c>
      <c r="C200" s="269" t="s">
        <v>291</v>
      </c>
      <c r="D200" s="83">
        <v>24881.1</v>
      </c>
      <c r="E200" s="83">
        <v>25876.2</v>
      </c>
      <c r="F200" s="83">
        <v>25876.2</v>
      </c>
      <c r="G200" s="72">
        <v>46</v>
      </c>
      <c r="H200" s="72">
        <v>71</v>
      </c>
      <c r="I200" s="72">
        <v>0</v>
      </c>
      <c r="J200" s="83"/>
      <c r="K200" s="83"/>
      <c r="L200" s="83"/>
      <c r="M200" s="77">
        <f t="shared" si="1057"/>
        <v>24881.1</v>
      </c>
      <c r="N200" s="77">
        <f t="shared" si="1057"/>
        <v>25876.2</v>
      </c>
      <c r="O200" s="77">
        <f t="shared" si="1057"/>
        <v>25876.2</v>
      </c>
      <c r="P200" s="77"/>
      <c r="Q200" s="77"/>
      <c r="R200" s="77"/>
      <c r="S200" s="77">
        <f t="shared" si="1058"/>
        <v>24881.1</v>
      </c>
      <c r="T200" s="77">
        <f t="shared" si="1059"/>
        <v>25876.2</v>
      </c>
      <c r="U200" s="77">
        <f t="shared" si="1060"/>
        <v>25876.2</v>
      </c>
      <c r="V200" s="77">
        <v>-24881.1</v>
      </c>
      <c r="W200" s="77">
        <v>-25876.2</v>
      </c>
      <c r="X200" s="77">
        <v>-25876.2</v>
      </c>
      <c r="Y200" s="78">
        <f t="shared" si="1061"/>
        <v>0</v>
      </c>
      <c r="Z200" s="78">
        <f t="shared" si="1062"/>
        <v>0</v>
      </c>
      <c r="AA200" s="78">
        <f t="shared" si="1063"/>
        <v>0</v>
      </c>
      <c r="AB200" s="78"/>
      <c r="AC200" s="78"/>
      <c r="AD200" s="78"/>
      <c r="AE200" s="78">
        <f t="shared" si="1064"/>
        <v>0</v>
      </c>
      <c r="AF200" s="78">
        <f t="shared" si="1065"/>
        <v>0</v>
      </c>
      <c r="AG200" s="78">
        <f t="shared" si="1066"/>
        <v>0</v>
      </c>
      <c r="AH200" s="78"/>
      <c r="AI200" s="78"/>
      <c r="AJ200" s="78"/>
      <c r="AK200" s="107">
        <f t="shared" si="1067"/>
        <v>0</v>
      </c>
      <c r="AL200" s="107">
        <f t="shared" si="1068"/>
        <v>0</v>
      </c>
      <c r="AM200" s="107">
        <f t="shared" si="1069"/>
        <v>0</v>
      </c>
      <c r="AN200" s="107"/>
      <c r="AO200" s="107"/>
      <c r="AP200" s="107"/>
      <c r="AQ200" s="77">
        <f t="shared" si="1070"/>
        <v>0</v>
      </c>
      <c r="AR200" s="77">
        <f t="shared" si="1071"/>
        <v>0</v>
      </c>
      <c r="AS200" s="77">
        <f t="shared" si="1072"/>
        <v>0</v>
      </c>
      <c r="AT200" s="77"/>
      <c r="AU200" s="77"/>
      <c r="AV200" s="77"/>
      <c r="AW200" s="77">
        <f t="shared" si="1073"/>
        <v>0</v>
      </c>
      <c r="AX200" s="77">
        <f t="shared" si="1074"/>
        <v>0</v>
      </c>
      <c r="AY200" s="77">
        <f t="shared" si="1075"/>
        <v>0</v>
      </c>
      <c r="AZ200" s="77"/>
      <c r="BA200" s="77"/>
      <c r="BB200" s="77"/>
      <c r="BC200" s="77">
        <f t="shared" si="1076"/>
        <v>0</v>
      </c>
      <c r="BD200" s="77">
        <f t="shared" si="1077"/>
        <v>0</v>
      </c>
      <c r="BE200" s="77">
        <f t="shared" si="1078"/>
        <v>0</v>
      </c>
      <c r="BF200" s="77"/>
      <c r="BG200" s="77"/>
      <c r="BH200" s="77"/>
      <c r="BI200" s="77">
        <f t="shared" si="1079"/>
        <v>0</v>
      </c>
      <c r="BJ200" s="77">
        <f t="shared" si="1080"/>
        <v>0</v>
      </c>
      <c r="BK200" s="77">
        <f t="shared" si="1081"/>
        <v>0</v>
      </c>
      <c r="BL200" s="77"/>
      <c r="BM200" s="77"/>
      <c r="BN200" s="77"/>
      <c r="BO200" s="77">
        <f t="shared" si="1082"/>
        <v>0</v>
      </c>
      <c r="BP200" s="77">
        <f t="shared" si="1083"/>
        <v>0</v>
      </c>
      <c r="BQ200" s="77">
        <f t="shared" si="1084"/>
        <v>0</v>
      </c>
      <c r="BR200" s="77"/>
      <c r="BS200" s="77"/>
      <c r="BT200" s="77"/>
      <c r="BU200" s="77">
        <f t="shared" si="1085"/>
        <v>0</v>
      </c>
      <c r="BV200" s="77">
        <f t="shared" si="1086"/>
        <v>0</v>
      </c>
      <c r="BW200" s="77">
        <f t="shared" si="1087"/>
        <v>0</v>
      </c>
    </row>
    <row r="201" spans="1:75" s="96" customFormat="1" ht="61.9" hidden="1" customHeight="1" x14ac:dyDescent="0.25">
      <c r="A201" s="158">
        <v>905</v>
      </c>
      <c r="B201" s="314" t="s">
        <v>138</v>
      </c>
      <c r="C201" s="269" t="s">
        <v>260</v>
      </c>
      <c r="D201" s="83"/>
      <c r="E201" s="83"/>
      <c r="F201" s="83"/>
      <c r="G201" s="72"/>
      <c r="H201" s="72"/>
      <c r="I201" s="72">
        <v>69</v>
      </c>
      <c r="J201" s="83"/>
      <c r="K201" s="83"/>
      <c r="L201" s="83"/>
      <c r="M201" s="77"/>
      <c r="N201" s="77"/>
      <c r="O201" s="77"/>
      <c r="P201" s="77"/>
      <c r="Q201" s="77"/>
      <c r="R201" s="77"/>
      <c r="S201" s="77">
        <f t="shared" si="1058"/>
        <v>0</v>
      </c>
      <c r="T201" s="77">
        <f t="shared" si="1059"/>
        <v>0</v>
      </c>
      <c r="U201" s="77">
        <f t="shared" si="1060"/>
        <v>0</v>
      </c>
      <c r="V201" s="77">
        <v>58079.3</v>
      </c>
      <c r="W201" s="77">
        <v>31948</v>
      </c>
      <c r="X201" s="77">
        <v>31948</v>
      </c>
      <c r="Y201" s="78">
        <f t="shared" si="1061"/>
        <v>58079.3</v>
      </c>
      <c r="Z201" s="78">
        <f t="shared" si="1062"/>
        <v>31948</v>
      </c>
      <c r="AA201" s="78">
        <f t="shared" si="1063"/>
        <v>31948</v>
      </c>
      <c r="AB201" s="78"/>
      <c r="AC201" s="78"/>
      <c r="AD201" s="78"/>
      <c r="AE201" s="78">
        <f t="shared" si="1064"/>
        <v>58079.3</v>
      </c>
      <c r="AF201" s="78">
        <f t="shared" si="1065"/>
        <v>31948</v>
      </c>
      <c r="AG201" s="78">
        <f t="shared" si="1066"/>
        <v>31948</v>
      </c>
      <c r="AH201" s="78"/>
      <c r="AI201" s="78"/>
      <c r="AJ201" s="78"/>
      <c r="AK201" s="107">
        <f t="shared" si="1067"/>
        <v>58079.3</v>
      </c>
      <c r="AL201" s="107">
        <f t="shared" si="1068"/>
        <v>31948</v>
      </c>
      <c r="AM201" s="107">
        <f t="shared" si="1069"/>
        <v>31948</v>
      </c>
      <c r="AN201" s="107"/>
      <c r="AO201" s="107"/>
      <c r="AP201" s="107"/>
      <c r="AQ201" s="77">
        <f t="shared" si="1070"/>
        <v>58079.3</v>
      </c>
      <c r="AR201" s="77">
        <f t="shared" si="1071"/>
        <v>31948</v>
      </c>
      <c r="AS201" s="77">
        <f t="shared" si="1072"/>
        <v>31948</v>
      </c>
      <c r="AT201" s="77"/>
      <c r="AU201" s="77"/>
      <c r="AV201" s="77"/>
      <c r="AW201" s="77">
        <f t="shared" si="1073"/>
        <v>58079.3</v>
      </c>
      <c r="AX201" s="77">
        <f t="shared" si="1074"/>
        <v>31948</v>
      </c>
      <c r="AY201" s="77">
        <f t="shared" si="1075"/>
        <v>31948</v>
      </c>
      <c r="AZ201" s="77"/>
      <c r="BA201" s="77"/>
      <c r="BB201" s="77"/>
      <c r="BC201" s="77">
        <f t="shared" si="1076"/>
        <v>58079.3</v>
      </c>
      <c r="BD201" s="77">
        <f t="shared" si="1077"/>
        <v>31948</v>
      </c>
      <c r="BE201" s="77">
        <f t="shared" si="1078"/>
        <v>31948</v>
      </c>
      <c r="BF201" s="77"/>
      <c r="BG201" s="77"/>
      <c r="BH201" s="77"/>
      <c r="BI201" s="77">
        <f t="shared" si="1079"/>
        <v>58079.3</v>
      </c>
      <c r="BJ201" s="77">
        <f t="shared" si="1080"/>
        <v>31948</v>
      </c>
      <c r="BK201" s="77">
        <f t="shared" si="1081"/>
        <v>31948</v>
      </c>
      <c r="BL201" s="77"/>
      <c r="BM201" s="77"/>
      <c r="BN201" s="77"/>
      <c r="BO201" s="77">
        <f t="shared" si="1082"/>
        <v>58079.3</v>
      </c>
      <c r="BP201" s="77">
        <f t="shared" si="1083"/>
        <v>31948</v>
      </c>
      <c r="BQ201" s="77">
        <f t="shared" si="1084"/>
        <v>31948</v>
      </c>
      <c r="BR201" s="77"/>
      <c r="BS201" s="77"/>
      <c r="BT201" s="77"/>
      <c r="BU201" s="77">
        <f t="shared" si="1085"/>
        <v>58079.3</v>
      </c>
      <c r="BV201" s="77">
        <f t="shared" si="1086"/>
        <v>31948</v>
      </c>
      <c r="BW201" s="77">
        <f t="shared" si="1087"/>
        <v>31948</v>
      </c>
    </row>
    <row r="202" spans="1:75" s="35" customFormat="1" ht="41.25" customHeight="1" x14ac:dyDescent="0.25">
      <c r="A202" s="209">
        <v>911</v>
      </c>
      <c r="B202" s="313" t="s">
        <v>113</v>
      </c>
      <c r="C202" s="206" t="s">
        <v>269</v>
      </c>
      <c r="D202" s="116">
        <v>1000</v>
      </c>
      <c r="E202" s="116">
        <v>1000</v>
      </c>
      <c r="F202" s="116">
        <v>1000</v>
      </c>
      <c r="G202" s="210">
        <v>42</v>
      </c>
      <c r="H202" s="210">
        <v>67</v>
      </c>
      <c r="I202" s="210">
        <v>67</v>
      </c>
      <c r="J202" s="116"/>
      <c r="K202" s="116"/>
      <c r="L202" s="116"/>
      <c r="M202" s="116">
        <f t="shared" ref="M202:M234" si="1088">D202+J202</f>
        <v>1000</v>
      </c>
      <c r="N202" s="116">
        <f t="shared" ref="N202:N234" si="1089">E202+K202</f>
        <v>1000</v>
      </c>
      <c r="O202" s="116">
        <f t="shared" ref="O202:O234" si="1090">F202+L202</f>
        <v>1000</v>
      </c>
      <c r="P202" s="116"/>
      <c r="Q202" s="116"/>
      <c r="R202" s="116"/>
      <c r="S202" s="116">
        <f t="shared" si="1058"/>
        <v>1000</v>
      </c>
      <c r="T202" s="116">
        <f t="shared" si="1059"/>
        <v>1000</v>
      </c>
      <c r="U202" s="116">
        <f t="shared" si="1060"/>
        <v>1000</v>
      </c>
      <c r="V202" s="116">
        <v>-400</v>
      </c>
      <c r="W202" s="116"/>
      <c r="X202" s="116"/>
      <c r="Y202" s="116">
        <f t="shared" si="1061"/>
        <v>600</v>
      </c>
      <c r="Z202" s="116">
        <f t="shared" si="1062"/>
        <v>1000</v>
      </c>
      <c r="AA202" s="116">
        <f t="shared" si="1063"/>
        <v>1000</v>
      </c>
      <c r="AB202" s="116"/>
      <c r="AC202" s="116"/>
      <c r="AD202" s="116"/>
      <c r="AE202" s="116">
        <f t="shared" si="1064"/>
        <v>600</v>
      </c>
      <c r="AF202" s="116">
        <f t="shared" si="1065"/>
        <v>1000</v>
      </c>
      <c r="AG202" s="116">
        <f t="shared" si="1066"/>
        <v>1000</v>
      </c>
      <c r="AH202" s="116"/>
      <c r="AI202" s="116"/>
      <c r="AJ202" s="116"/>
      <c r="AK202" s="116">
        <f t="shared" si="1067"/>
        <v>600</v>
      </c>
      <c r="AL202" s="116">
        <f t="shared" si="1068"/>
        <v>1000</v>
      </c>
      <c r="AM202" s="116">
        <f t="shared" si="1069"/>
        <v>1000</v>
      </c>
      <c r="AN202" s="116"/>
      <c r="AO202" s="116"/>
      <c r="AP202" s="116"/>
      <c r="AQ202" s="116">
        <f t="shared" si="1070"/>
        <v>600</v>
      </c>
      <c r="AR202" s="116">
        <f t="shared" si="1071"/>
        <v>1000</v>
      </c>
      <c r="AS202" s="116">
        <f t="shared" si="1072"/>
        <v>1000</v>
      </c>
      <c r="AT202" s="116"/>
      <c r="AU202" s="116"/>
      <c r="AV202" s="116"/>
      <c r="AW202" s="116">
        <f t="shared" si="1073"/>
        <v>600</v>
      </c>
      <c r="AX202" s="116">
        <f t="shared" si="1074"/>
        <v>1000</v>
      </c>
      <c r="AY202" s="116">
        <f t="shared" si="1075"/>
        <v>1000</v>
      </c>
      <c r="AZ202" s="116"/>
      <c r="BA202" s="116"/>
      <c r="BB202" s="116"/>
      <c r="BC202" s="116">
        <f t="shared" si="1076"/>
        <v>600</v>
      </c>
      <c r="BD202" s="116">
        <f t="shared" si="1077"/>
        <v>1000</v>
      </c>
      <c r="BE202" s="116">
        <f t="shared" si="1078"/>
        <v>1000</v>
      </c>
      <c r="BF202" s="116"/>
      <c r="BG202" s="116"/>
      <c r="BH202" s="116"/>
      <c r="BI202" s="116">
        <f t="shared" si="1079"/>
        <v>600</v>
      </c>
      <c r="BJ202" s="116">
        <f t="shared" si="1080"/>
        <v>1000</v>
      </c>
      <c r="BK202" s="116">
        <f t="shared" si="1081"/>
        <v>1000</v>
      </c>
      <c r="BL202" s="116">
        <v>-363.1</v>
      </c>
      <c r="BM202" s="116"/>
      <c r="BN202" s="116"/>
      <c r="BO202" s="116">
        <f t="shared" si="1082"/>
        <v>236.89999999999998</v>
      </c>
      <c r="BP202" s="116">
        <f t="shared" si="1083"/>
        <v>1000</v>
      </c>
      <c r="BQ202" s="116">
        <f t="shared" si="1084"/>
        <v>1000</v>
      </c>
      <c r="BR202" s="116">
        <f>BU202-BO202</f>
        <v>-74.999999999999972</v>
      </c>
      <c r="BS202" s="116"/>
      <c r="BT202" s="116"/>
      <c r="BU202" s="116">
        <v>161.9</v>
      </c>
      <c r="BV202" s="116">
        <f t="shared" si="1086"/>
        <v>1000</v>
      </c>
      <c r="BW202" s="116">
        <f t="shared" si="1087"/>
        <v>1000</v>
      </c>
    </row>
    <row r="203" spans="1:75" s="95" customFormat="1" ht="72" hidden="1" customHeight="1" x14ac:dyDescent="0.25">
      <c r="A203" s="284">
        <v>911</v>
      </c>
      <c r="B203" s="314" t="s">
        <v>116</v>
      </c>
      <c r="C203" s="79" t="s">
        <v>348</v>
      </c>
      <c r="D203" s="77">
        <v>235137.5</v>
      </c>
      <c r="E203" s="77">
        <v>235137.5</v>
      </c>
      <c r="F203" s="77">
        <v>235137.5</v>
      </c>
      <c r="G203" s="283">
        <v>39</v>
      </c>
      <c r="H203" s="283">
        <v>64</v>
      </c>
      <c r="I203" s="283">
        <v>64</v>
      </c>
      <c r="J203" s="77">
        <v>21329.200000000001</v>
      </c>
      <c r="K203" s="77">
        <v>21329.200000000001</v>
      </c>
      <c r="L203" s="77">
        <v>21329.200000000001</v>
      </c>
      <c r="M203" s="77">
        <f t="shared" si="1088"/>
        <v>256466.7</v>
      </c>
      <c r="N203" s="77">
        <f t="shared" si="1089"/>
        <v>256466.7</v>
      </c>
      <c r="O203" s="77">
        <f t="shared" si="1090"/>
        <v>256466.7</v>
      </c>
      <c r="P203" s="77"/>
      <c r="Q203" s="77"/>
      <c r="R203" s="77"/>
      <c r="S203" s="77">
        <f t="shared" si="1058"/>
        <v>256466.7</v>
      </c>
      <c r="T203" s="77">
        <f t="shared" si="1059"/>
        <v>256466.7</v>
      </c>
      <c r="U203" s="77">
        <f t="shared" si="1060"/>
        <v>256466.7</v>
      </c>
      <c r="V203" s="77"/>
      <c r="W203" s="77"/>
      <c r="X203" s="77"/>
      <c r="Y203" s="77">
        <f t="shared" si="1061"/>
        <v>256466.7</v>
      </c>
      <c r="Z203" s="77">
        <f t="shared" si="1062"/>
        <v>256466.7</v>
      </c>
      <c r="AA203" s="77">
        <f t="shared" si="1063"/>
        <v>256466.7</v>
      </c>
      <c r="AB203" s="77"/>
      <c r="AC203" s="77"/>
      <c r="AD203" s="77"/>
      <c r="AE203" s="77">
        <f t="shared" si="1064"/>
        <v>256466.7</v>
      </c>
      <c r="AF203" s="77">
        <f t="shared" si="1065"/>
        <v>256466.7</v>
      </c>
      <c r="AG203" s="77">
        <f t="shared" si="1066"/>
        <v>256466.7</v>
      </c>
      <c r="AH203" s="77"/>
      <c r="AI203" s="77"/>
      <c r="AJ203" s="77"/>
      <c r="AK203" s="77">
        <f t="shared" si="1067"/>
        <v>256466.7</v>
      </c>
      <c r="AL203" s="77">
        <f t="shared" si="1068"/>
        <v>256466.7</v>
      </c>
      <c r="AM203" s="77">
        <f t="shared" si="1069"/>
        <v>256466.7</v>
      </c>
      <c r="AN203" s="77">
        <v>-11000</v>
      </c>
      <c r="AO203" s="77"/>
      <c r="AP203" s="77"/>
      <c r="AQ203" s="77">
        <f t="shared" si="1070"/>
        <v>245466.7</v>
      </c>
      <c r="AR203" s="77">
        <f t="shared" si="1071"/>
        <v>256466.7</v>
      </c>
      <c r="AS203" s="77">
        <f t="shared" si="1072"/>
        <v>256466.7</v>
      </c>
      <c r="AT203" s="77"/>
      <c r="AU203" s="77"/>
      <c r="AV203" s="77"/>
      <c r="AW203" s="77">
        <f t="shared" si="1073"/>
        <v>245466.7</v>
      </c>
      <c r="AX203" s="77">
        <f t="shared" si="1074"/>
        <v>256466.7</v>
      </c>
      <c r="AY203" s="77">
        <f t="shared" si="1075"/>
        <v>256466.7</v>
      </c>
      <c r="AZ203" s="77"/>
      <c r="BA203" s="77"/>
      <c r="BB203" s="77"/>
      <c r="BC203" s="77">
        <f t="shared" si="1076"/>
        <v>245466.7</v>
      </c>
      <c r="BD203" s="77">
        <f t="shared" si="1077"/>
        <v>256466.7</v>
      </c>
      <c r="BE203" s="77">
        <f t="shared" si="1078"/>
        <v>256466.7</v>
      </c>
      <c r="BF203" s="77"/>
      <c r="BG203" s="77"/>
      <c r="BH203" s="77"/>
      <c r="BI203" s="77">
        <f t="shared" si="1079"/>
        <v>245466.7</v>
      </c>
      <c r="BJ203" s="77">
        <f t="shared" si="1080"/>
        <v>256466.7</v>
      </c>
      <c r="BK203" s="77">
        <f t="shared" si="1081"/>
        <v>256466.7</v>
      </c>
      <c r="BL203" s="77">
        <v>3183</v>
      </c>
      <c r="BM203" s="77"/>
      <c r="BN203" s="77"/>
      <c r="BO203" s="77">
        <f t="shared" si="1082"/>
        <v>248649.7</v>
      </c>
      <c r="BP203" s="77">
        <f t="shared" si="1083"/>
        <v>256466.7</v>
      </c>
      <c r="BQ203" s="77">
        <f t="shared" si="1084"/>
        <v>256466.7</v>
      </c>
      <c r="BR203" s="77"/>
      <c r="BS203" s="77"/>
      <c r="BT203" s="77"/>
      <c r="BU203" s="77">
        <f t="shared" si="1085"/>
        <v>248649.7</v>
      </c>
      <c r="BV203" s="77">
        <f t="shared" si="1086"/>
        <v>256466.7</v>
      </c>
      <c r="BW203" s="77">
        <f t="shared" si="1087"/>
        <v>256466.7</v>
      </c>
    </row>
    <row r="204" spans="1:75" s="95" customFormat="1" ht="90" hidden="1" customHeight="1" x14ac:dyDescent="0.25">
      <c r="A204" s="284">
        <v>911</v>
      </c>
      <c r="B204" s="314" t="s">
        <v>117</v>
      </c>
      <c r="C204" s="79" t="s">
        <v>349</v>
      </c>
      <c r="D204" s="77">
        <v>381589.3</v>
      </c>
      <c r="E204" s="77">
        <v>381589.3</v>
      </c>
      <c r="F204" s="77">
        <v>381589.3</v>
      </c>
      <c r="G204" s="283">
        <v>40</v>
      </c>
      <c r="H204" s="283">
        <v>65</v>
      </c>
      <c r="I204" s="283">
        <v>65</v>
      </c>
      <c r="J204" s="77">
        <v>18579.599999999999</v>
      </c>
      <c r="K204" s="77">
        <v>18579.599999999999</v>
      </c>
      <c r="L204" s="77">
        <v>18579.599999999999</v>
      </c>
      <c r="M204" s="77">
        <f t="shared" si="1088"/>
        <v>400168.89999999997</v>
      </c>
      <c r="N204" s="77">
        <f t="shared" si="1089"/>
        <v>400168.89999999997</v>
      </c>
      <c r="O204" s="77">
        <f t="shared" si="1090"/>
        <v>400168.89999999997</v>
      </c>
      <c r="P204" s="77"/>
      <c r="Q204" s="77"/>
      <c r="R204" s="77"/>
      <c r="S204" s="77">
        <f t="shared" si="1058"/>
        <v>400168.89999999997</v>
      </c>
      <c r="T204" s="77">
        <f t="shared" si="1059"/>
        <v>400168.89999999997</v>
      </c>
      <c r="U204" s="77">
        <f t="shared" si="1060"/>
        <v>400168.89999999997</v>
      </c>
      <c r="V204" s="77"/>
      <c r="W204" s="77"/>
      <c r="X204" s="77"/>
      <c r="Y204" s="77">
        <f t="shared" si="1061"/>
        <v>400168.89999999997</v>
      </c>
      <c r="Z204" s="77">
        <f t="shared" si="1062"/>
        <v>400168.89999999997</v>
      </c>
      <c r="AA204" s="77">
        <f t="shared" si="1063"/>
        <v>400168.89999999997</v>
      </c>
      <c r="AB204" s="77"/>
      <c r="AC204" s="77"/>
      <c r="AD204" s="77"/>
      <c r="AE204" s="77">
        <f t="shared" si="1064"/>
        <v>400168.89999999997</v>
      </c>
      <c r="AF204" s="77">
        <f t="shared" si="1065"/>
        <v>400168.89999999997</v>
      </c>
      <c r="AG204" s="77">
        <f t="shared" si="1066"/>
        <v>400168.89999999997</v>
      </c>
      <c r="AH204" s="77"/>
      <c r="AI204" s="77"/>
      <c r="AJ204" s="77"/>
      <c r="AK204" s="77">
        <f t="shared" si="1067"/>
        <v>400168.89999999997</v>
      </c>
      <c r="AL204" s="77">
        <f t="shared" si="1068"/>
        <v>400168.89999999997</v>
      </c>
      <c r="AM204" s="77">
        <f t="shared" si="1069"/>
        <v>400168.89999999997</v>
      </c>
      <c r="AN204" s="77">
        <v>-8537.5</v>
      </c>
      <c r="AO204" s="77"/>
      <c r="AP204" s="77"/>
      <c r="AQ204" s="77">
        <f t="shared" si="1070"/>
        <v>391631.39999999997</v>
      </c>
      <c r="AR204" s="77">
        <f t="shared" si="1071"/>
        <v>400168.89999999997</v>
      </c>
      <c r="AS204" s="77">
        <f t="shared" si="1072"/>
        <v>400168.89999999997</v>
      </c>
      <c r="AT204" s="77"/>
      <c r="AU204" s="77"/>
      <c r="AV204" s="77"/>
      <c r="AW204" s="77">
        <f t="shared" si="1073"/>
        <v>391631.39999999997</v>
      </c>
      <c r="AX204" s="77">
        <f t="shared" si="1074"/>
        <v>400168.89999999997</v>
      </c>
      <c r="AY204" s="77">
        <f t="shared" si="1075"/>
        <v>400168.89999999997</v>
      </c>
      <c r="AZ204" s="77"/>
      <c r="BA204" s="77"/>
      <c r="BB204" s="77"/>
      <c r="BC204" s="77">
        <f t="shared" si="1076"/>
        <v>391631.39999999997</v>
      </c>
      <c r="BD204" s="77">
        <f t="shared" si="1077"/>
        <v>400168.89999999997</v>
      </c>
      <c r="BE204" s="77">
        <f t="shared" si="1078"/>
        <v>400168.89999999997</v>
      </c>
      <c r="BF204" s="77"/>
      <c r="BG204" s="77"/>
      <c r="BH204" s="77"/>
      <c r="BI204" s="77">
        <f t="shared" si="1079"/>
        <v>391631.39999999997</v>
      </c>
      <c r="BJ204" s="77">
        <f t="shared" si="1080"/>
        <v>400168.89999999997</v>
      </c>
      <c r="BK204" s="77">
        <f t="shared" si="1081"/>
        <v>400168.89999999997</v>
      </c>
      <c r="BL204" s="77">
        <v>4530.8</v>
      </c>
      <c r="BM204" s="77"/>
      <c r="BN204" s="77"/>
      <c r="BO204" s="77">
        <f t="shared" si="1082"/>
        <v>396162.19999999995</v>
      </c>
      <c r="BP204" s="77">
        <f t="shared" si="1083"/>
        <v>400168.89999999997</v>
      </c>
      <c r="BQ204" s="77">
        <f t="shared" si="1084"/>
        <v>400168.89999999997</v>
      </c>
      <c r="BR204" s="77"/>
      <c r="BS204" s="77"/>
      <c r="BT204" s="77"/>
      <c r="BU204" s="77">
        <f t="shared" si="1085"/>
        <v>396162.19999999995</v>
      </c>
      <c r="BV204" s="77">
        <f t="shared" si="1086"/>
        <v>400168.89999999997</v>
      </c>
      <c r="BW204" s="77">
        <f t="shared" si="1087"/>
        <v>400168.89999999997</v>
      </c>
    </row>
    <row r="205" spans="1:75" s="95" customFormat="1" ht="54" hidden="1" customHeight="1" x14ac:dyDescent="0.25">
      <c r="A205" s="284">
        <v>911</v>
      </c>
      <c r="B205" s="314" t="s">
        <v>127</v>
      </c>
      <c r="C205" s="269" t="s">
        <v>280</v>
      </c>
      <c r="D205" s="77">
        <v>44978.9</v>
      </c>
      <c r="E205" s="77">
        <v>44978.9</v>
      </c>
      <c r="F205" s="77">
        <v>44978.9</v>
      </c>
      <c r="G205" s="283">
        <v>40</v>
      </c>
      <c r="H205" s="283">
        <v>65</v>
      </c>
      <c r="I205" s="283">
        <v>65</v>
      </c>
      <c r="J205" s="77">
        <v>1695.8</v>
      </c>
      <c r="K205" s="77">
        <v>1695.8</v>
      </c>
      <c r="L205" s="77">
        <v>1695.8</v>
      </c>
      <c r="M205" s="77">
        <f t="shared" si="1088"/>
        <v>46674.700000000004</v>
      </c>
      <c r="N205" s="77">
        <f t="shared" si="1089"/>
        <v>46674.700000000004</v>
      </c>
      <c r="O205" s="77">
        <f t="shared" si="1090"/>
        <v>46674.700000000004</v>
      </c>
      <c r="P205" s="77"/>
      <c r="Q205" s="77"/>
      <c r="R205" s="77"/>
      <c r="S205" s="77">
        <f t="shared" si="1058"/>
        <v>46674.700000000004</v>
      </c>
      <c r="T205" s="77">
        <f t="shared" si="1059"/>
        <v>46674.700000000004</v>
      </c>
      <c r="U205" s="77">
        <f t="shared" si="1060"/>
        <v>46674.700000000004</v>
      </c>
      <c r="V205" s="77"/>
      <c r="W205" s="77"/>
      <c r="X205" s="77"/>
      <c r="Y205" s="77">
        <f t="shared" si="1061"/>
        <v>46674.700000000004</v>
      </c>
      <c r="Z205" s="77">
        <f t="shared" si="1062"/>
        <v>46674.700000000004</v>
      </c>
      <c r="AA205" s="77">
        <f t="shared" si="1063"/>
        <v>46674.700000000004</v>
      </c>
      <c r="AB205" s="77"/>
      <c r="AC205" s="77"/>
      <c r="AD205" s="77"/>
      <c r="AE205" s="77">
        <f t="shared" si="1064"/>
        <v>46674.700000000004</v>
      </c>
      <c r="AF205" s="77">
        <f t="shared" si="1065"/>
        <v>46674.700000000004</v>
      </c>
      <c r="AG205" s="77">
        <f t="shared" si="1066"/>
        <v>46674.700000000004</v>
      </c>
      <c r="AH205" s="77"/>
      <c r="AI205" s="77"/>
      <c r="AJ205" s="77"/>
      <c r="AK205" s="77">
        <f t="shared" si="1067"/>
        <v>46674.700000000004</v>
      </c>
      <c r="AL205" s="77">
        <f t="shared" si="1068"/>
        <v>46674.700000000004</v>
      </c>
      <c r="AM205" s="77">
        <f t="shared" si="1069"/>
        <v>46674.700000000004</v>
      </c>
      <c r="AN205" s="77">
        <v>2223.6</v>
      </c>
      <c r="AO205" s="77"/>
      <c r="AP205" s="77"/>
      <c r="AQ205" s="77">
        <f t="shared" si="1070"/>
        <v>48898.3</v>
      </c>
      <c r="AR205" s="77">
        <f t="shared" si="1071"/>
        <v>46674.700000000004</v>
      </c>
      <c r="AS205" s="77">
        <f t="shared" si="1072"/>
        <v>46674.700000000004</v>
      </c>
      <c r="AT205" s="77"/>
      <c r="AU205" s="77"/>
      <c r="AV205" s="77"/>
      <c r="AW205" s="77">
        <f t="shared" si="1073"/>
        <v>48898.3</v>
      </c>
      <c r="AX205" s="77">
        <f t="shared" si="1074"/>
        <v>46674.700000000004</v>
      </c>
      <c r="AY205" s="77">
        <f t="shared" si="1075"/>
        <v>46674.700000000004</v>
      </c>
      <c r="AZ205" s="77"/>
      <c r="BA205" s="77"/>
      <c r="BB205" s="77"/>
      <c r="BC205" s="77">
        <f t="shared" si="1076"/>
        <v>48898.3</v>
      </c>
      <c r="BD205" s="77">
        <f t="shared" si="1077"/>
        <v>46674.700000000004</v>
      </c>
      <c r="BE205" s="77">
        <f t="shared" si="1078"/>
        <v>46674.700000000004</v>
      </c>
      <c r="BF205" s="77"/>
      <c r="BG205" s="77"/>
      <c r="BH205" s="77"/>
      <c r="BI205" s="77">
        <f t="shared" si="1079"/>
        <v>48898.3</v>
      </c>
      <c r="BJ205" s="77">
        <f t="shared" si="1080"/>
        <v>46674.700000000004</v>
      </c>
      <c r="BK205" s="77">
        <f t="shared" si="1081"/>
        <v>46674.700000000004</v>
      </c>
      <c r="BL205" s="77">
        <v>1439.8</v>
      </c>
      <c r="BM205" s="77"/>
      <c r="BN205" s="77"/>
      <c r="BO205" s="77">
        <f t="shared" si="1082"/>
        <v>50338.100000000006</v>
      </c>
      <c r="BP205" s="77">
        <f t="shared" si="1083"/>
        <v>46674.700000000004</v>
      </c>
      <c r="BQ205" s="77">
        <f t="shared" si="1084"/>
        <v>46674.700000000004</v>
      </c>
      <c r="BR205" s="77"/>
      <c r="BS205" s="77"/>
      <c r="BT205" s="77"/>
      <c r="BU205" s="77">
        <f t="shared" si="1085"/>
        <v>50338.100000000006</v>
      </c>
      <c r="BV205" s="77">
        <f t="shared" si="1086"/>
        <v>46674.700000000004</v>
      </c>
      <c r="BW205" s="77">
        <f t="shared" si="1087"/>
        <v>46674.700000000004</v>
      </c>
    </row>
    <row r="206" spans="1:75" s="95" customFormat="1" ht="54" hidden="1" customHeight="1" x14ac:dyDescent="0.25">
      <c r="A206" s="284">
        <v>911</v>
      </c>
      <c r="B206" s="314" t="s">
        <v>128</v>
      </c>
      <c r="C206" s="301" t="s">
        <v>281</v>
      </c>
      <c r="D206" s="77">
        <v>3738</v>
      </c>
      <c r="E206" s="77">
        <v>3738</v>
      </c>
      <c r="F206" s="77">
        <v>3738</v>
      </c>
      <c r="G206" s="283">
        <v>41</v>
      </c>
      <c r="H206" s="283">
        <v>66</v>
      </c>
      <c r="I206" s="283">
        <v>66</v>
      </c>
      <c r="J206" s="77"/>
      <c r="K206" s="77"/>
      <c r="L206" s="77"/>
      <c r="M206" s="77">
        <f t="shared" si="1088"/>
        <v>3738</v>
      </c>
      <c r="N206" s="77">
        <f t="shared" si="1089"/>
        <v>3738</v>
      </c>
      <c r="O206" s="77">
        <f t="shared" si="1090"/>
        <v>3738</v>
      </c>
      <c r="P206" s="77"/>
      <c r="Q206" s="77"/>
      <c r="R206" s="77"/>
      <c r="S206" s="77">
        <f t="shared" si="1058"/>
        <v>3738</v>
      </c>
      <c r="T206" s="77">
        <f t="shared" si="1059"/>
        <v>3738</v>
      </c>
      <c r="U206" s="77">
        <f t="shared" si="1060"/>
        <v>3738</v>
      </c>
      <c r="V206" s="77"/>
      <c r="W206" s="77"/>
      <c r="X206" s="77"/>
      <c r="Y206" s="77">
        <f t="shared" si="1061"/>
        <v>3738</v>
      </c>
      <c r="Z206" s="77">
        <f t="shared" si="1062"/>
        <v>3738</v>
      </c>
      <c r="AA206" s="77">
        <f t="shared" si="1063"/>
        <v>3738</v>
      </c>
      <c r="AB206" s="77"/>
      <c r="AC206" s="77"/>
      <c r="AD206" s="77"/>
      <c r="AE206" s="77">
        <f t="shared" si="1064"/>
        <v>3738</v>
      </c>
      <c r="AF206" s="77">
        <f t="shared" si="1065"/>
        <v>3738</v>
      </c>
      <c r="AG206" s="77">
        <f t="shared" si="1066"/>
        <v>3738</v>
      </c>
      <c r="AH206" s="77"/>
      <c r="AI206" s="77"/>
      <c r="AJ206" s="77"/>
      <c r="AK206" s="77">
        <f t="shared" si="1067"/>
        <v>3738</v>
      </c>
      <c r="AL206" s="77">
        <f t="shared" si="1068"/>
        <v>3738</v>
      </c>
      <c r="AM206" s="77">
        <f t="shared" si="1069"/>
        <v>3738</v>
      </c>
      <c r="AN206" s="77"/>
      <c r="AO206" s="77"/>
      <c r="AP206" s="77"/>
      <c r="AQ206" s="77">
        <f t="shared" si="1070"/>
        <v>3738</v>
      </c>
      <c r="AR206" s="77">
        <f t="shared" si="1071"/>
        <v>3738</v>
      </c>
      <c r="AS206" s="77">
        <f t="shared" si="1072"/>
        <v>3738</v>
      </c>
      <c r="AT206" s="77"/>
      <c r="AU206" s="77"/>
      <c r="AV206" s="77"/>
      <c r="AW206" s="77">
        <f t="shared" si="1073"/>
        <v>3738</v>
      </c>
      <c r="AX206" s="77">
        <f t="shared" si="1074"/>
        <v>3738</v>
      </c>
      <c r="AY206" s="77">
        <f t="shared" si="1075"/>
        <v>3738</v>
      </c>
      <c r="AZ206" s="77"/>
      <c r="BA206" s="77"/>
      <c r="BB206" s="77"/>
      <c r="BC206" s="77">
        <f t="shared" si="1076"/>
        <v>3738</v>
      </c>
      <c r="BD206" s="77">
        <f t="shared" si="1077"/>
        <v>3738</v>
      </c>
      <c r="BE206" s="77">
        <f t="shared" si="1078"/>
        <v>3738</v>
      </c>
      <c r="BF206" s="77"/>
      <c r="BG206" s="77"/>
      <c r="BH206" s="77"/>
      <c r="BI206" s="77">
        <f t="shared" si="1079"/>
        <v>3738</v>
      </c>
      <c r="BJ206" s="77">
        <f t="shared" si="1080"/>
        <v>3738</v>
      </c>
      <c r="BK206" s="77">
        <f t="shared" si="1081"/>
        <v>3738</v>
      </c>
      <c r="BL206" s="77"/>
      <c r="BM206" s="77"/>
      <c r="BN206" s="77"/>
      <c r="BO206" s="77">
        <f t="shared" si="1082"/>
        <v>3738</v>
      </c>
      <c r="BP206" s="77">
        <f t="shared" si="1083"/>
        <v>3738</v>
      </c>
      <c r="BQ206" s="77">
        <f t="shared" si="1084"/>
        <v>3738</v>
      </c>
      <c r="BR206" s="77"/>
      <c r="BS206" s="77"/>
      <c r="BT206" s="77"/>
      <c r="BU206" s="77">
        <f t="shared" si="1085"/>
        <v>3738</v>
      </c>
      <c r="BV206" s="77">
        <f t="shared" si="1086"/>
        <v>3738</v>
      </c>
      <c r="BW206" s="77">
        <f t="shared" si="1087"/>
        <v>3738</v>
      </c>
    </row>
    <row r="207" spans="1:75" s="35" customFormat="1" ht="72" customHeight="1" x14ac:dyDescent="0.25">
      <c r="A207" s="209">
        <v>911</v>
      </c>
      <c r="B207" s="313" t="s">
        <v>129</v>
      </c>
      <c r="C207" s="206" t="s">
        <v>282</v>
      </c>
      <c r="D207" s="116">
        <v>207</v>
      </c>
      <c r="E207" s="116">
        <v>207</v>
      </c>
      <c r="F207" s="116">
        <v>207</v>
      </c>
      <c r="G207" s="210">
        <v>43</v>
      </c>
      <c r="H207" s="210">
        <v>68</v>
      </c>
      <c r="I207" s="210">
        <v>68</v>
      </c>
      <c r="J207" s="116"/>
      <c r="K207" s="116"/>
      <c r="L207" s="116"/>
      <c r="M207" s="116">
        <f t="shared" si="1088"/>
        <v>207</v>
      </c>
      <c r="N207" s="116">
        <f t="shared" si="1089"/>
        <v>207</v>
      </c>
      <c r="O207" s="116">
        <f t="shared" si="1090"/>
        <v>207</v>
      </c>
      <c r="P207" s="116"/>
      <c r="Q207" s="116"/>
      <c r="R207" s="116"/>
      <c r="S207" s="116">
        <f t="shared" si="1058"/>
        <v>207</v>
      </c>
      <c r="T207" s="116">
        <f t="shared" si="1059"/>
        <v>207</v>
      </c>
      <c r="U207" s="116">
        <f t="shared" si="1060"/>
        <v>207</v>
      </c>
      <c r="V207" s="116"/>
      <c r="W207" s="116"/>
      <c r="X207" s="116"/>
      <c r="Y207" s="116">
        <f t="shared" si="1061"/>
        <v>207</v>
      </c>
      <c r="Z207" s="116">
        <f t="shared" si="1062"/>
        <v>207</v>
      </c>
      <c r="AA207" s="116">
        <f t="shared" si="1063"/>
        <v>207</v>
      </c>
      <c r="AB207" s="116"/>
      <c r="AC207" s="116"/>
      <c r="AD207" s="116"/>
      <c r="AE207" s="116">
        <f t="shared" si="1064"/>
        <v>207</v>
      </c>
      <c r="AF207" s="116">
        <f t="shared" si="1065"/>
        <v>207</v>
      </c>
      <c r="AG207" s="116">
        <f t="shared" si="1066"/>
        <v>207</v>
      </c>
      <c r="AH207" s="116"/>
      <c r="AI207" s="116"/>
      <c r="AJ207" s="116"/>
      <c r="AK207" s="116">
        <f t="shared" si="1067"/>
        <v>207</v>
      </c>
      <c r="AL207" s="116">
        <f t="shared" si="1068"/>
        <v>207</v>
      </c>
      <c r="AM207" s="116">
        <f t="shared" si="1069"/>
        <v>207</v>
      </c>
      <c r="AN207" s="116"/>
      <c r="AO207" s="116"/>
      <c r="AP207" s="116"/>
      <c r="AQ207" s="116">
        <f t="shared" si="1070"/>
        <v>207</v>
      </c>
      <c r="AR207" s="116">
        <f t="shared" si="1071"/>
        <v>207</v>
      </c>
      <c r="AS207" s="116">
        <f t="shared" si="1072"/>
        <v>207</v>
      </c>
      <c r="AT207" s="116"/>
      <c r="AU207" s="116"/>
      <c r="AV207" s="116"/>
      <c r="AW207" s="116">
        <f t="shared" si="1073"/>
        <v>207</v>
      </c>
      <c r="AX207" s="116">
        <f t="shared" si="1074"/>
        <v>207</v>
      </c>
      <c r="AY207" s="116">
        <f t="shared" si="1075"/>
        <v>207</v>
      </c>
      <c r="AZ207" s="116"/>
      <c r="BA207" s="116"/>
      <c r="BB207" s="116"/>
      <c r="BC207" s="116">
        <f t="shared" si="1076"/>
        <v>207</v>
      </c>
      <c r="BD207" s="116">
        <f t="shared" si="1077"/>
        <v>207</v>
      </c>
      <c r="BE207" s="116">
        <f t="shared" si="1078"/>
        <v>207</v>
      </c>
      <c r="BF207" s="116"/>
      <c r="BG207" s="116"/>
      <c r="BH207" s="116"/>
      <c r="BI207" s="116">
        <f t="shared" si="1079"/>
        <v>207</v>
      </c>
      <c r="BJ207" s="116">
        <f t="shared" si="1080"/>
        <v>207</v>
      </c>
      <c r="BK207" s="116">
        <f t="shared" si="1081"/>
        <v>207</v>
      </c>
      <c r="BL207" s="116"/>
      <c r="BM207" s="116"/>
      <c r="BN207" s="116"/>
      <c r="BO207" s="116">
        <f t="shared" si="1082"/>
        <v>207</v>
      </c>
      <c r="BP207" s="116">
        <f t="shared" si="1083"/>
        <v>207</v>
      </c>
      <c r="BQ207" s="116">
        <f t="shared" si="1084"/>
        <v>207</v>
      </c>
      <c r="BR207" s="116">
        <f>BU207-BO207</f>
        <v>-90</v>
      </c>
      <c r="BS207" s="116"/>
      <c r="BT207" s="116"/>
      <c r="BU207" s="116">
        <v>117</v>
      </c>
      <c r="BV207" s="116">
        <f t="shared" si="1086"/>
        <v>207</v>
      </c>
      <c r="BW207" s="116">
        <f t="shared" si="1087"/>
        <v>207</v>
      </c>
    </row>
    <row r="208" spans="1:75" s="35" customFormat="1" ht="54" customHeight="1" x14ac:dyDescent="0.25">
      <c r="A208" s="209">
        <v>911</v>
      </c>
      <c r="B208" s="313" t="s">
        <v>131</v>
      </c>
      <c r="C208" s="13" t="s">
        <v>284</v>
      </c>
      <c r="D208" s="116">
        <v>570</v>
      </c>
      <c r="E208" s="116">
        <v>570</v>
      </c>
      <c r="F208" s="116">
        <v>570</v>
      </c>
      <c r="G208" s="210">
        <v>45</v>
      </c>
      <c r="H208" s="210">
        <v>70</v>
      </c>
      <c r="I208" s="210">
        <v>70</v>
      </c>
      <c r="J208" s="116"/>
      <c r="K208" s="116"/>
      <c r="L208" s="116"/>
      <c r="M208" s="116">
        <f t="shared" si="1088"/>
        <v>570</v>
      </c>
      <c r="N208" s="116">
        <f t="shared" si="1089"/>
        <v>570</v>
      </c>
      <c r="O208" s="116">
        <f t="shared" si="1090"/>
        <v>570</v>
      </c>
      <c r="P208" s="116"/>
      <c r="Q208" s="116"/>
      <c r="R208" s="116"/>
      <c r="S208" s="116">
        <f t="shared" si="1058"/>
        <v>570</v>
      </c>
      <c r="T208" s="116">
        <f t="shared" si="1059"/>
        <v>570</v>
      </c>
      <c r="U208" s="116">
        <f t="shared" si="1060"/>
        <v>570</v>
      </c>
      <c r="V208" s="116"/>
      <c r="W208" s="116"/>
      <c r="X208" s="116"/>
      <c r="Y208" s="116">
        <f t="shared" si="1061"/>
        <v>570</v>
      </c>
      <c r="Z208" s="116">
        <f t="shared" si="1062"/>
        <v>570</v>
      </c>
      <c r="AA208" s="116">
        <f t="shared" si="1063"/>
        <v>570</v>
      </c>
      <c r="AB208" s="116"/>
      <c r="AC208" s="116"/>
      <c r="AD208" s="116"/>
      <c r="AE208" s="116">
        <f t="shared" si="1064"/>
        <v>570</v>
      </c>
      <c r="AF208" s="116">
        <f t="shared" si="1065"/>
        <v>570</v>
      </c>
      <c r="AG208" s="116">
        <f t="shared" si="1066"/>
        <v>570</v>
      </c>
      <c r="AH208" s="116"/>
      <c r="AI208" s="116"/>
      <c r="AJ208" s="116"/>
      <c r="AK208" s="116">
        <f t="shared" si="1067"/>
        <v>570</v>
      </c>
      <c r="AL208" s="116">
        <f t="shared" si="1068"/>
        <v>570</v>
      </c>
      <c r="AM208" s="116">
        <f t="shared" si="1069"/>
        <v>570</v>
      </c>
      <c r="AN208" s="116"/>
      <c r="AO208" s="116"/>
      <c r="AP208" s="116"/>
      <c r="AQ208" s="116">
        <f t="shared" si="1070"/>
        <v>570</v>
      </c>
      <c r="AR208" s="116">
        <f t="shared" si="1071"/>
        <v>570</v>
      </c>
      <c r="AS208" s="116">
        <f t="shared" si="1072"/>
        <v>570</v>
      </c>
      <c r="AT208" s="116"/>
      <c r="AU208" s="116"/>
      <c r="AV208" s="116"/>
      <c r="AW208" s="116">
        <f t="shared" si="1073"/>
        <v>570</v>
      </c>
      <c r="AX208" s="116">
        <f t="shared" si="1074"/>
        <v>570</v>
      </c>
      <c r="AY208" s="116">
        <f t="shared" si="1075"/>
        <v>570</v>
      </c>
      <c r="AZ208" s="116"/>
      <c r="BA208" s="116"/>
      <c r="BB208" s="116"/>
      <c r="BC208" s="116">
        <f t="shared" si="1076"/>
        <v>570</v>
      </c>
      <c r="BD208" s="116">
        <f t="shared" si="1077"/>
        <v>570</v>
      </c>
      <c r="BE208" s="116">
        <f t="shared" si="1078"/>
        <v>570</v>
      </c>
      <c r="BF208" s="116"/>
      <c r="BG208" s="116"/>
      <c r="BH208" s="116"/>
      <c r="BI208" s="116">
        <f t="shared" si="1079"/>
        <v>570</v>
      </c>
      <c r="BJ208" s="116">
        <f t="shared" si="1080"/>
        <v>570</v>
      </c>
      <c r="BK208" s="116">
        <f t="shared" si="1081"/>
        <v>570</v>
      </c>
      <c r="BL208" s="116"/>
      <c r="BM208" s="116"/>
      <c r="BN208" s="116"/>
      <c r="BO208" s="116">
        <f t="shared" si="1082"/>
        <v>570</v>
      </c>
      <c r="BP208" s="116">
        <f t="shared" si="1083"/>
        <v>570</v>
      </c>
      <c r="BQ208" s="116">
        <f t="shared" si="1084"/>
        <v>570</v>
      </c>
      <c r="BR208" s="116">
        <f>BU208-BO208</f>
        <v>-39</v>
      </c>
      <c r="BS208" s="116"/>
      <c r="BT208" s="116"/>
      <c r="BU208" s="116">
        <v>531</v>
      </c>
      <c r="BV208" s="116">
        <f t="shared" si="1086"/>
        <v>570</v>
      </c>
      <c r="BW208" s="116">
        <f t="shared" si="1087"/>
        <v>570</v>
      </c>
    </row>
    <row r="209" spans="1:75" s="95" customFormat="1" ht="36" hidden="1" customHeight="1" x14ac:dyDescent="0.25">
      <c r="A209" s="284">
        <v>911</v>
      </c>
      <c r="B209" s="314" t="s">
        <v>139</v>
      </c>
      <c r="C209" s="269" t="s">
        <v>365</v>
      </c>
      <c r="D209" s="77">
        <v>1288</v>
      </c>
      <c r="E209" s="77">
        <v>1000</v>
      </c>
      <c r="F209" s="77">
        <v>1300</v>
      </c>
      <c r="G209" s="283">
        <v>43</v>
      </c>
      <c r="H209" s="283">
        <v>68</v>
      </c>
      <c r="I209" s="283">
        <v>68</v>
      </c>
      <c r="J209" s="77"/>
      <c r="K209" s="77"/>
      <c r="L209" s="77"/>
      <c r="M209" s="77">
        <f t="shared" si="1088"/>
        <v>1288</v>
      </c>
      <c r="N209" s="77">
        <f t="shared" si="1089"/>
        <v>1000</v>
      </c>
      <c r="O209" s="77">
        <f t="shared" si="1090"/>
        <v>1300</v>
      </c>
      <c r="P209" s="77"/>
      <c r="Q209" s="77"/>
      <c r="R209" s="77"/>
      <c r="S209" s="77">
        <f t="shared" si="1058"/>
        <v>1288</v>
      </c>
      <c r="T209" s="77">
        <f t="shared" si="1059"/>
        <v>1000</v>
      </c>
      <c r="U209" s="77">
        <f t="shared" si="1060"/>
        <v>1300</v>
      </c>
      <c r="V209" s="77">
        <v>-1288</v>
      </c>
      <c r="W209" s="77">
        <v>-1000</v>
      </c>
      <c r="X209" s="77">
        <v>-1300</v>
      </c>
      <c r="Y209" s="77">
        <f t="shared" si="1061"/>
        <v>0</v>
      </c>
      <c r="Z209" s="77">
        <f t="shared" si="1062"/>
        <v>0</v>
      </c>
      <c r="AA209" s="77">
        <f t="shared" si="1063"/>
        <v>0</v>
      </c>
      <c r="AB209" s="77"/>
      <c r="AC209" s="77"/>
      <c r="AD209" s="77"/>
      <c r="AE209" s="77">
        <f t="shared" si="1064"/>
        <v>0</v>
      </c>
      <c r="AF209" s="77">
        <f t="shared" si="1065"/>
        <v>0</v>
      </c>
      <c r="AG209" s="77">
        <f t="shared" si="1066"/>
        <v>0</v>
      </c>
      <c r="AH209" s="77"/>
      <c r="AI209" s="77"/>
      <c r="AJ209" s="77"/>
      <c r="AK209" s="77">
        <f t="shared" si="1067"/>
        <v>0</v>
      </c>
      <c r="AL209" s="77">
        <f t="shared" si="1068"/>
        <v>0</v>
      </c>
      <c r="AM209" s="77">
        <f t="shared" si="1069"/>
        <v>0</v>
      </c>
      <c r="AN209" s="77"/>
      <c r="AO209" s="77"/>
      <c r="AP209" s="77"/>
      <c r="AQ209" s="77">
        <f t="shared" si="1070"/>
        <v>0</v>
      </c>
      <c r="AR209" s="77">
        <f t="shared" si="1071"/>
        <v>0</v>
      </c>
      <c r="AS209" s="77">
        <f t="shared" si="1072"/>
        <v>0</v>
      </c>
      <c r="AT209" s="77"/>
      <c r="AU209" s="77"/>
      <c r="AV209" s="77"/>
      <c r="AW209" s="77">
        <f t="shared" si="1073"/>
        <v>0</v>
      </c>
      <c r="AX209" s="77">
        <f t="shared" si="1074"/>
        <v>0</v>
      </c>
      <c r="AY209" s="77">
        <f t="shared" si="1075"/>
        <v>0</v>
      </c>
      <c r="AZ209" s="77"/>
      <c r="BA209" s="77"/>
      <c r="BB209" s="77"/>
      <c r="BC209" s="77">
        <f t="shared" si="1076"/>
        <v>0</v>
      </c>
      <c r="BD209" s="77">
        <f t="shared" si="1077"/>
        <v>0</v>
      </c>
      <c r="BE209" s="77">
        <f t="shared" si="1078"/>
        <v>0</v>
      </c>
      <c r="BF209" s="77"/>
      <c r="BG209" s="77"/>
      <c r="BH209" s="77"/>
      <c r="BI209" s="77">
        <f t="shared" si="1079"/>
        <v>0</v>
      </c>
      <c r="BJ209" s="77">
        <f t="shared" si="1080"/>
        <v>0</v>
      </c>
      <c r="BK209" s="77">
        <f t="shared" si="1081"/>
        <v>0</v>
      </c>
      <c r="BL209" s="77"/>
      <c r="BM209" s="77"/>
      <c r="BN209" s="77"/>
      <c r="BO209" s="77">
        <f t="shared" si="1082"/>
        <v>0</v>
      </c>
      <c r="BP209" s="77">
        <f t="shared" si="1083"/>
        <v>0</v>
      </c>
      <c r="BQ209" s="77">
        <f t="shared" si="1084"/>
        <v>0</v>
      </c>
      <c r="BR209" s="77"/>
      <c r="BS209" s="77"/>
      <c r="BT209" s="77"/>
      <c r="BU209" s="77">
        <v>0</v>
      </c>
      <c r="BV209" s="77">
        <v>0</v>
      </c>
      <c r="BW209" s="77">
        <v>0</v>
      </c>
    </row>
    <row r="210" spans="1:75" s="35" customFormat="1" ht="54" customHeight="1" x14ac:dyDescent="0.25">
      <c r="A210" s="209">
        <v>911</v>
      </c>
      <c r="B210" s="313" t="s">
        <v>444</v>
      </c>
      <c r="C210" s="13" t="s">
        <v>263</v>
      </c>
      <c r="D210" s="116"/>
      <c r="E210" s="116"/>
      <c r="F210" s="116"/>
      <c r="G210" s="210"/>
      <c r="H210" s="210">
        <v>73</v>
      </c>
      <c r="I210" s="210">
        <v>73</v>
      </c>
      <c r="J210" s="116">
        <v>50</v>
      </c>
      <c r="K210" s="116">
        <v>50</v>
      </c>
      <c r="L210" s="116">
        <v>50</v>
      </c>
      <c r="M210" s="116">
        <f t="shared" si="1088"/>
        <v>50</v>
      </c>
      <c r="N210" s="116">
        <f t="shared" si="1089"/>
        <v>50</v>
      </c>
      <c r="O210" s="116">
        <f t="shared" si="1090"/>
        <v>50</v>
      </c>
      <c r="P210" s="116"/>
      <c r="Q210" s="116"/>
      <c r="R210" s="116"/>
      <c r="S210" s="116">
        <f t="shared" si="1058"/>
        <v>50</v>
      </c>
      <c r="T210" s="116">
        <f t="shared" si="1059"/>
        <v>50</v>
      </c>
      <c r="U210" s="116">
        <f t="shared" si="1060"/>
        <v>50</v>
      </c>
      <c r="V210" s="116">
        <v>200</v>
      </c>
      <c r="W210" s="116"/>
      <c r="X210" s="116"/>
      <c r="Y210" s="116">
        <f t="shared" si="1061"/>
        <v>250</v>
      </c>
      <c r="Z210" s="116">
        <f t="shared" si="1062"/>
        <v>50</v>
      </c>
      <c r="AA210" s="116">
        <f t="shared" si="1063"/>
        <v>50</v>
      </c>
      <c r="AB210" s="116"/>
      <c r="AC210" s="116"/>
      <c r="AD210" s="116"/>
      <c r="AE210" s="116">
        <f t="shared" si="1064"/>
        <v>250</v>
      </c>
      <c r="AF210" s="116">
        <f t="shared" si="1065"/>
        <v>50</v>
      </c>
      <c r="AG210" s="116">
        <f t="shared" si="1066"/>
        <v>50</v>
      </c>
      <c r="AH210" s="116"/>
      <c r="AI210" s="116"/>
      <c r="AJ210" s="116"/>
      <c r="AK210" s="116">
        <f t="shared" si="1067"/>
        <v>250</v>
      </c>
      <c r="AL210" s="116">
        <f t="shared" si="1068"/>
        <v>50</v>
      </c>
      <c r="AM210" s="116">
        <f t="shared" si="1069"/>
        <v>50</v>
      </c>
      <c r="AN210" s="116"/>
      <c r="AO210" s="116"/>
      <c r="AP210" s="116"/>
      <c r="AQ210" s="116">
        <f t="shared" si="1070"/>
        <v>250</v>
      </c>
      <c r="AR210" s="116">
        <f t="shared" si="1071"/>
        <v>50</v>
      </c>
      <c r="AS210" s="116">
        <f t="shared" si="1072"/>
        <v>50</v>
      </c>
      <c r="AT210" s="116"/>
      <c r="AU210" s="116"/>
      <c r="AV210" s="116"/>
      <c r="AW210" s="116">
        <f t="shared" si="1073"/>
        <v>250</v>
      </c>
      <c r="AX210" s="116">
        <f t="shared" si="1074"/>
        <v>50</v>
      </c>
      <c r="AY210" s="116">
        <f t="shared" si="1075"/>
        <v>50</v>
      </c>
      <c r="AZ210" s="116"/>
      <c r="BA210" s="116"/>
      <c r="BB210" s="116"/>
      <c r="BC210" s="116">
        <f t="shared" si="1076"/>
        <v>250</v>
      </c>
      <c r="BD210" s="116">
        <f t="shared" si="1077"/>
        <v>50</v>
      </c>
      <c r="BE210" s="116">
        <f t="shared" si="1078"/>
        <v>50</v>
      </c>
      <c r="BF210" s="116"/>
      <c r="BG210" s="116"/>
      <c r="BH210" s="116"/>
      <c r="BI210" s="116">
        <f t="shared" si="1079"/>
        <v>250</v>
      </c>
      <c r="BJ210" s="116">
        <f t="shared" si="1080"/>
        <v>50</v>
      </c>
      <c r="BK210" s="116">
        <f t="shared" si="1081"/>
        <v>50</v>
      </c>
      <c r="BL210" s="116"/>
      <c r="BM210" s="116"/>
      <c r="BN210" s="116"/>
      <c r="BO210" s="116">
        <f t="shared" si="1082"/>
        <v>250</v>
      </c>
      <c r="BP210" s="116">
        <f t="shared" si="1083"/>
        <v>50</v>
      </c>
      <c r="BQ210" s="116">
        <f t="shared" si="1084"/>
        <v>50</v>
      </c>
      <c r="BR210" s="116">
        <f>BU210-BO210</f>
        <v>-150</v>
      </c>
      <c r="BS210" s="116"/>
      <c r="BT210" s="116"/>
      <c r="BU210" s="116">
        <v>100</v>
      </c>
      <c r="BV210" s="116">
        <f t="shared" si="1086"/>
        <v>50</v>
      </c>
      <c r="BW210" s="116">
        <f t="shared" si="1087"/>
        <v>50</v>
      </c>
    </row>
    <row r="211" spans="1:75" s="95" customFormat="1" ht="36" hidden="1" customHeight="1" x14ac:dyDescent="0.25">
      <c r="A211" s="284">
        <v>911</v>
      </c>
      <c r="B211" s="314" t="s">
        <v>140</v>
      </c>
      <c r="C211" s="79" t="s">
        <v>292</v>
      </c>
      <c r="D211" s="77">
        <v>636</v>
      </c>
      <c r="E211" s="77">
        <v>636</v>
      </c>
      <c r="F211" s="77">
        <v>636</v>
      </c>
      <c r="G211" s="283">
        <v>47</v>
      </c>
      <c r="H211" s="283">
        <v>72</v>
      </c>
      <c r="I211" s="283">
        <v>72</v>
      </c>
      <c r="J211" s="77"/>
      <c r="K211" s="77"/>
      <c r="L211" s="77"/>
      <c r="M211" s="77">
        <f t="shared" si="1088"/>
        <v>636</v>
      </c>
      <c r="N211" s="77">
        <f t="shared" si="1089"/>
        <v>636</v>
      </c>
      <c r="O211" s="77">
        <f t="shared" si="1090"/>
        <v>636</v>
      </c>
      <c r="P211" s="77"/>
      <c r="Q211" s="77"/>
      <c r="R211" s="77"/>
      <c r="S211" s="77">
        <f t="shared" si="1058"/>
        <v>636</v>
      </c>
      <c r="T211" s="77">
        <f t="shared" si="1059"/>
        <v>636</v>
      </c>
      <c r="U211" s="77">
        <f t="shared" si="1060"/>
        <v>636</v>
      </c>
      <c r="V211" s="77">
        <v>1476.6</v>
      </c>
      <c r="W211" s="77"/>
      <c r="X211" s="77"/>
      <c r="Y211" s="77">
        <f t="shared" si="1061"/>
        <v>2112.6</v>
      </c>
      <c r="Z211" s="77">
        <f t="shared" si="1062"/>
        <v>636</v>
      </c>
      <c r="AA211" s="77">
        <f t="shared" si="1063"/>
        <v>636</v>
      </c>
      <c r="AB211" s="77"/>
      <c r="AC211" s="77"/>
      <c r="AD211" s="77"/>
      <c r="AE211" s="77">
        <f t="shared" si="1064"/>
        <v>2112.6</v>
      </c>
      <c r="AF211" s="77">
        <f t="shared" si="1065"/>
        <v>636</v>
      </c>
      <c r="AG211" s="77">
        <f t="shared" si="1066"/>
        <v>636</v>
      </c>
      <c r="AH211" s="77"/>
      <c r="AI211" s="77"/>
      <c r="AJ211" s="77"/>
      <c r="AK211" s="77">
        <f t="shared" si="1067"/>
        <v>2112.6</v>
      </c>
      <c r="AL211" s="77">
        <f t="shared" si="1068"/>
        <v>636</v>
      </c>
      <c r="AM211" s="77">
        <f t="shared" si="1069"/>
        <v>636</v>
      </c>
      <c r="AN211" s="77"/>
      <c r="AO211" s="77"/>
      <c r="AP211" s="77"/>
      <c r="AQ211" s="77">
        <f t="shared" si="1070"/>
        <v>2112.6</v>
      </c>
      <c r="AR211" s="77">
        <f t="shared" si="1071"/>
        <v>636</v>
      </c>
      <c r="AS211" s="77">
        <f t="shared" si="1072"/>
        <v>636</v>
      </c>
      <c r="AT211" s="77"/>
      <c r="AU211" s="77"/>
      <c r="AV211" s="77"/>
      <c r="AW211" s="77">
        <f t="shared" si="1073"/>
        <v>2112.6</v>
      </c>
      <c r="AX211" s="77">
        <f t="shared" si="1074"/>
        <v>636</v>
      </c>
      <c r="AY211" s="77">
        <f t="shared" si="1075"/>
        <v>636</v>
      </c>
      <c r="AZ211" s="77"/>
      <c r="BA211" s="77"/>
      <c r="BB211" s="77"/>
      <c r="BC211" s="77">
        <f t="shared" si="1076"/>
        <v>2112.6</v>
      </c>
      <c r="BD211" s="77">
        <f t="shared" si="1077"/>
        <v>636</v>
      </c>
      <c r="BE211" s="77">
        <f t="shared" si="1078"/>
        <v>636</v>
      </c>
      <c r="BF211" s="77"/>
      <c r="BG211" s="77"/>
      <c r="BH211" s="77"/>
      <c r="BI211" s="77">
        <f t="shared" si="1079"/>
        <v>2112.6</v>
      </c>
      <c r="BJ211" s="77">
        <f t="shared" si="1080"/>
        <v>636</v>
      </c>
      <c r="BK211" s="77">
        <f t="shared" si="1081"/>
        <v>636</v>
      </c>
      <c r="BL211" s="77">
        <v>-107.6</v>
      </c>
      <c r="BM211" s="77"/>
      <c r="BN211" s="77"/>
      <c r="BO211" s="77">
        <f t="shared" si="1082"/>
        <v>2005</v>
      </c>
      <c r="BP211" s="77">
        <f t="shared" si="1083"/>
        <v>636</v>
      </c>
      <c r="BQ211" s="77">
        <f t="shared" si="1084"/>
        <v>636</v>
      </c>
      <c r="BR211" s="77"/>
      <c r="BS211" s="77"/>
      <c r="BT211" s="77"/>
      <c r="BU211" s="77">
        <f t="shared" si="1085"/>
        <v>2005</v>
      </c>
      <c r="BV211" s="77">
        <f t="shared" si="1086"/>
        <v>636</v>
      </c>
      <c r="BW211" s="77">
        <f t="shared" si="1087"/>
        <v>636</v>
      </c>
    </row>
    <row r="212" spans="1:75" s="95" customFormat="1" ht="72" hidden="1" customHeight="1" x14ac:dyDescent="0.25">
      <c r="A212" s="284"/>
      <c r="B212" s="314" t="s">
        <v>130</v>
      </c>
      <c r="C212" s="79" t="s">
        <v>283</v>
      </c>
      <c r="D212" s="77"/>
      <c r="E212" s="77"/>
      <c r="F212" s="77"/>
      <c r="G212" s="283"/>
      <c r="H212" s="283"/>
      <c r="I212" s="283">
        <v>66</v>
      </c>
      <c r="J212" s="77"/>
      <c r="K212" s="77"/>
      <c r="L212" s="77"/>
      <c r="M212" s="77">
        <f t="shared" si="1088"/>
        <v>0</v>
      </c>
      <c r="N212" s="77">
        <f t="shared" si="1089"/>
        <v>0</v>
      </c>
      <c r="O212" s="77">
        <f t="shared" si="1090"/>
        <v>0</v>
      </c>
      <c r="P212" s="77"/>
      <c r="Q212" s="77"/>
      <c r="R212" s="77"/>
      <c r="S212" s="77">
        <f t="shared" si="1058"/>
        <v>0</v>
      </c>
      <c r="T212" s="77">
        <f t="shared" si="1059"/>
        <v>0</v>
      </c>
      <c r="U212" s="77">
        <f t="shared" si="1060"/>
        <v>0</v>
      </c>
      <c r="V212" s="77"/>
      <c r="W212" s="77"/>
      <c r="X212" s="77"/>
      <c r="Y212" s="77">
        <f t="shared" si="1061"/>
        <v>0</v>
      </c>
      <c r="Z212" s="77">
        <f t="shared" si="1062"/>
        <v>0</v>
      </c>
      <c r="AA212" s="77">
        <f t="shared" si="1063"/>
        <v>0</v>
      </c>
      <c r="AB212" s="77"/>
      <c r="AC212" s="77"/>
      <c r="AD212" s="77"/>
      <c r="AE212" s="77">
        <f t="shared" si="1064"/>
        <v>0</v>
      </c>
      <c r="AF212" s="77">
        <f t="shared" si="1065"/>
        <v>0</v>
      </c>
      <c r="AG212" s="77">
        <f t="shared" si="1066"/>
        <v>0</v>
      </c>
      <c r="AH212" s="77"/>
      <c r="AI212" s="77"/>
      <c r="AJ212" s="77"/>
      <c r="AK212" s="77">
        <f t="shared" si="1067"/>
        <v>0</v>
      </c>
      <c r="AL212" s="77">
        <f t="shared" si="1068"/>
        <v>0</v>
      </c>
      <c r="AM212" s="77">
        <f t="shared" si="1069"/>
        <v>0</v>
      </c>
      <c r="AN212" s="77"/>
      <c r="AO212" s="77"/>
      <c r="AP212" s="77"/>
      <c r="AQ212" s="77">
        <f t="shared" si="1070"/>
        <v>0</v>
      </c>
      <c r="AR212" s="77">
        <f t="shared" si="1071"/>
        <v>0</v>
      </c>
      <c r="AS212" s="77">
        <f t="shared" si="1072"/>
        <v>0</v>
      </c>
      <c r="AT212" s="77"/>
      <c r="AU212" s="77"/>
      <c r="AV212" s="77"/>
      <c r="AW212" s="77">
        <f t="shared" si="1073"/>
        <v>0</v>
      </c>
      <c r="AX212" s="77">
        <f t="shared" si="1074"/>
        <v>0</v>
      </c>
      <c r="AY212" s="77">
        <f t="shared" si="1075"/>
        <v>0</v>
      </c>
      <c r="AZ212" s="77"/>
      <c r="BA212" s="77"/>
      <c r="BB212" s="77"/>
      <c r="BC212" s="77">
        <f t="shared" si="1076"/>
        <v>0</v>
      </c>
      <c r="BD212" s="77">
        <f t="shared" si="1077"/>
        <v>0</v>
      </c>
      <c r="BE212" s="77">
        <f t="shared" si="1078"/>
        <v>0</v>
      </c>
      <c r="BF212" s="77"/>
      <c r="BG212" s="77"/>
      <c r="BH212" s="77"/>
      <c r="BI212" s="77">
        <f t="shared" si="1079"/>
        <v>0</v>
      </c>
      <c r="BJ212" s="77">
        <f t="shared" si="1080"/>
        <v>0</v>
      </c>
      <c r="BK212" s="77">
        <f t="shared" si="1081"/>
        <v>0</v>
      </c>
      <c r="BL212" s="77"/>
      <c r="BM212" s="77"/>
      <c r="BN212" s="77"/>
      <c r="BO212" s="77">
        <f t="shared" si="1082"/>
        <v>0</v>
      </c>
      <c r="BP212" s="77">
        <f t="shared" si="1083"/>
        <v>0</v>
      </c>
      <c r="BQ212" s="77">
        <f t="shared" si="1084"/>
        <v>0</v>
      </c>
      <c r="BR212" s="77"/>
      <c r="BS212" s="77"/>
      <c r="BT212" s="77"/>
      <c r="BU212" s="77">
        <f t="shared" si="1085"/>
        <v>0</v>
      </c>
      <c r="BV212" s="77">
        <f t="shared" si="1086"/>
        <v>0</v>
      </c>
      <c r="BW212" s="77">
        <f t="shared" si="1087"/>
        <v>0</v>
      </c>
    </row>
    <row r="213" spans="1:75" s="96" customFormat="1" ht="36" hidden="1" x14ac:dyDescent="0.25">
      <c r="A213" s="158">
        <v>911</v>
      </c>
      <c r="B213" s="314" t="s">
        <v>448</v>
      </c>
      <c r="C213" s="302" t="s">
        <v>253</v>
      </c>
      <c r="D213" s="83"/>
      <c r="E213" s="83"/>
      <c r="F213" s="83"/>
      <c r="G213" s="72"/>
      <c r="H213" s="72"/>
      <c r="I213" s="72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77"/>
      <c r="W213" s="83"/>
      <c r="X213" s="83"/>
      <c r="Y213" s="78">
        <v>0</v>
      </c>
      <c r="Z213" s="78">
        <v>0</v>
      </c>
      <c r="AA213" s="78">
        <v>0</v>
      </c>
      <c r="AB213" s="78">
        <v>4022</v>
      </c>
      <c r="AC213" s="78">
        <v>4022</v>
      </c>
      <c r="AD213" s="78">
        <v>4022</v>
      </c>
      <c r="AE213" s="78">
        <f t="shared" ref="AE213" si="1091">Y213+AB213</f>
        <v>4022</v>
      </c>
      <c r="AF213" s="78">
        <f t="shared" ref="AF213" si="1092">Z213+AC213</f>
        <v>4022</v>
      </c>
      <c r="AG213" s="78">
        <f t="shared" ref="AG213" si="1093">AA213+AD213</f>
        <v>4022</v>
      </c>
      <c r="AH213" s="78"/>
      <c r="AI213" s="78"/>
      <c r="AJ213" s="78"/>
      <c r="AK213" s="107">
        <f t="shared" si="1067"/>
        <v>4022</v>
      </c>
      <c r="AL213" s="107">
        <f t="shared" si="1068"/>
        <v>4022</v>
      </c>
      <c r="AM213" s="107">
        <f t="shared" si="1069"/>
        <v>4022</v>
      </c>
      <c r="AN213" s="107">
        <v>423</v>
      </c>
      <c r="AO213" s="107">
        <v>423</v>
      </c>
      <c r="AP213" s="107">
        <v>423</v>
      </c>
      <c r="AQ213" s="77">
        <f t="shared" si="1070"/>
        <v>4445</v>
      </c>
      <c r="AR213" s="77">
        <f t="shared" si="1071"/>
        <v>4445</v>
      </c>
      <c r="AS213" s="77">
        <f t="shared" si="1072"/>
        <v>4445</v>
      </c>
      <c r="AT213" s="77"/>
      <c r="AU213" s="77"/>
      <c r="AV213" s="77"/>
      <c r="AW213" s="77">
        <f t="shared" si="1073"/>
        <v>4445</v>
      </c>
      <c r="AX213" s="77">
        <f t="shared" si="1074"/>
        <v>4445</v>
      </c>
      <c r="AY213" s="77">
        <f t="shared" si="1075"/>
        <v>4445</v>
      </c>
      <c r="AZ213" s="77"/>
      <c r="BA213" s="77"/>
      <c r="BB213" s="77"/>
      <c r="BC213" s="77">
        <f t="shared" si="1076"/>
        <v>4445</v>
      </c>
      <c r="BD213" s="77">
        <f t="shared" si="1077"/>
        <v>4445</v>
      </c>
      <c r="BE213" s="77">
        <f t="shared" si="1078"/>
        <v>4445</v>
      </c>
      <c r="BF213" s="77"/>
      <c r="BG213" s="77"/>
      <c r="BH213" s="77"/>
      <c r="BI213" s="77">
        <f t="shared" si="1079"/>
        <v>4445</v>
      </c>
      <c r="BJ213" s="77">
        <f t="shared" si="1080"/>
        <v>4445</v>
      </c>
      <c r="BK213" s="77">
        <f t="shared" si="1081"/>
        <v>4445</v>
      </c>
      <c r="BL213" s="77"/>
      <c r="BM213" s="77"/>
      <c r="BN213" s="77"/>
      <c r="BO213" s="77">
        <f t="shared" si="1082"/>
        <v>4445</v>
      </c>
      <c r="BP213" s="77">
        <f t="shared" si="1083"/>
        <v>4445</v>
      </c>
      <c r="BQ213" s="77">
        <f t="shared" si="1084"/>
        <v>4445</v>
      </c>
      <c r="BR213" s="77"/>
      <c r="BS213" s="77"/>
      <c r="BT213" s="77"/>
      <c r="BU213" s="77">
        <f t="shared" si="1085"/>
        <v>4445</v>
      </c>
      <c r="BV213" s="77">
        <f t="shared" si="1086"/>
        <v>4445</v>
      </c>
      <c r="BW213" s="77">
        <f t="shared" si="1087"/>
        <v>4445</v>
      </c>
    </row>
    <row r="214" spans="1:75" s="35" customFormat="1" ht="18.75" customHeight="1" x14ac:dyDescent="0.25">
      <c r="A214" s="209">
        <v>915</v>
      </c>
      <c r="B214" s="313" t="s">
        <v>118</v>
      </c>
      <c r="C214" s="206" t="s">
        <v>271</v>
      </c>
      <c r="D214" s="116">
        <v>26410</v>
      </c>
      <c r="E214" s="116">
        <v>26410</v>
      </c>
      <c r="F214" s="116">
        <v>26410</v>
      </c>
      <c r="G214" s="210">
        <v>14</v>
      </c>
      <c r="H214" s="210">
        <v>39</v>
      </c>
      <c r="I214" s="210">
        <v>39</v>
      </c>
      <c r="J214" s="116"/>
      <c r="K214" s="116"/>
      <c r="L214" s="116"/>
      <c r="M214" s="116">
        <f t="shared" si="1088"/>
        <v>26410</v>
      </c>
      <c r="N214" s="116">
        <f t="shared" si="1089"/>
        <v>26410</v>
      </c>
      <c r="O214" s="116">
        <f t="shared" si="1090"/>
        <v>26410</v>
      </c>
      <c r="P214" s="116"/>
      <c r="Q214" s="116"/>
      <c r="R214" s="116"/>
      <c r="S214" s="116">
        <f t="shared" si="1058"/>
        <v>26410</v>
      </c>
      <c r="T214" s="116">
        <f t="shared" si="1059"/>
        <v>26410</v>
      </c>
      <c r="U214" s="116">
        <f t="shared" si="1060"/>
        <v>26410</v>
      </c>
      <c r="V214" s="116"/>
      <c r="W214" s="116"/>
      <c r="X214" s="116"/>
      <c r="Y214" s="116">
        <f t="shared" si="1061"/>
        <v>26410</v>
      </c>
      <c r="Z214" s="116">
        <f t="shared" si="1062"/>
        <v>26410</v>
      </c>
      <c r="AA214" s="116">
        <f t="shared" si="1063"/>
        <v>26410</v>
      </c>
      <c r="AB214" s="116"/>
      <c r="AC214" s="116"/>
      <c r="AD214" s="116"/>
      <c r="AE214" s="116">
        <f t="shared" si="1064"/>
        <v>26410</v>
      </c>
      <c r="AF214" s="116">
        <f t="shared" si="1065"/>
        <v>26410</v>
      </c>
      <c r="AG214" s="116">
        <f t="shared" si="1066"/>
        <v>26410</v>
      </c>
      <c r="AH214" s="116"/>
      <c r="AI214" s="116"/>
      <c r="AJ214" s="116"/>
      <c r="AK214" s="116">
        <f t="shared" si="1067"/>
        <v>26410</v>
      </c>
      <c r="AL214" s="116">
        <f t="shared" si="1068"/>
        <v>26410</v>
      </c>
      <c r="AM214" s="116">
        <f t="shared" si="1069"/>
        <v>26410</v>
      </c>
      <c r="AN214" s="116"/>
      <c r="AO214" s="116"/>
      <c r="AP214" s="116"/>
      <c r="AQ214" s="116">
        <f t="shared" si="1070"/>
        <v>26410</v>
      </c>
      <c r="AR214" s="116">
        <f t="shared" si="1071"/>
        <v>26410</v>
      </c>
      <c r="AS214" s="116">
        <f t="shared" si="1072"/>
        <v>26410</v>
      </c>
      <c r="AT214" s="116"/>
      <c r="AU214" s="116"/>
      <c r="AV214" s="116"/>
      <c r="AW214" s="116">
        <f t="shared" si="1073"/>
        <v>26410</v>
      </c>
      <c r="AX214" s="116">
        <f t="shared" si="1074"/>
        <v>26410</v>
      </c>
      <c r="AY214" s="116">
        <f t="shared" si="1075"/>
        <v>26410</v>
      </c>
      <c r="AZ214" s="116"/>
      <c r="BA214" s="116"/>
      <c r="BB214" s="116"/>
      <c r="BC214" s="116">
        <f t="shared" si="1076"/>
        <v>26410</v>
      </c>
      <c r="BD214" s="116">
        <f t="shared" si="1077"/>
        <v>26410</v>
      </c>
      <c r="BE214" s="116">
        <f t="shared" si="1078"/>
        <v>26410</v>
      </c>
      <c r="BF214" s="116"/>
      <c r="BG214" s="116"/>
      <c r="BH214" s="116"/>
      <c r="BI214" s="116">
        <f t="shared" si="1079"/>
        <v>26410</v>
      </c>
      <c r="BJ214" s="116">
        <f t="shared" si="1080"/>
        <v>26410</v>
      </c>
      <c r="BK214" s="116">
        <f t="shared" si="1081"/>
        <v>26410</v>
      </c>
      <c r="BL214" s="116">
        <v>-300</v>
      </c>
      <c r="BM214" s="116"/>
      <c r="BN214" s="116"/>
      <c r="BO214" s="116">
        <f t="shared" si="1082"/>
        <v>26110</v>
      </c>
      <c r="BP214" s="116">
        <f t="shared" si="1083"/>
        <v>26410</v>
      </c>
      <c r="BQ214" s="116">
        <f t="shared" si="1084"/>
        <v>26410</v>
      </c>
      <c r="BR214" s="116">
        <f>BU214-BO214</f>
        <v>-800</v>
      </c>
      <c r="BS214" s="116"/>
      <c r="BT214" s="116"/>
      <c r="BU214" s="116">
        <v>25310</v>
      </c>
      <c r="BV214" s="116">
        <f t="shared" si="1086"/>
        <v>26410</v>
      </c>
      <c r="BW214" s="116">
        <f t="shared" si="1087"/>
        <v>26410</v>
      </c>
    </row>
    <row r="215" spans="1:75" s="35" customFormat="1" ht="100.5" customHeight="1" x14ac:dyDescent="0.25">
      <c r="A215" s="209">
        <v>915</v>
      </c>
      <c r="B215" s="313" t="s">
        <v>119</v>
      </c>
      <c r="C215" s="13" t="s">
        <v>272</v>
      </c>
      <c r="D215" s="116">
        <v>1523</v>
      </c>
      <c r="E215" s="116">
        <v>1523</v>
      </c>
      <c r="F215" s="116">
        <v>1523</v>
      </c>
      <c r="G215" s="210">
        <v>18</v>
      </c>
      <c r="H215" s="210">
        <v>43</v>
      </c>
      <c r="I215" s="210">
        <v>43</v>
      </c>
      <c r="J215" s="116"/>
      <c r="K215" s="116"/>
      <c r="L215" s="116"/>
      <c r="M215" s="116">
        <f t="shared" si="1088"/>
        <v>1523</v>
      </c>
      <c r="N215" s="116">
        <f t="shared" si="1089"/>
        <v>1523</v>
      </c>
      <c r="O215" s="116">
        <f t="shared" si="1090"/>
        <v>1523</v>
      </c>
      <c r="P215" s="116"/>
      <c r="Q215" s="116"/>
      <c r="R215" s="116"/>
      <c r="S215" s="116">
        <f t="shared" si="1058"/>
        <v>1523</v>
      </c>
      <c r="T215" s="116">
        <f t="shared" si="1059"/>
        <v>1523</v>
      </c>
      <c r="U215" s="116">
        <f t="shared" si="1060"/>
        <v>1523</v>
      </c>
      <c r="V215" s="116"/>
      <c r="W215" s="116"/>
      <c r="X215" s="116"/>
      <c r="Y215" s="116">
        <f t="shared" si="1061"/>
        <v>1523</v>
      </c>
      <c r="Z215" s="116">
        <f t="shared" si="1062"/>
        <v>1523</v>
      </c>
      <c r="AA215" s="116">
        <f t="shared" si="1063"/>
        <v>1523</v>
      </c>
      <c r="AB215" s="116"/>
      <c r="AC215" s="116"/>
      <c r="AD215" s="116"/>
      <c r="AE215" s="116">
        <f t="shared" si="1064"/>
        <v>1523</v>
      </c>
      <c r="AF215" s="116">
        <f t="shared" si="1065"/>
        <v>1523</v>
      </c>
      <c r="AG215" s="116">
        <f t="shared" si="1066"/>
        <v>1523</v>
      </c>
      <c r="AH215" s="116"/>
      <c r="AI215" s="116"/>
      <c r="AJ215" s="116"/>
      <c r="AK215" s="116">
        <f t="shared" si="1067"/>
        <v>1523</v>
      </c>
      <c r="AL215" s="116">
        <f t="shared" si="1068"/>
        <v>1523</v>
      </c>
      <c r="AM215" s="116">
        <f t="shared" si="1069"/>
        <v>1523</v>
      </c>
      <c r="AN215" s="116"/>
      <c r="AO215" s="116"/>
      <c r="AP215" s="116"/>
      <c r="AQ215" s="116">
        <f t="shared" si="1070"/>
        <v>1523</v>
      </c>
      <c r="AR215" s="116">
        <f t="shared" si="1071"/>
        <v>1523</v>
      </c>
      <c r="AS215" s="116">
        <f t="shared" si="1072"/>
        <v>1523</v>
      </c>
      <c r="AT215" s="116"/>
      <c r="AU215" s="116"/>
      <c r="AV215" s="116"/>
      <c r="AW215" s="116">
        <f t="shared" si="1073"/>
        <v>1523</v>
      </c>
      <c r="AX215" s="116">
        <f t="shared" si="1074"/>
        <v>1523</v>
      </c>
      <c r="AY215" s="116">
        <f t="shared" si="1075"/>
        <v>1523</v>
      </c>
      <c r="AZ215" s="116"/>
      <c r="BA215" s="116"/>
      <c r="BB215" s="116"/>
      <c r="BC215" s="116">
        <f t="shared" si="1076"/>
        <v>1523</v>
      </c>
      <c r="BD215" s="116">
        <f t="shared" si="1077"/>
        <v>1523</v>
      </c>
      <c r="BE215" s="116">
        <f t="shared" si="1078"/>
        <v>1523</v>
      </c>
      <c r="BF215" s="116"/>
      <c r="BG215" s="116"/>
      <c r="BH215" s="116"/>
      <c r="BI215" s="116">
        <f t="shared" si="1079"/>
        <v>1523</v>
      </c>
      <c r="BJ215" s="116">
        <f t="shared" si="1080"/>
        <v>1523</v>
      </c>
      <c r="BK215" s="116">
        <f t="shared" si="1081"/>
        <v>1523</v>
      </c>
      <c r="BL215" s="116"/>
      <c r="BM215" s="116"/>
      <c r="BN215" s="116"/>
      <c r="BO215" s="116">
        <f t="shared" si="1082"/>
        <v>1523</v>
      </c>
      <c r="BP215" s="116">
        <f t="shared" si="1083"/>
        <v>1523</v>
      </c>
      <c r="BQ215" s="116">
        <f t="shared" si="1084"/>
        <v>1523</v>
      </c>
      <c r="BR215" s="116">
        <f>BU215-BO215</f>
        <v>-260</v>
      </c>
      <c r="BS215" s="116"/>
      <c r="BT215" s="116"/>
      <c r="BU215" s="116">
        <v>1263</v>
      </c>
      <c r="BV215" s="116">
        <f t="shared" si="1086"/>
        <v>1523</v>
      </c>
      <c r="BW215" s="116">
        <f t="shared" si="1087"/>
        <v>1523</v>
      </c>
    </row>
    <row r="216" spans="1:75" s="35" customFormat="1" ht="36" customHeight="1" x14ac:dyDescent="0.25">
      <c r="A216" s="209">
        <v>915</v>
      </c>
      <c r="B216" s="313" t="s">
        <v>120</v>
      </c>
      <c r="C216" s="13" t="s">
        <v>273</v>
      </c>
      <c r="D216" s="116">
        <v>409.9</v>
      </c>
      <c r="E216" s="116">
        <v>409.9</v>
      </c>
      <c r="F216" s="116">
        <v>409.9</v>
      </c>
      <c r="G216" s="210">
        <v>21</v>
      </c>
      <c r="H216" s="210">
        <v>46</v>
      </c>
      <c r="I216" s="210">
        <v>46</v>
      </c>
      <c r="J216" s="116"/>
      <c r="K216" s="116"/>
      <c r="L216" s="116"/>
      <c r="M216" s="116">
        <f t="shared" si="1088"/>
        <v>409.9</v>
      </c>
      <c r="N216" s="116">
        <f t="shared" si="1089"/>
        <v>409.9</v>
      </c>
      <c r="O216" s="116">
        <f t="shared" si="1090"/>
        <v>409.9</v>
      </c>
      <c r="P216" s="116"/>
      <c r="Q216" s="116"/>
      <c r="R216" s="116"/>
      <c r="S216" s="116">
        <f t="shared" si="1058"/>
        <v>409.9</v>
      </c>
      <c r="T216" s="116">
        <f t="shared" si="1059"/>
        <v>409.9</v>
      </c>
      <c r="U216" s="116">
        <f t="shared" si="1060"/>
        <v>409.9</v>
      </c>
      <c r="V216" s="116"/>
      <c r="W216" s="116"/>
      <c r="X216" s="116"/>
      <c r="Y216" s="116">
        <f t="shared" si="1061"/>
        <v>409.9</v>
      </c>
      <c r="Z216" s="116">
        <f t="shared" si="1062"/>
        <v>409.9</v>
      </c>
      <c r="AA216" s="116">
        <f t="shared" si="1063"/>
        <v>409.9</v>
      </c>
      <c r="AB216" s="116"/>
      <c r="AC216" s="116"/>
      <c r="AD216" s="116"/>
      <c r="AE216" s="116">
        <f t="shared" si="1064"/>
        <v>409.9</v>
      </c>
      <c r="AF216" s="116">
        <f t="shared" si="1065"/>
        <v>409.9</v>
      </c>
      <c r="AG216" s="116">
        <f t="shared" si="1066"/>
        <v>409.9</v>
      </c>
      <c r="AH216" s="116"/>
      <c r="AI216" s="116"/>
      <c r="AJ216" s="116"/>
      <c r="AK216" s="116">
        <f t="shared" si="1067"/>
        <v>409.9</v>
      </c>
      <c r="AL216" s="116">
        <f t="shared" si="1068"/>
        <v>409.9</v>
      </c>
      <c r="AM216" s="116">
        <f t="shared" si="1069"/>
        <v>409.9</v>
      </c>
      <c r="AN216" s="116"/>
      <c r="AO216" s="116"/>
      <c r="AP216" s="116"/>
      <c r="AQ216" s="116">
        <f t="shared" si="1070"/>
        <v>409.9</v>
      </c>
      <c r="AR216" s="116">
        <f t="shared" si="1071"/>
        <v>409.9</v>
      </c>
      <c r="AS216" s="116">
        <f t="shared" si="1072"/>
        <v>409.9</v>
      </c>
      <c r="AT216" s="116"/>
      <c r="AU216" s="116"/>
      <c r="AV216" s="116"/>
      <c r="AW216" s="116">
        <f t="shared" si="1073"/>
        <v>409.9</v>
      </c>
      <c r="AX216" s="116">
        <f t="shared" si="1074"/>
        <v>409.9</v>
      </c>
      <c r="AY216" s="116">
        <f t="shared" si="1075"/>
        <v>409.9</v>
      </c>
      <c r="AZ216" s="116"/>
      <c r="BA216" s="116"/>
      <c r="BB216" s="116"/>
      <c r="BC216" s="116">
        <f t="shared" si="1076"/>
        <v>409.9</v>
      </c>
      <c r="BD216" s="116">
        <f t="shared" si="1077"/>
        <v>409.9</v>
      </c>
      <c r="BE216" s="116">
        <f t="shared" si="1078"/>
        <v>409.9</v>
      </c>
      <c r="BF216" s="116"/>
      <c r="BG216" s="116"/>
      <c r="BH216" s="116"/>
      <c r="BI216" s="116">
        <f t="shared" si="1079"/>
        <v>409.9</v>
      </c>
      <c r="BJ216" s="116">
        <f t="shared" si="1080"/>
        <v>409.9</v>
      </c>
      <c r="BK216" s="116">
        <f t="shared" si="1081"/>
        <v>409.9</v>
      </c>
      <c r="BL216" s="116"/>
      <c r="BM216" s="116"/>
      <c r="BN216" s="116"/>
      <c r="BO216" s="116">
        <f t="shared" si="1082"/>
        <v>409.9</v>
      </c>
      <c r="BP216" s="116">
        <f t="shared" si="1083"/>
        <v>409.9</v>
      </c>
      <c r="BQ216" s="116">
        <f t="shared" si="1084"/>
        <v>409.9</v>
      </c>
      <c r="BR216" s="116">
        <f>BU216-BO216</f>
        <v>35.100000000000023</v>
      </c>
      <c r="BS216" s="116"/>
      <c r="BT216" s="116"/>
      <c r="BU216" s="116">
        <v>445</v>
      </c>
      <c r="BV216" s="116">
        <f t="shared" si="1086"/>
        <v>409.9</v>
      </c>
      <c r="BW216" s="116">
        <f t="shared" si="1087"/>
        <v>409.9</v>
      </c>
    </row>
    <row r="217" spans="1:75" s="35" customFormat="1" ht="36" customHeight="1" x14ac:dyDescent="0.25">
      <c r="A217" s="209">
        <v>915</v>
      </c>
      <c r="B217" s="313" t="s">
        <v>121</v>
      </c>
      <c r="C217" s="13" t="s">
        <v>274</v>
      </c>
      <c r="D217" s="116">
        <v>29684</v>
      </c>
      <c r="E217" s="116">
        <v>29684</v>
      </c>
      <c r="F217" s="116">
        <v>29684</v>
      </c>
      <c r="G217" s="210">
        <v>27</v>
      </c>
      <c r="H217" s="210">
        <v>52</v>
      </c>
      <c r="I217" s="210">
        <v>52</v>
      </c>
      <c r="J217" s="116"/>
      <c r="K217" s="116"/>
      <c r="L217" s="116"/>
      <c r="M217" s="116">
        <f t="shared" si="1088"/>
        <v>29684</v>
      </c>
      <c r="N217" s="116">
        <f t="shared" si="1089"/>
        <v>29684</v>
      </c>
      <c r="O217" s="116">
        <f t="shared" si="1090"/>
        <v>29684</v>
      </c>
      <c r="P217" s="116"/>
      <c r="Q217" s="116"/>
      <c r="R217" s="116"/>
      <c r="S217" s="116">
        <f t="shared" si="1058"/>
        <v>29684</v>
      </c>
      <c r="T217" s="116">
        <f t="shared" si="1059"/>
        <v>29684</v>
      </c>
      <c r="U217" s="116">
        <f t="shared" si="1060"/>
        <v>29684</v>
      </c>
      <c r="V217" s="116"/>
      <c r="W217" s="116"/>
      <c r="X217" s="116"/>
      <c r="Y217" s="116">
        <f t="shared" si="1061"/>
        <v>29684</v>
      </c>
      <c r="Z217" s="116">
        <f t="shared" si="1062"/>
        <v>29684</v>
      </c>
      <c r="AA217" s="116">
        <f t="shared" si="1063"/>
        <v>29684</v>
      </c>
      <c r="AB217" s="116"/>
      <c r="AC217" s="116"/>
      <c r="AD217" s="116"/>
      <c r="AE217" s="116">
        <f t="shared" si="1064"/>
        <v>29684</v>
      </c>
      <c r="AF217" s="116">
        <f t="shared" si="1065"/>
        <v>29684</v>
      </c>
      <c r="AG217" s="116">
        <f t="shared" si="1066"/>
        <v>29684</v>
      </c>
      <c r="AH217" s="116"/>
      <c r="AI217" s="116"/>
      <c r="AJ217" s="116"/>
      <c r="AK217" s="116">
        <f t="shared" si="1067"/>
        <v>29684</v>
      </c>
      <c r="AL217" s="116">
        <f t="shared" si="1068"/>
        <v>29684</v>
      </c>
      <c r="AM217" s="116">
        <f t="shared" si="1069"/>
        <v>29684</v>
      </c>
      <c r="AN217" s="116"/>
      <c r="AO217" s="116"/>
      <c r="AP217" s="116"/>
      <c r="AQ217" s="116">
        <f t="shared" si="1070"/>
        <v>29684</v>
      </c>
      <c r="AR217" s="116">
        <f t="shared" si="1071"/>
        <v>29684</v>
      </c>
      <c r="AS217" s="116">
        <f t="shared" si="1072"/>
        <v>29684</v>
      </c>
      <c r="AT217" s="116"/>
      <c r="AU217" s="116"/>
      <c r="AV217" s="116"/>
      <c r="AW217" s="116">
        <f t="shared" si="1073"/>
        <v>29684</v>
      </c>
      <c r="AX217" s="116">
        <f t="shared" si="1074"/>
        <v>29684</v>
      </c>
      <c r="AY217" s="116">
        <f t="shared" si="1075"/>
        <v>29684</v>
      </c>
      <c r="AZ217" s="116"/>
      <c r="BA217" s="116"/>
      <c r="BB217" s="116"/>
      <c r="BC217" s="116">
        <f t="shared" si="1076"/>
        <v>29684</v>
      </c>
      <c r="BD217" s="116">
        <f t="shared" si="1077"/>
        <v>29684</v>
      </c>
      <c r="BE217" s="116">
        <f t="shared" si="1078"/>
        <v>29684</v>
      </c>
      <c r="BF217" s="116"/>
      <c r="BG217" s="116"/>
      <c r="BH217" s="116"/>
      <c r="BI217" s="116">
        <f t="shared" si="1079"/>
        <v>29684</v>
      </c>
      <c r="BJ217" s="116">
        <f t="shared" si="1080"/>
        <v>29684</v>
      </c>
      <c r="BK217" s="116">
        <f t="shared" si="1081"/>
        <v>29684</v>
      </c>
      <c r="BL217" s="116">
        <v>-2000</v>
      </c>
      <c r="BM217" s="116"/>
      <c r="BN217" s="116"/>
      <c r="BO217" s="116">
        <f t="shared" si="1082"/>
        <v>27684</v>
      </c>
      <c r="BP217" s="116">
        <f t="shared" si="1083"/>
        <v>29684</v>
      </c>
      <c r="BQ217" s="116">
        <f t="shared" si="1084"/>
        <v>29684</v>
      </c>
      <c r="BR217" s="116">
        <f>BU217-BO217</f>
        <v>-2344</v>
      </c>
      <c r="BS217" s="116"/>
      <c r="BT217" s="116"/>
      <c r="BU217" s="116">
        <v>25340</v>
      </c>
      <c r="BV217" s="116">
        <f t="shared" si="1086"/>
        <v>29684</v>
      </c>
      <c r="BW217" s="116">
        <f t="shared" si="1087"/>
        <v>29684</v>
      </c>
    </row>
    <row r="218" spans="1:75" s="95" customFormat="1" ht="72" hidden="1" customHeight="1" x14ac:dyDescent="0.25">
      <c r="A218" s="284">
        <v>915</v>
      </c>
      <c r="B218" s="314" t="s">
        <v>122</v>
      </c>
      <c r="C218" s="269" t="s">
        <v>275</v>
      </c>
      <c r="D218" s="77">
        <v>116101.9</v>
      </c>
      <c r="E218" s="77">
        <v>116101.9</v>
      </c>
      <c r="F218" s="77">
        <v>116101.9</v>
      </c>
      <c r="G218" s="283">
        <v>32</v>
      </c>
      <c r="H218" s="283">
        <v>57</v>
      </c>
      <c r="I218" s="283">
        <v>57</v>
      </c>
      <c r="J218" s="77">
        <v>5640.6</v>
      </c>
      <c r="K218" s="77">
        <v>5640.6</v>
      </c>
      <c r="L218" s="77">
        <v>5640.6</v>
      </c>
      <c r="M218" s="77">
        <f t="shared" si="1088"/>
        <v>121742.5</v>
      </c>
      <c r="N218" s="77">
        <f t="shared" si="1089"/>
        <v>121742.5</v>
      </c>
      <c r="O218" s="77">
        <f t="shared" si="1090"/>
        <v>121742.5</v>
      </c>
      <c r="P218" s="77"/>
      <c r="Q218" s="77"/>
      <c r="R218" s="77"/>
      <c r="S218" s="77">
        <f t="shared" si="1058"/>
        <v>121742.5</v>
      </c>
      <c r="T218" s="77">
        <f t="shared" si="1059"/>
        <v>121742.5</v>
      </c>
      <c r="U218" s="77">
        <f t="shared" si="1060"/>
        <v>121742.5</v>
      </c>
      <c r="V218" s="77">
        <f>500-500+70.8</f>
        <v>70.8</v>
      </c>
      <c r="W218" s="77"/>
      <c r="X218" s="77"/>
      <c r="Y218" s="77">
        <f t="shared" si="1061"/>
        <v>121813.3</v>
      </c>
      <c r="Z218" s="77">
        <f t="shared" si="1062"/>
        <v>121742.5</v>
      </c>
      <c r="AA218" s="77">
        <f t="shared" si="1063"/>
        <v>121742.5</v>
      </c>
      <c r="AB218" s="77"/>
      <c r="AC218" s="77"/>
      <c r="AD218" s="77"/>
      <c r="AE218" s="77">
        <f t="shared" si="1064"/>
        <v>121813.3</v>
      </c>
      <c r="AF218" s="77">
        <f t="shared" si="1065"/>
        <v>121742.5</v>
      </c>
      <c r="AG218" s="77">
        <f t="shared" si="1066"/>
        <v>121742.5</v>
      </c>
      <c r="AH218" s="77"/>
      <c r="AI218" s="77"/>
      <c r="AJ218" s="77"/>
      <c r="AK218" s="77">
        <f t="shared" si="1067"/>
        <v>121813.3</v>
      </c>
      <c r="AL218" s="77">
        <f t="shared" si="1068"/>
        <v>121742.5</v>
      </c>
      <c r="AM218" s="77">
        <f t="shared" si="1069"/>
        <v>121742.5</v>
      </c>
      <c r="AN218" s="77"/>
      <c r="AO218" s="77"/>
      <c r="AP218" s="77"/>
      <c r="AQ218" s="77">
        <f t="shared" si="1070"/>
        <v>121813.3</v>
      </c>
      <c r="AR218" s="77">
        <f t="shared" si="1071"/>
        <v>121742.5</v>
      </c>
      <c r="AS218" s="77">
        <f t="shared" si="1072"/>
        <v>121742.5</v>
      </c>
      <c r="AT218" s="77"/>
      <c r="AU218" s="77"/>
      <c r="AV218" s="77"/>
      <c r="AW218" s="77">
        <f t="shared" si="1073"/>
        <v>121813.3</v>
      </c>
      <c r="AX218" s="77">
        <f t="shared" si="1074"/>
        <v>121742.5</v>
      </c>
      <c r="AY218" s="77">
        <f t="shared" si="1075"/>
        <v>121742.5</v>
      </c>
      <c r="AZ218" s="77"/>
      <c r="BA218" s="77"/>
      <c r="BB218" s="77"/>
      <c r="BC218" s="77">
        <f t="shared" si="1076"/>
        <v>121813.3</v>
      </c>
      <c r="BD218" s="77">
        <f t="shared" si="1077"/>
        <v>121742.5</v>
      </c>
      <c r="BE218" s="77">
        <f t="shared" si="1078"/>
        <v>121742.5</v>
      </c>
      <c r="BF218" s="77"/>
      <c r="BG218" s="77"/>
      <c r="BH218" s="77"/>
      <c r="BI218" s="77">
        <f t="shared" si="1079"/>
        <v>121813.3</v>
      </c>
      <c r="BJ218" s="77">
        <f t="shared" si="1080"/>
        <v>121742.5</v>
      </c>
      <c r="BK218" s="77">
        <f t="shared" si="1081"/>
        <v>121742.5</v>
      </c>
      <c r="BL218" s="77">
        <v>1232.8</v>
      </c>
      <c r="BM218" s="77"/>
      <c r="BN218" s="77"/>
      <c r="BO218" s="77">
        <f t="shared" si="1082"/>
        <v>123046.1</v>
      </c>
      <c r="BP218" s="77">
        <f t="shared" si="1083"/>
        <v>121742.5</v>
      </c>
      <c r="BQ218" s="77">
        <f t="shared" si="1084"/>
        <v>121742.5</v>
      </c>
      <c r="BR218" s="77"/>
      <c r="BS218" s="77"/>
      <c r="BT218" s="77"/>
      <c r="BU218" s="77">
        <f t="shared" si="1085"/>
        <v>123046.1</v>
      </c>
      <c r="BV218" s="77">
        <f t="shared" si="1086"/>
        <v>121742.5</v>
      </c>
      <c r="BW218" s="77">
        <f t="shared" si="1087"/>
        <v>121742.5</v>
      </c>
    </row>
    <row r="219" spans="1:75" s="95" customFormat="1" ht="91.5" hidden="1" customHeight="1" x14ac:dyDescent="0.25">
      <c r="A219" s="284">
        <v>915</v>
      </c>
      <c r="B219" s="314" t="s">
        <v>123</v>
      </c>
      <c r="C219" s="269" t="s">
        <v>276</v>
      </c>
      <c r="D219" s="77">
        <v>46398.3</v>
      </c>
      <c r="E219" s="77">
        <v>46398.3</v>
      </c>
      <c r="F219" s="77">
        <v>46398.3</v>
      </c>
      <c r="G219" s="283">
        <v>32</v>
      </c>
      <c r="H219" s="283">
        <v>57</v>
      </c>
      <c r="I219" s="283">
        <v>57</v>
      </c>
      <c r="J219" s="77">
        <v>2015.7</v>
      </c>
      <c r="K219" s="77">
        <v>2015.7</v>
      </c>
      <c r="L219" s="77">
        <v>2015.7</v>
      </c>
      <c r="M219" s="77">
        <f t="shared" si="1088"/>
        <v>48414</v>
      </c>
      <c r="N219" s="77">
        <f t="shared" si="1089"/>
        <v>48414</v>
      </c>
      <c r="O219" s="77">
        <f t="shared" si="1090"/>
        <v>48414</v>
      </c>
      <c r="P219" s="77"/>
      <c r="Q219" s="77"/>
      <c r="R219" s="77"/>
      <c r="S219" s="77">
        <f t="shared" si="1058"/>
        <v>48414</v>
      </c>
      <c r="T219" s="77">
        <f t="shared" si="1059"/>
        <v>48414</v>
      </c>
      <c r="U219" s="77">
        <f t="shared" si="1060"/>
        <v>48414</v>
      </c>
      <c r="V219" s="77">
        <v>127</v>
      </c>
      <c r="W219" s="77"/>
      <c r="X219" s="77"/>
      <c r="Y219" s="77">
        <f t="shared" si="1061"/>
        <v>48541</v>
      </c>
      <c r="Z219" s="77">
        <f t="shared" si="1062"/>
        <v>48414</v>
      </c>
      <c r="AA219" s="77">
        <f t="shared" si="1063"/>
        <v>48414</v>
      </c>
      <c r="AB219" s="77"/>
      <c r="AC219" s="77"/>
      <c r="AD219" s="77"/>
      <c r="AE219" s="77">
        <f t="shared" si="1064"/>
        <v>48541</v>
      </c>
      <c r="AF219" s="77">
        <f t="shared" si="1065"/>
        <v>48414</v>
      </c>
      <c r="AG219" s="77">
        <f t="shared" si="1066"/>
        <v>48414</v>
      </c>
      <c r="AH219" s="77"/>
      <c r="AI219" s="77"/>
      <c r="AJ219" s="77"/>
      <c r="AK219" s="77">
        <f t="shared" si="1067"/>
        <v>48541</v>
      </c>
      <c r="AL219" s="77">
        <f t="shared" si="1068"/>
        <v>48414</v>
      </c>
      <c r="AM219" s="77">
        <f t="shared" si="1069"/>
        <v>48414</v>
      </c>
      <c r="AN219" s="77">
        <v>2009</v>
      </c>
      <c r="AO219" s="77"/>
      <c r="AP219" s="77"/>
      <c r="AQ219" s="77">
        <f t="shared" si="1070"/>
        <v>50550</v>
      </c>
      <c r="AR219" s="77">
        <f t="shared" si="1071"/>
        <v>48414</v>
      </c>
      <c r="AS219" s="77">
        <f t="shared" si="1072"/>
        <v>48414</v>
      </c>
      <c r="AT219" s="77"/>
      <c r="AU219" s="77"/>
      <c r="AV219" s="77"/>
      <c r="AW219" s="77">
        <f t="shared" si="1073"/>
        <v>50550</v>
      </c>
      <c r="AX219" s="77">
        <f t="shared" si="1074"/>
        <v>48414</v>
      </c>
      <c r="AY219" s="77">
        <f t="shared" si="1075"/>
        <v>48414</v>
      </c>
      <c r="AZ219" s="77"/>
      <c r="BA219" s="77"/>
      <c r="BB219" s="77"/>
      <c r="BC219" s="77">
        <f t="shared" si="1076"/>
        <v>50550</v>
      </c>
      <c r="BD219" s="77">
        <f t="shared" si="1077"/>
        <v>48414</v>
      </c>
      <c r="BE219" s="77">
        <f t="shared" si="1078"/>
        <v>48414</v>
      </c>
      <c r="BF219" s="77"/>
      <c r="BG219" s="77"/>
      <c r="BH219" s="77"/>
      <c r="BI219" s="77">
        <v>50550.1</v>
      </c>
      <c r="BJ219" s="77">
        <f t="shared" si="1080"/>
        <v>48414</v>
      </c>
      <c r="BK219" s="77">
        <f t="shared" si="1081"/>
        <v>48414</v>
      </c>
      <c r="BL219" s="77">
        <f>92.4+87</f>
        <v>179.4</v>
      </c>
      <c r="BM219" s="77"/>
      <c r="BN219" s="77"/>
      <c r="BO219" s="77">
        <f t="shared" si="1082"/>
        <v>50729.5</v>
      </c>
      <c r="BP219" s="77">
        <f t="shared" si="1083"/>
        <v>48414</v>
      </c>
      <c r="BQ219" s="77">
        <f t="shared" si="1084"/>
        <v>48414</v>
      </c>
      <c r="BR219" s="77"/>
      <c r="BS219" s="77"/>
      <c r="BT219" s="77"/>
      <c r="BU219" s="77">
        <f t="shared" si="1085"/>
        <v>50729.5</v>
      </c>
      <c r="BV219" s="77">
        <f t="shared" si="1086"/>
        <v>48414</v>
      </c>
      <c r="BW219" s="77">
        <f t="shared" si="1087"/>
        <v>48414</v>
      </c>
    </row>
    <row r="220" spans="1:75" s="95" customFormat="1" ht="72" hidden="1" customHeight="1" x14ac:dyDescent="0.25">
      <c r="A220" s="284">
        <v>915</v>
      </c>
      <c r="B220" s="314" t="s">
        <v>443</v>
      </c>
      <c r="C220" s="79" t="s">
        <v>298</v>
      </c>
      <c r="D220" s="77">
        <v>1.2</v>
      </c>
      <c r="E220" s="77">
        <v>1.2</v>
      </c>
      <c r="F220" s="77">
        <v>1.2</v>
      </c>
      <c r="G220" s="283">
        <v>23</v>
      </c>
      <c r="H220" s="283">
        <v>48</v>
      </c>
      <c r="I220" s="72">
        <v>48</v>
      </c>
      <c r="J220" s="77"/>
      <c r="K220" s="77"/>
      <c r="L220" s="77"/>
      <c r="M220" s="77">
        <f t="shared" si="1088"/>
        <v>1.2</v>
      </c>
      <c r="N220" s="77">
        <f t="shared" si="1089"/>
        <v>1.2</v>
      </c>
      <c r="O220" s="77">
        <f t="shared" si="1090"/>
        <v>1.2</v>
      </c>
      <c r="P220" s="77"/>
      <c r="Q220" s="77"/>
      <c r="R220" s="77"/>
      <c r="S220" s="77">
        <f t="shared" si="1058"/>
        <v>1.2</v>
      </c>
      <c r="T220" s="77">
        <f t="shared" si="1059"/>
        <v>1.2</v>
      </c>
      <c r="U220" s="77">
        <f t="shared" si="1060"/>
        <v>1.2</v>
      </c>
      <c r="V220" s="77"/>
      <c r="W220" s="77"/>
      <c r="X220" s="77"/>
      <c r="Y220" s="77">
        <f t="shared" si="1061"/>
        <v>1.2</v>
      </c>
      <c r="Z220" s="77">
        <f t="shared" si="1062"/>
        <v>1.2</v>
      </c>
      <c r="AA220" s="77">
        <f t="shared" si="1063"/>
        <v>1.2</v>
      </c>
      <c r="AB220" s="77"/>
      <c r="AC220" s="77"/>
      <c r="AD220" s="77"/>
      <c r="AE220" s="77">
        <f t="shared" si="1064"/>
        <v>1.2</v>
      </c>
      <c r="AF220" s="77">
        <f t="shared" si="1065"/>
        <v>1.2</v>
      </c>
      <c r="AG220" s="77">
        <f t="shared" si="1066"/>
        <v>1.2</v>
      </c>
      <c r="AH220" s="77"/>
      <c r="AI220" s="77"/>
      <c r="AJ220" s="77"/>
      <c r="AK220" s="77">
        <f t="shared" si="1067"/>
        <v>1.2</v>
      </c>
      <c r="AL220" s="77">
        <f t="shared" si="1068"/>
        <v>1.2</v>
      </c>
      <c r="AM220" s="77">
        <f t="shared" si="1069"/>
        <v>1.2</v>
      </c>
      <c r="AN220" s="77"/>
      <c r="AO220" s="77"/>
      <c r="AP220" s="77"/>
      <c r="AQ220" s="77">
        <f t="shared" si="1070"/>
        <v>1.2</v>
      </c>
      <c r="AR220" s="77">
        <f t="shared" si="1071"/>
        <v>1.2</v>
      </c>
      <c r="AS220" s="77">
        <f t="shared" si="1072"/>
        <v>1.2</v>
      </c>
      <c r="AT220" s="77"/>
      <c r="AU220" s="77"/>
      <c r="AV220" s="77"/>
      <c r="AW220" s="77">
        <f t="shared" si="1073"/>
        <v>1.2</v>
      </c>
      <c r="AX220" s="77">
        <f t="shared" si="1074"/>
        <v>1.2</v>
      </c>
      <c r="AY220" s="77">
        <f t="shared" si="1075"/>
        <v>1.2</v>
      </c>
      <c r="AZ220" s="77"/>
      <c r="BA220" s="77"/>
      <c r="BB220" s="77"/>
      <c r="BC220" s="77">
        <f t="shared" si="1076"/>
        <v>1.2</v>
      </c>
      <c r="BD220" s="77">
        <f t="shared" si="1077"/>
        <v>1.2</v>
      </c>
      <c r="BE220" s="77">
        <f t="shared" si="1078"/>
        <v>1.2</v>
      </c>
      <c r="BF220" s="77"/>
      <c r="BG220" s="77"/>
      <c r="BH220" s="77"/>
      <c r="BI220" s="77">
        <f t="shared" si="1079"/>
        <v>1.2</v>
      </c>
      <c r="BJ220" s="77">
        <f t="shared" si="1080"/>
        <v>1.2</v>
      </c>
      <c r="BK220" s="77">
        <f t="shared" si="1081"/>
        <v>1.2</v>
      </c>
      <c r="BL220" s="77">
        <v>-1.2</v>
      </c>
      <c r="BM220" s="77">
        <v>-1.2</v>
      </c>
      <c r="BN220" s="77">
        <v>-1.2</v>
      </c>
      <c r="BO220" s="77">
        <f t="shared" si="1082"/>
        <v>0</v>
      </c>
      <c r="BP220" s="77">
        <f t="shared" si="1083"/>
        <v>0</v>
      </c>
      <c r="BQ220" s="77">
        <f t="shared" si="1084"/>
        <v>0</v>
      </c>
      <c r="BR220" s="77"/>
      <c r="BS220" s="77"/>
      <c r="BT220" s="77"/>
      <c r="BU220" s="77">
        <f t="shared" si="1085"/>
        <v>0</v>
      </c>
      <c r="BV220" s="77">
        <f t="shared" si="1086"/>
        <v>0</v>
      </c>
      <c r="BW220" s="77">
        <f t="shared" si="1087"/>
        <v>0</v>
      </c>
    </row>
    <row r="221" spans="1:75" s="35" customFormat="1" ht="72" customHeight="1" x14ac:dyDescent="0.25">
      <c r="A221" s="209">
        <v>915</v>
      </c>
      <c r="B221" s="313" t="s">
        <v>141</v>
      </c>
      <c r="C221" s="206" t="s">
        <v>373</v>
      </c>
      <c r="D221" s="116">
        <v>19730</v>
      </c>
      <c r="E221" s="116">
        <v>19730</v>
      </c>
      <c r="F221" s="116">
        <v>19730</v>
      </c>
      <c r="G221" s="210">
        <v>26</v>
      </c>
      <c r="H221" s="210">
        <v>51</v>
      </c>
      <c r="I221" s="210">
        <v>51</v>
      </c>
      <c r="J221" s="116"/>
      <c r="K221" s="116"/>
      <c r="L221" s="116"/>
      <c r="M221" s="116">
        <f t="shared" si="1088"/>
        <v>19730</v>
      </c>
      <c r="N221" s="116">
        <f t="shared" si="1089"/>
        <v>19730</v>
      </c>
      <c r="O221" s="116">
        <f t="shared" si="1090"/>
        <v>19730</v>
      </c>
      <c r="P221" s="116"/>
      <c r="Q221" s="116"/>
      <c r="R221" s="116"/>
      <c r="S221" s="116">
        <f t="shared" si="1058"/>
        <v>19730</v>
      </c>
      <c r="T221" s="116">
        <f t="shared" si="1059"/>
        <v>19730</v>
      </c>
      <c r="U221" s="116">
        <f t="shared" si="1060"/>
        <v>19730</v>
      </c>
      <c r="V221" s="116"/>
      <c r="W221" s="116"/>
      <c r="X221" s="116"/>
      <c r="Y221" s="116">
        <f t="shared" si="1061"/>
        <v>19730</v>
      </c>
      <c r="Z221" s="116">
        <f t="shared" si="1062"/>
        <v>19730</v>
      </c>
      <c r="AA221" s="116">
        <f t="shared" si="1063"/>
        <v>19730</v>
      </c>
      <c r="AB221" s="116"/>
      <c r="AC221" s="116"/>
      <c r="AD221" s="116"/>
      <c r="AE221" s="116">
        <f t="shared" si="1064"/>
        <v>19730</v>
      </c>
      <c r="AF221" s="116">
        <f t="shared" si="1065"/>
        <v>19730</v>
      </c>
      <c r="AG221" s="116">
        <f t="shared" si="1066"/>
        <v>19730</v>
      </c>
      <c r="AH221" s="116"/>
      <c r="AI221" s="116"/>
      <c r="AJ221" s="116"/>
      <c r="AK221" s="116">
        <f t="shared" si="1067"/>
        <v>19730</v>
      </c>
      <c r="AL221" s="116">
        <f t="shared" si="1068"/>
        <v>19730</v>
      </c>
      <c r="AM221" s="116">
        <f t="shared" si="1069"/>
        <v>19730</v>
      </c>
      <c r="AN221" s="116">
        <v>-250</v>
      </c>
      <c r="AO221" s="116"/>
      <c r="AP221" s="116"/>
      <c r="AQ221" s="116">
        <f t="shared" si="1070"/>
        <v>19480</v>
      </c>
      <c r="AR221" s="116">
        <f t="shared" si="1071"/>
        <v>19730</v>
      </c>
      <c r="AS221" s="116">
        <f t="shared" si="1072"/>
        <v>19730</v>
      </c>
      <c r="AT221" s="116"/>
      <c r="AU221" s="116"/>
      <c r="AV221" s="116"/>
      <c r="AW221" s="116">
        <f t="shared" si="1073"/>
        <v>19480</v>
      </c>
      <c r="AX221" s="116">
        <f t="shared" si="1074"/>
        <v>19730</v>
      </c>
      <c r="AY221" s="116">
        <f t="shared" si="1075"/>
        <v>19730</v>
      </c>
      <c r="AZ221" s="116"/>
      <c r="BA221" s="116"/>
      <c r="BB221" s="116"/>
      <c r="BC221" s="116">
        <f t="shared" si="1076"/>
        <v>19480</v>
      </c>
      <c r="BD221" s="116">
        <f t="shared" si="1077"/>
        <v>19730</v>
      </c>
      <c r="BE221" s="116">
        <f t="shared" si="1078"/>
        <v>19730</v>
      </c>
      <c r="BF221" s="116"/>
      <c r="BG221" s="116"/>
      <c r="BH221" s="116"/>
      <c r="BI221" s="116">
        <f t="shared" si="1079"/>
        <v>19480</v>
      </c>
      <c r="BJ221" s="116">
        <f t="shared" si="1080"/>
        <v>19730</v>
      </c>
      <c r="BK221" s="116">
        <f t="shared" si="1081"/>
        <v>19730</v>
      </c>
      <c r="BL221" s="116"/>
      <c r="BM221" s="116"/>
      <c r="BN221" s="116"/>
      <c r="BO221" s="116">
        <f t="shared" si="1082"/>
        <v>19480</v>
      </c>
      <c r="BP221" s="116">
        <f t="shared" si="1083"/>
        <v>19730</v>
      </c>
      <c r="BQ221" s="116">
        <f t="shared" si="1084"/>
        <v>19730</v>
      </c>
      <c r="BR221" s="116">
        <v>-1208</v>
      </c>
      <c r="BS221" s="116"/>
      <c r="BT221" s="116"/>
      <c r="BU221" s="116">
        <f t="shared" si="1085"/>
        <v>18272</v>
      </c>
      <c r="BV221" s="116">
        <f t="shared" si="1086"/>
        <v>19730</v>
      </c>
      <c r="BW221" s="116">
        <f t="shared" si="1087"/>
        <v>19730</v>
      </c>
    </row>
    <row r="222" spans="1:75" s="35" customFormat="1" ht="36" customHeight="1" x14ac:dyDescent="0.25">
      <c r="A222" s="209">
        <v>915</v>
      </c>
      <c r="B222" s="313" t="s">
        <v>124</v>
      </c>
      <c r="C222" s="206" t="s">
        <v>277</v>
      </c>
      <c r="D222" s="116">
        <v>86</v>
      </c>
      <c r="E222" s="116">
        <v>86</v>
      </c>
      <c r="F222" s="116">
        <v>86</v>
      </c>
      <c r="G222" s="210">
        <v>27</v>
      </c>
      <c r="H222" s="210">
        <v>52</v>
      </c>
      <c r="I222" s="210">
        <v>52</v>
      </c>
      <c r="J222" s="116"/>
      <c r="K222" s="116"/>
      <c r="L222" s="116"/>
      <c r="M222" s="116">
        <f t="shared" si="1088"/>
        <v>86</v>
      </c>
      <c r="N222" s="116">
        <f t="shared" si="1089"/>
        <v>86</v>
      </c>
      <c r="O222" s="116">
        <f t="shared" si="1090"/>
        <v>86</v>
      </c>
      <c r="P222" s="116"/>
      <c r="Q222" s="116"/>
      <c r="R222" s="116"/>
      <c r="S222" s="116">
        <f t="shared" si="1058"/>
        <v>86</v>
      </c>
      <c r="T222" s="116">
        <f t="shared" si="1059"/>
        <v>86</v>
      </c>
      <c r="U222" s="116">
        <f t="shared" si="1060"/>
        <v>86</v>
      </c>
      <c r="V222" s="116"/>
      <c r="W222" s="116"/>
      <c r="X222" s="116"/>
      <c r="Y222" s="116">
        <f t="shared" si="1061"/>
        <v>86</v>
      </c>
      <c r="Z222" s="116">
        <f t="shared" si="1062"/>
        <v>86</v>
      </c>
      <c r="AA222" s="116">
        <f t="shared" si="1063"/>
        <v>86</v>
      </c>
      <c r="AB222" s="116"/>
      <c r="AC222" s="116"/>
      <c r="AD222" s="116"/>
      <c r="AE222" s="116">
        <f t="shared" si="1064"/>
        <v>86</v>
      </c>
      <c r="AF222" s="116">
        <f t="shared" si="1065"/>
        <v>86</v>
      </c>
      <c r="AG222" s="116">
        <f t="shared" si="1066"/>
        <v>86</v>
      </c>
      <c r="AH222" s="116"/>
      <c r="AI222" s="116"/>
      <c r="AJ222" s="116"/>
      <c r="AK222" s="116">
        <f t="shared" si="1067"/>
        <v>86</v>
      </c>
      <c r="AL222" s="116">
        <f t="shared" si="1068"/>
        <v>86</v>
      </c>
      <c r="AM222" s="116">
        <f t="shared" si="1069"/>
        <v>86</v>
      </c>
      <c r="AN222" s="116"/>
      <c r="AO222" s="116"/>
      <c r="AP222" s="116"/>
      <c r="AQ222" s="116">
        <f t="shared" si="1070"/>
        <v>86</v>
      </c>
      <c r="AR222" s="116">
        <f t="shared" si="1071"/>
        <v>86</v>
      </c>
      <c r="AS222" s="116">
        <f t="shared" si="1072"/>
        <v>86</v>
      </c>
      <c r="AT222" s="116"/>
      <c r="AU222" s="116"/>
      <c r="AV222" s="116"/>
      <c r="AW222" s="116">
        <f t="shared" si="1073"/>
        <v>86</v>
      </c>
      <c r="AX222" s="116">
        <f t="shared" si="1074"/>
        <v>86</v>
      </c>
      <c r="AY222" s="116">
        <f t="shared" si="1075"/>
        <v>86</v>
      </c>
      <c r="AZ222" s="116"/>
      <c r="BA222" s="116"/>
      <c r="BB222" s="116"/>
      <c r="BC222" s="116">
        <f t="shared" si="1076"/>
        <v>86</v>
      </c>
      <c r="BD222" s="116">
        <f t="shared" si="1077"/>
        <v>86</v>
      </c>
      <c r="BE222" s="116">
        <f t="shared" si="1078"/>
        <v>86</v>
      </c>
      <c r="BF222" s="116"/>
      <c r="BG222" s="116"/>
      <c r="BH222" s="116"/>
      <c r="BI222" s="116">
        <f t="shared" si="1079"/>
        <v>86</v>
      </c>
      <c r="BJ222" s="116">
        <f t="shared" si="1080"/>
        <v>86</v>
      </c>
      <c r="BK222" s="116">
        <f t="shared" si="1081"/>
        <v>86</v>
      </c>
      <c r="BL222" s="116"/>
      <c r="BM222" s="116"/>
      <c r="BN222" s="116"/>
      <c r="BO222" s="116">
        <f t="shared" si="1082"/>
        <v>86</v>
      </c>
      <c r="BP222" s="116">
        <f t="shared" si="1083"/>
        <v>86</v>
      </c>
      <c r="BQ222" s="116">
        <f t="shared" si="1084"/>
        <v>86</v>
      </c>
      <c r="BR222" s="116">
        <f>BU222-BO222</f>
        <v>-8</v>
      </c>
      <c r="BS222" s="116"/>
      <c r="BT222" s="116"/>
      <c r="BU222" s="116">
        <v>78</v>
      </c>
      <c r="BV222" s="116">
        <f t="shared" si="1086"/>
        <v>86</v>
      </c>
      <c r="BW222" s="116">
        <f t="shared" si="1087"/>
        <v>86</v>
      </c>
    </row>
    <row r="223" spans="1:75" s="35" customFormat="1" ht="45.75" customHeight="1" x14ac:dyDescent="0.25">
      <c r="A223" s="209">
        <v>915</v>
      </c>
      <c r="B223" s="313" t="s">
        <v>125</v>
      </c>
      <c r="C223" s="206" t="s">
        <v>278</v>
      </c>
      <c r="D223" s="116">
        <v>1153</v>
      </c>
      <c r="E223" s="116">
        <v>1153</v>
      </c>
      <c r="F223" s="116">
        <v>1153</v>
      </c>
      <c r="G223" s="210">
        <v>28</v>
      </c>
      <c r="H223" s="210">
        <v>53</v>
      </c>
      <c r="I223" s="210">
        <v>53</v>
      </c>
      <c r="J223" s="116"/>
      <c r="K223" s="116"/>
      <c r="L223" s="116"/>
      <c r="M223" s="116">
        <f t="shared" si="1088"/>
        <v>1153</v>
      </c>
      <c r="N223" s="116">
        <f t="shared" si="1089"/>
        <v>1153</v>
      </c>
      <c r="O223" s="116">
        <f t="shared" si="1090"/>
        <v>1153</v>
      </c>
      <c r="P223" s="116"/>
      <c r="Q223" s="116"/>
      <c r="R223" s="116"/>
      <c r="S223" s="116">
        <f t="shared" si="1058"/>
        <v>1153</v>
      </c>
      <c r="T223" s="116">
        <f t="shared" si="1059"/>
        <v>1153</v>
      </c>
      <c r="U223" s="116">
        <f t="shared" si="1060"/>
        <v>1153</v>
      </c>
      <c r="V223" s="116"/>
      <c r="W223" s="116"/>
      <c r="X223" s="116"/>
      <c r="Y223" s="116">
        <f t="shared" si="1061"/>
        <v>1153</v>
      </c>
      <c r="Z223" s="116">
        <f t="shared" si="1062"/>
        <v>1153</v>
      </c>
      <c r="AA223" s="116">
        <f t="shared" si="1063"/>
        <v>1153</v>
      </c>
      <c r="AB223" s="116"/>
      <c r="AC223" s="116"/>
      <c r="AD223" s="116"/>
      <c r="AE223" s="116">
        <f t="shared" si="1064"/>
        <v>1153</v>
      </c>
      <c r="AF223" s="116">
        <f t="shared" si="1065"/>
        <v>1153</v>
      </c>
      <c r="AG223" s="116">
        <f t="shared" si="1066"/>
        <v>1153</v>
      </c>
      <c r="AH223" s="116"/>
      <c r="AI223" s="116"/>
      <c r="AJ223" s="116"/>
      <c r="AK223" s="116">
        <f t="shared" si="1067"/>
        <v>1153</v>
      </c>
      <c r="AL223" s="116">
        <f t="shared" si="1068"/>
        <v>1153</v>
      </c>
      <c r="AM223" s="116">
        <f t="shared" si="1069"/>
        <v>1153</v>
      </c>
      <c r="AN223" s="116">
        <v>-20</v>
      </c>
      <c r="AO223" s="116"/>
      <c r="AP223" s="116"/>
      <c r="AQ223" s="116">
        <f t="shared" si="1070"/>
        <v>1133</v>
      </c>
      <c r="AR223" s="116">
        <f t="shared" si="1071"/>
        <v>1153</v>
      </c>
      <c r="AS223" s="116">
        <f t="shared" si="1072"/>
        <v>1153</v>
      </c>
      <c r="AT223" s="116"/>
      <c r="AU223" s="116"/>
      <c r="AV223" s="116"/>
      <c r="AW223" s="116">
        <f t="shared" si="1073"/>
        <v>1133</v>
      </c>
      <c r="AX223" s="116">
        <f t="shared" si="1074"/>
        <v>1153</v>
      </c>
      <c r="AY223" s="116">
        <f t="shared" si="1075"/>
        <v>1153</v>
      </c>
      <c r="AZ223" s="116"/>
      <c r="BA223" s="116"/>
      <c r="BB223" s="116"/>
      <c r="BC223" s="116">
        <f t="shared" si="1076"/>
        <v>1133</v>
      </c>
      <c r="BD223" s="116">
        <f t="shared" si="1077"/>
        <v>1153</v>
      </c>
      <c r="BE223" s="116">
        <f t="shared" si="1078"/>
        <v>1153</v>
      </c>
      <c r="BF223" s="116"/>
      <c r="BG223" s="116"/>
      <c r="BH223" s="116"/>
      <c r="BI223" s="116">
        <f t="shared" si="1079"/>
        <v>1133</v>
      </c>
      <c r="BJ223" s="116">
        <f t="shared" si="1080"/>
        <v>1153</v>
      </c>
      <c r="BK223" s="116">
        <f t="shared" si="1081"/>
        <v>1153</v>
      </c>
      <c r="BL223" s="116">
        <v>102</v>
      </c>
      <c r="BM223" s="116"/>
      <c r="BN223" s="116"/>
      <c r="BO223" s="116">
        <f t="shared" si="1082"/>
        <v>1235</v>
      </c>
      <c r="BP223" s="116">
        <f t="shared" si="1083"/>
        <v>1153</v>
      </c>
      <c r="BQ223" s="116">
        <f t="shared" si="1084"/>
        <v>1153</v>
      </c>
      <c r="BR223" s="116">
        <f>BU223-BO223</f>
        <v>-129</v>
      </c>
      <c r="BS223" s="116"/>
      <c r="BT223" s="116"/>
      <c r="BU223" s="116">
        <v>1106</v>
      </c>
      <c r="BV223" s="116">
        <f t="shared" si="1086"/>
        <v>1153</v>
      </c>
      <c r="BW223" s="116">
        <f t="shared" si="1087"/>
        <v>1153</v>
      </c>
    </row>
    <row r="224" spans="1:75" s="35" customFormat="1" ht="18.75" customHeight="1" x14ac:dyDescent="0.25">
      <c r="A224" s="209">
        <v>915</v>
      </c>
      <c r="B224" s="313" t="s">
        <v>126</v>
      </c>
      <c r="C224" s="206" t="s">
        <v>279</v>
      </c>
      <c r="D224" s="116">
        <v>392</v>
      </c>
      <c r="E224" s="116">
        <v>392</v>
      </c>
      <c r="F224" s="116">
        <v>392</v>
      </c>
      <c r="G224" s="210">
        <v>29</v>
      </c>
      <c r="H224" s="210">
        <v>54</v>
      </c>
      <c r="I224" s="210">
        <v>54</v>
      </c>
      <c r="J224" s="116"/>
      <c r="K224" s="116"/>
      <c r="L224" s="116"/>
      <c r="M224" s="116">
        <f t="shared" si="1088"/>
        <v>392</v>
      </c>
      <c r="N224" s="116">
        <f t="shared" si="1089"/>
        <v>392</v>
      </c>
      <c r="O224" s="116">
        <f t="shared" si="1090"/>
        <v>392</v>
      </c>
      <c r="P224" s="116"/>
      <c r="Q224" s="116"/>
      <c r="R224" s="116"/>
      <c r="S224" s="116">
        <f t="shared" si="1058"/>
        <v>392</v>
      </c>
      <c r="T224" s="116">
        <f t="shared" si="1059"/>
        <v>392</v>
      </c>
      <c r="U224" s="116">
        <f t="shared" si="1060"/>
        <v>392</v>
      </c>
      <c r="V224" s="116"/>
      <c r="W224" s="116"/>
      <c r="X224" s="116"/>
      <c r="Y224" s="116">
        <f t="shared" si="1061"/>
        <v>392</v>
      </c>
      <c r="Z224" s="116">
        <f t="shared" si="1062"/>
        <v>392</v>
      </c>
      <c r="AA224" s="116">
        <f t="shared" si="1063"/>
        <v>392</v>
      </c>
      <c r="AB224" s="116"/>
      <c r="AC224" s="116"/>
      <c r="AD224" s="116"/>
      <c r="AE224" s="116">
        <f t="shared" si="1064"/>
        <v>392</v>
      </c>
      <c r="AF224" s="116">
        <f t="shared" si="1065"/>
        <v>392</v>
      </c>
      <c r="AG224" s="116">
        <f t="shared" si="1066"/>
        <v>392</v>
      </c>
      <c r="AH224" s="116"/>
      <c r="AI224" s="116"/>
      <c r="AJ224" s="116"/>
      <c r="AK224" s="116">
        <f t="shared" si="1067"/>
        <v>392</v>
      </c>
      <c r="AL224" s="116">
        <f t="shared" si="1068"/>
        <v>392</v>
      </c>
      <c r="AM224" s="116">
        <f t="shared" si="1069"/>
        <v>392</v>
      </c>
      <c r="AN224" s="116">
        <v>19</v>
      </c>
      <c r="AO224" s="116"/>
      <c r="AP224" s="116"/>
      <c r="AQ224" s="116">
        <f t="shared" si="1070"/>
        <v>411</v>
      </c>
      <c r="AR224" s="116">
        <f t="shared" si="1071"/>
        <v>392</v>
      </c>
      <c r="AS224" s="116">
        <f t="shared" si="1072"/>
        <v>392</v>
      </c>
      <c r="AT224" s="116"/>
      <c r="AU224" s="116"/>
      <c r="AV224" s="116"/>
      <c r="AW224" s="116">
        <f t="shared" si="1073"/>
        <v>411</v>
      </c>
      <c r="AX224" s="116">
        <f t="shared" si="1074"/>
        <v>392</v>
      </c>
      <c r="AY224" s="116">
        <f t="shared" si="1075"/>
        <v>392</v>
      </c>
      <c r="AZ224" s="116"/>
      <c r="BA224" s="116"/>
      <c r="BB224" s="116"/>
      <c r="BC224" s="116">
        <f t="shared" si="1076"/>
        <v>411</v>
      </c>
      <c r="BD224" s="116">
        <f t="shared" si="1077"/>
        <v>392</v>
      </c>
      <c r="BE224" s="116">
        <f t="shared" si="1078"/>
        <v>392</v>
      </c>
      <c r="BF224" s="116"/>
      <c r="BG224" s="116"/>
      <c r="BH224" s="116"/>
      <c r="BI224" s="116">
        <f t="shared" si="1079"/>
        <v>411</v>
      </c>
      <c r="BJ224" s="116">
        <f t="shared" si="1080"/>
        <v>392</v>
      </c>
      <c r="BK224" s="116">
        <f t="shared" si="1081"/>
        <v>392</v>
      </c>
      <c r="BL224" s="116">
        <v>60.3</v>
      </c>
      <c r="BM224" s="116"/>
      <c r="BN224" s="116"/>
      <c r="BO224" s="116">
        <f t="shared" si="1082"/>
        <v>471.3</v>
      </c>
      <c r="BP224" s="116">
        <f t="shared" si="1083"/>
        <v>392</v>
      </c>
      <c r="BQ224" s="116">
        <f t="shared" si="1084"/>
        <v>392</v>
      </c>
      <c r="BR224" s="116">
        <f>BU224-BO224</f>
        <v>15</v>
      </c>
      <c r="BS224" s="116"/>
      <c r="BT224" s="116"/>
      <c r="BU224" s="116">
        <v>486.3</v>
      </c>
      <c r="BV224" s="116">
        <f t="shared" si="1086"/>
        <v>392</v>
      </c>
      <c r="BW224" s="116">
        <f t="shared" si="1087"/>
        <v>392</v>
      </c>
    </row>
    <row r="225" spans="1:75" s="35" customFormat="1" ht="36" customHeight="1" x14ac:dyDescent="0.25">
      <c r="A225" s="209">
        <v>915</v>
      </c>
      <c r="B225" s="313" t="s">
        <v>142</v>
      </c>
      <c r="C225" s="206" t="s">
        <v>293</v>
      </c>
      <c r="D225" s="116">
        <v>1656</v>
      </c>
      <c r="E225" s="116">
        <v>1656</v>
      </c>
      <c r="F225" s="116">
        <v>1656</v>
      </c>
      <c r="G225" s="210">
        <v>31</v>
      </c>
      <c r="H225" s="210">
        <v>56</v>
      </c>
      <c r="I225" s="210">
        <v>56</v>
      </c>
      <c r="J225" s="116"/>
      <c r="K225" s="116"/>
      <c r="L225" s="116"/>
      <c r="M225" s="116">
        <f t="shared" si="1088"/>
        <v>1656</v>
      </c>
      <c r="N225" s="116">
        <f t="shared" si="1089"/>
        <v>1656</v>
      </c>
      <c r="O225" s="116">
        <f t="shared" si="1090"/>
        <v>1656</v>
      </c>
      <c r="P225" s="116"/>
      <c r="Q225" s="116"/>
      <c r="R225" s="116"/>
      <c r="S225" s="116">
        <f t="shared" si="1058"/>
        <v>1656</v>
      </c>
      <c r="T225" s="116">
        <f t="shared" si="1059"/>
        <v>1656</v>
      </c>
      <c r="U225" s="116">
        <f t="shared" si="1060"/>
        <v>1656</v>
      </c>
      <c r="V225" s="116">
        <v>-201</v>
      </c>
      <c r="W225" s="116"/>
      <c r="X225" s="116"/>
      <c r="Y225" s="116">
        <f t="shared" si="1061"/>
        <v>1455</v>
      </c>
      <c r="Z225" s="116">
        <f t="shared" si="1062"/>
        <v>1656</v>
      </c>
      <c r="AA225" s="116">
        <f t="shared" si="1063"/>
        <v>1656</v>
      </c>
      <c r="AB225" s="116"/>
      <c r="AC225" s="116"/>
      <c r="AD225" s="116"/>
      <c r="AE225" s="116">
        <f t="shared" si="1064"/>
        <v>1455</v>
      </c>
      <c r="AF225" s="116">
        <f t="shared" si="1065"/>
        <v>1656</v>
      </c>
      <c r="AG225" s="116">
        <f t="shared" si="1066"/>
        <v>1656</v>
      </c>
      <c r="AH225" s="116"/>
      <c r="AI225" s="116"/>
      <c r="AJ225" s="116"/>
      <c r="AK225" s="116">
        <f t="shared" si="1067"/>
        <v>1455</v>
      </c>
      <c r="AL225" s="116">
        <f t="shared" si="1068"/>
        <v>1656</v>
      </c>
      <c r="AM225" s="116">
        <f t="shared" si="1069"/>
        <v>1656</v>
      </c>
      <c r="AN225" s="116"/>
      <c r="AO225" s="116"/>
      <c r="AP225" s="116"/>
      <c r="AQ225" s="116">
        <f t="shared" si="1070"/>
        <v>1455</v>
      </c>
      <c r="AR225" s="116">
        <f t="shared" si="1071"/>
        <v>1656</v>
      </c>
      <c r="AS225" s="116">
        <f t="shared" si="1072"/>
        <v>1656</v>
      </c>
      <c r="AT225" s="116"/>
      <c r="AU225" s="116"/>
      <c r="AV225" s="116"/>
      <c r="AW225" s="116">
        <f t="shared" si="1073"/>
        <v>1455</v>
      </c>
      <c r="AX225" s="116">
        <f t="shared" si="1074"/>
        <v>1656</v>
      </c>
      <c r="AY225" s="116">
        <f t="shared" si="1075"/>
        <v>1656</v>
      </c>
      <c r="AZ225" s="116"/>
      <c r="BA225" s="116"/>
      <c r="BB225" s="116"/>
      <c r="BC225" s="116">
        <f t="shared" si="1076"/>
        <v>1455</v>
      </c>
      <c r="BD225" s="116">
        <f t="shared" si="1077"/>
        <v>1656</v>
      </c>
      <c r="BE225" s="116">
        <f t="shared" si="1078"/>
        <v>1656</v>
      </c>
      <c r="BF225" s="116"/>
      <c r="BG225" s="116"/>
      <c r="BH225" s="116"/>
      <c r="BI225" s="116">
        <f t="shared" si="1079"/>
        <v>1455</v>
      </c>
      <c r="BJ225" s="116">
        <f t="shared" si="1080"/>
        <v>1656</v>
      </c>
      <c r="BK225" s="116">
        <f t="shared" si="1081"/>
        <v>1656</v>
      </c>
      <c r="BL225" s="116">
        <v>-120</v>
      </c>
      <c r="BM225" s="116"/>
      <c r="BN225" s="116"/>
      <c r="BO225" s="116">
        <f t="shared" si="1082"/>
        <v>1335</v>
      </c>
      <c r="BP225" s="116">
        <f t="shared" si="1083"/>
        <v>1656</v>
      </c>
      <c r="BQ225" s="116">
        <f t="shared" si="1084"/>
        <v>1656</v>
      </c>
      <c r="BR225" s="116">
        <f>BU225-BO225</f>
        <v>174</v>
      </c>
      <c r="BS225" s="116"/>
      <c r="BT225" s="116"/>
      <c r="BU225" s="116">
        <v>1509</v>
      </c>
      <c r="BV225" s="116">
        <f t="shared" si="1086"/>
        <v>1656</v>
      </c>
      <c r="BW225" s="116">
        <f t="shared" si="1087"/>
        <v>1656</v>
      </c>
    </row>
    <row r="226" spans="1:75" s="309" customFormat="1" ht="36" hidden="1" customHeight="1" x14ac:dyDescent="0.25">
      <c r="A226" s="304">
        <v>915</v>
      </c>
      <c r="B226" s="315" t="s">
        <v>143</v>
      </c>
      <c r="C226" s="306" t="s">
        <v>294</v>
      </c>
      <c r="D226" s="307">
        <v>22721.3</v>
      </c>
      <c r="E226" s="307">
        <v>22721.3</v>
      </c>
      <c r="F226" s="307">
        <v>22721.3</v>
      </c>
      <c r="G226" s="308">
        <v>34</v>
      </c>
      <c r="H226" s="308">
        <v>59</v>
      </c>
      <c r="I226" s="308">
        <v>59</v>
      </c>
      <c r="J226" s="307">
        <v>4288.8999999999996</v>
      </c>
      <c r="K226" s="307">
        <v>4288.8999999999996</v>
      </c>
      <c r="L226" s="307">
        <v>4288.8999999999996</v>
      </c>
      <c r="M226" s="307">
        <f t="shared" si="1088"/>
        <v>27010.199999999997</v>
      </c>
      <c r="N226" s="307">
        <f t="shared" si="1089"/>
        <v>27010.199999999997</v>
      </c>
      <c r="O226" s="307">
        <f t="shared" si="1090"/>
        <v>27010.199999999997</v>
      </c>
      <c r="P226" s="307"/>
      <c r="Q226" s="307"/>
      <c r="R226" s="307"/>
      <c r="S226" s="307">
        <f t="shared" si="1058"/>
        <v>27010.199999999997</v>
      </c>
      <c r="T226" s="307">
        <f t="shared" si="1059"/>
        <v>27010.199999999997</v>
      </c>
      <c r="U226" s="307">
        <f t="shared" si="1060"/>
        <v>27010.199999999997</v>
      </c>
      <c r="V226" s="307"/>
      <c r="W226" s="307"/>
      <c r="X226" s="307"/>
      <c r="Y226" s="307">
        <f t="shared" si="1061"/>
        <v>27010.199999999997</v>
      </c>
      <c r="Z226" s="307">
        <f t="shared" si="1062"/>
        <v>27010.199999999997</v>
      </c>
      <c r="AA226" s="307">
        <f t="shared" si="1063"/>
        <v>27010.199999999997</v>
      </c>
      <c r="AB226" s="307"/>
      <c r="AC226" s="307"/>
      <c r="AD226" s="307"/>
      <c r="AE226" s="307">
        <f t="shared" si="1064"/>
        <v>27010.199999999997</v>
      </c>
      <c r="AF226" s="307">
        <f t="shared" si="1065"/>
        <v>27010.199999999997</v>
      </c>
      <c r="AG226" s="307">
        <f t="shared" si="1066"/>
        <v>27010.199999999997</v>
      </c>
      <c r="AH226" s="307"/>
      <c r="AI226" s="307"/>
      <c r="AJ226" s="307"/>
      <c r="AK226" s="307">
        <f t="shared" si="1067"/>
        <v>27010.199999999997</v>
      </c>
      <c r="AL226" s="307">
        <f t="shared" si="1068"/>
        <v>27010.199999999997</v>
      </c>
      <c r="AM226" s="307">
        <f t="shared" si="1069"/>
        <v>27010.199999999997</v>
      </c>
      <c r="AN226" s="307">
        <v>183.6</v>
      </c>
      <c r="AO226" s="307"/>
      <c r="AP226" s="307"/>
      <c r="AQ226" s="307">
        <f t="shared" si="1070"/>
        <v>27193.799999999996</v>
      </c>
      <c r="AR226" s="307">
        <f t="shared" si="1071"/>
        <v>27010.199999999997</v>
      </c>
      <c r="AS226" s="307">
        <f t="shared" si="1072"/>
        <v>27010.199999999997</v>
      </c>
      <c r="AT226" s="307"/>
      <c r="AU226" s="307"/>
      <c r="AV226" s="307"/>
      <c r="AW226" s="307">
        <f t="shared" si="1073"/>
        <v>27193.799999999996</v>
      </c>
      <c r="AX226" s="307">
        <f t="shared" si="1074"/>
        <v>27010.199999999997</v>
      </c>
      <c r="AY226" s="307">
        <f t="shared" si="1075"/>
        <v>27010.199999999997</v>
      </c>
      <c r="AZ226" s="307"/>
      <c r="BA226" s="307"/>
      <c r="BB226" s="307"/>
      <c r="BC226" s="307">
        <f t="shared" si="1076"/>
        <v>27193.799999999996</v>
      </c>
      <c r="BD226" s="307">
        <f t="shared" si="1077"/>
        <v>27010.199999999997</v>
      </c>
      <c r="BE226" s="307">
        <f t="shared" si="1078"/>
        <v>27010.199999999997</v>
      </c>
      <c r="BF226" s="307"/>
      <c r="BG226" s="307"/>
      <c r="BH226" s="307"/>
      <c r="BI226" s="307">
        <f t="shared" si="1079"/>
        <v>27193.799999999996</v>
      </c>
      <c r="BJ226" s="307">
        <f t="shared" si="1080"/>
        <v>27010.199999999997</v>
      </c>
      <c r="BK226" s="307">
        <f t="shared" si="1081"/>
        <v>27010.199999999997</v>
      </c>
      <c r="BL226" s="307"/>
      <c r="BM226" s="307"/>
      <c r="BN226" s="307"/>
      <c r="BO226" s="307">
        <f t="shared" si="1082"/>
        <v>27193.799999999996</v>
      </c>
      <c r="BP226" s="307">
        <f t="shared" si="1083"/>
        <v>27010.199999999997</v>
      </c>
      <c r="BQ226" s="307">
        <f t="shared" si="1084"/>
        <v>27010.199999999997</v>
      </c>
      <c r="BR226" s="307"/>
      <c r="BS226" s="307"/>
      <c r="BT226" s="307"/>
      <c r="BU226" s="307">
        <f t="shared" si="1085"/>
        <v>27193.799999999996</v>
      </c>
      <c r="BV226" s="307">
        <f t="shared" si="1086"/>
        <v>27010.199999999997</v>
      </c>
      <c r="BW226" s="307">
        <f t="shared" si="1087"/>
        <v>27010.199999999997</v>
      </c>
    </row>
    <row r="227" spans="1:75" s="35" customFormat="1" ht="18.75" customHeight="1" x14ac:dyDescent="0.25">
      <c r="A227" s="209">
        <v>915</v>
      </c>
      <c r="B227" s="313" t="s">
        <v>133</v>
      </c>
      <c r="C227" s="206" t="s">
        <v>286</v>
      </c>
      <c r="D227" s="116">
        <v>20432</v>
      </c>
      <c r="E227" s="116">
        <v>20432</v>
      </c>
      <c r="F227" s="116">
        <v>20432</v>
      </c>
      <c r="G227" s="210">
        <v>20</v>
      </c>
      <c r="H227" s="210">
        <v>45</v>
      </c>
      <c r="I227" s="210">
        <v>45</v>
      </c>
      <c r="J227" s="116"/>
      <c r="K227" s="116"/>
      <c r="L227" s="116"/>
      <c r="M227" s="116">
        <f t="shared" si="1088"/>
        <v>20432</v>
      </c>
      <c r="N227" s="116">
        <f t="shared" si="1089"/>
        <v>20432</v>
      </c>
      <c r="O227" s="116">
        <f t="shared" si="1090"/>
        <v>20432</v>
      </c>
      <c r="P227" s="116"/>
      <c r="Q227" s="116"/>
      <c r="R227" s="116"/>
      <c r="S227" s="116">
        <f t="shared" si="1058"/>
        <v>20432</v>
      </c>
      <c r="T227" s="116">
        <f t="shared" si="1059"/>
        <v>20432</v>
      </c>
      <c r="U227" s="116">
        <f t="shared" si="1060"/>
        <v>20432</v>
      </c>
      <c r="V227" s="116"/>
      <c r="W227" s="116"/>
      <c r="X227" s="116"/>
      <c r="Y227" s="116">
        <f t="shared" si="1061"/>
        <v>20432</v>
      </c>
      <c r="Z227" s="116">
        <f t="shared" si="1062"/>
        <v>20432</v>
      </c>
      <c r="AA227" s="116">
        <f t="shared" si="1063"/>
        <v>20432</v>
      </c>
      <c r="AB227" s="116"/>
      <c r="AC227" s="116"/>
      <c r="AD227" s="116"/>
      <c r="AE227" s="116">
        <f t="shared" si="1064"/>
        <v>20432</v>
      </c>
      <c r="AF227" s="116">
        <f t="shared" si="1065"/>
        <v>20432</v>
      </c>
      <c r="AG227" s="116">
        <f t="shared" si="1066"/>
        <v>20432</v>
      </c>
      <c r="AH227" s="116"/>
      <c r="AI227" s="116"/>
      <c r="AJ227" s="116"/>
      <c r="AK227" s="116">
        <f t="shared" si="1067"/>
        <v>20432</v>
      </c>
      <c r="AL227" s="116">
        <f t="shared" si="1068"/>
        <v>20432</v>
      </c>
      <c r="AM227" s="116">
        <f t="shared" si="1069"/>
        <v>20432</v>
      </c>
      <c r="AN227" s="116"/>
      <c r="AO227" s="116"/>
      <c r="AP227" s="116"/>
      <c r="AQ227" s="116">
        <f t="shared" si="1070"/>
        <v>20432</v>
      </c>
      <c r="AR227" s="116">
        <f t="shared" si="1071"/>
        <v>20432</v>
      </c>
      <c r="AS227" s="116">
        <f t="shared" si="1072"/>
        <v>20432</v>
      </c>
      <c r="AT227" s="116"/>
      <c r="AU227" s="116"/>
      <c r="AV227" s="116"/>
      <c r="AW227" s="116">
        <f t="shared" si="1073"/>
        <v>20432</v>
      </c>
      <c r="AX227" s="116">
        <f t="shared" si="1074"/>
        <v>20432</v>
      </c>
      <c r="AY227" s="116">
        <f t="shared" si="1075"/>
        <v>20432</v>
      </c>
      <c r="AZ227" s="116"/>
      <c r="BA227" s="116"/>
      <c r="BB227" s="116"/>
      <c r="BC227" s="116">
        <f t="shared" si="1076"/>
        <v>20432</v>
      </c>
      <c r="BD227" s="116">
        <f t="shared" si="1077"/>
        <v>20432</v>
      </c>
      <c r="BE227" s="116">
        <f t="shared" si="1078"/>
        <v>20432</v>
      </c>
      <c r="BF227" s="116"/>
      <c r="BG227" s="116"/>
      <c r="BH227" s="116"/>
      <c r="BI227" s="116">
        <f t="shared" si="1079"/>
        <v>20432</v>
      </c>
      <c r="BJ227" s="116">
        <f t="shared" si="1080"/>
        <v>20432</v>
      </c>
      <c r="BK227" s="116">
        <f t="shared" si="1081"/>
        <v>20432</v>
      </c>
      <c r="BL227" s="116">
        <v>-100</v>
      </c>
      <c r="BM227" s="116"/>
      <c r="BN227" s="116"/>
      <c r="BO227" s="116">
        <f t="shared" si="1082"/>
        <v>20332</v>
      </c>
      <c r="BP227" s="116">
        <f t="shared" si="1083"/>
        <v>20432</v>
      </c>
      <c r="BQ227" s="116">
        <f t="shared" si="1084"/>
        <v>20432</v>
      </c>
      <c r="BR227" s="116">
        <f t="shared" ref="BR227:BR233" si="1094">BU227-BO227</f>
        <v>800</v>
      </c>
      <c r="BS227" s="116"/>
      <c r="BT227" s="116"/>
      <c r="BU227" s="116">
        <v>21132</v>
      </c>
      <c r="BV227" s="116">
        <f t="shared" si="1086"/>
        <v>20432</v>
      </c>
      <c r="BW227" s="116">
        <f t="shared" si="1087"/>
        <v>20432</v>
      </c>
    </row>
    <row r="228" spans="1:75" s="35" customFormat="1" ht="36" customHeight="1" x14ac:dyDescent="0.25">
      <c r="A228" s="209">
        <v>915</v>
      </c>
      <c r="B228" s="313" t="s">
        <v>134</v>
      </c>
      <c r="C228" s="13" t="s">
        <v>287</v>
      </c>
      <c r="D228" s="116">
        <v>502.6</v>
      </c>
      <c r="E228" s="116">
        <v>502.6</v>
      </c>
      <c r="F228" s="116">
        <v>502.6</v>
      </c>
      <c r="G228" s="210">
        <v>21</v>
      </c>
      <c r="H228" s="210">
        <v>46</v>
      </c>
      <c r="I228" s="210">
        <v>46</v>
      </c>
      <c r="J228" s="116"/>
      <c r="K228" s="116"/>
      <c r="L228" s="116"/>
      <c r="M228" s="116">
        <f t="shared" si="1088"/>
        <v>502.6</v>
      </c>
      <c r="N228" s="116">
        <f t="shared" si="1089"/>
        <v>502.6</v>
      </c>
      <c r="O228" s="116">
        <f t="shared" si="1090"/>
        <v>502.6</v>
      </c>
      <c r="P228" s="116"/>
      <c r="Q228" s="116"/>
      <c r="R228" s="116"/>
      <c r="S228" s="116">
        <f t="shared" si="1058"/>
        <v>502.6</v>
      </c>
      <c r="T228" s="116">
        <f t="shared" si="1059"/>
        <v>502.6</v>
      </c>
      <c r="U228" s="116">
        <f t="shared" si="1060"/>
        <v>502.6</v>
      </c>
      <c r="V228" s="116"/>
      <c r="W228" s="116"/>
      <c r="X228" s="116"/>
      <c r="Y228" s="116">
        <f t="shared" si="1061"/>
        <v>502.6</v>
      </c>
      <c r="Z228" s="116">
        <f t="shared" si="1062"/>
        <v>502.6</v>
      </c>
      <c r="AA228" s="116">
        <f t="shared" si="1063"/>
        <v>502.6</v>
      </c>
      <c r="AB228" s="116"/>
      <c r="AC228" s="116"/>
      <c r="AD228" s="116"/>
      <c r="AE228" s="116">
        <f t="shared" si="1064"/>
        <v>502.6</v>
      </c>
      <c r="AF228" s="116">
        <f t="shared" si="1065"/>
        <v>502.6</v>
      </c>
      <c r="AG228" s="116">
        <f t="shared" si="1066"/>
        <v>502.6</v>
      </c>
      <c r="AH228" s="116"/>
      <c r="AI228" s="116"/>
      <c r="AJ228" s="116"/>
      <c r="AK228" s="116">
        <f t="shared" si="1067"/>
        <v>502.6</v>
      </c>
      <c r="AL228" s="116">
        <f t="shared" si="1068"/>
        <v>502.6</v>
      </c>
      <c r="AM228" s="116">
        <f t="shared" si="1069"/>
        <v>502.6</v>
      </c>
      <c r="AN228" s="116">
        <v>25</v>
      </c>
      <c r="AO228" s="116"/>
      <c r="AP228" s="116"/>
      <c r="AQ228" s="116">
        <f t="shared" si="1070"/>
        <v>527.6</v>
      </c>
      <c r="AR228" s="116">
        <f t="shared" si="1071"/>
        <v>502.6</v>
      </c>
      <c r="AS228" s="116">
        <f t="shared" si="1072"/>
        <v>502.6</v>
      </c>
      <c r="AT228" s="116"/>
      <c r="AU228" s="116"/>
      <c r="AV228" s="116"/>
      <c r="AW228" s="116">
        <f t="shared" si="1073"/>
        <v>527.6</v>
      </c>
      <c r="AX228" s="116">
        <f t="shared" si="1074"/>
        <v>502.6</v>
      </c>
      <c r="AY228" s="116">
        <f t="shared" si="1075"/>
        <v>502.6</v>
      </c>
      <c r="AZ228" s="116"/>
      <c r="BA228" s="116"/>
      <c r="BB228" s="116"/>
      <c r="BC228" s="116">
        <f t="shared" si="1076"/>
        <v>527.6</v>
      </c>
      <c r="BD228" s="116">
        <f t="shared" si="1077"/>
        <v>502.6</v>
      </c>
      <c r="BE228" s="116">
        <f t="shared" si="1078"/>
        <v>502.6</v>
      </c>
      <c r="BF228" s="116"/>
      <c r="BG228" s="116"/>
      <c r="BH228" s="116"/>
      <c r="BI228" s="116">
        <f t="shared" si="1079"/>
        <v>527.6</v>
      </c>
      <c r="BJ228" s="116">
        <f t="shared" si="1080"/>
        <v>502.6</v>
      </c>
      <c r="BK228" s="116">
        <f t="shared" si="1081"/>
        <v>502.6</v>
      </c>
      <c r="BL228" s="116">
        <v>70</v>
      </c>
      <c r="BM228" s="116"/>
      <c r="BN228" s="116"/>
      <c r="BO228" s="116">
        <f t="shared" si="1082"/>
        <v>597.6</v>
      </c>
      <c r="BP228" s="116">
        <f t="shared" si="1083"/>
        <v>502.6</v>
      </c>
      <c r="BQ228" s="116">
        <f t="shared" si="1084"/>
        <v>502.6</v>
      </c>
      <c r="BR228" s="116">
        <f t="shared" si="1094"/>
        <v>-10</v>
      </c>
      <c r="BS228" s="116"/>
      <c r="BT228" s="116"/>
      <c r="BU228" s="116">
        <v>587.6</v>
      </c>
      <c r="BV228" s="116">
        <f t="shared" si="1086"/>
        <v>502.6</v>
      </c>
      <c r="BW228" s="116">
        <f t="shared" si="1087"/>
        <v>502.6</v>
      </c>
    </row>
    <row r="229" spans="1:75" s="35" customFormat="1" ht="36" customHeight="1" x14ac:dyDescent="0.25">
      <c r="A229" s="209">
        <v>915</v>
      </c>
      <c r="B229" s="313" t="s">
        <v>144</v>
      </c>
      <c r="C229" s="205" t="s">
        <v>295</v>
      </c>
      <c r="D229" s="116">
        <v>9.9</v>
      </c>
      <c r="E229" s="116">
        <v>9.9</v>
      </c>
      <c r="F229" s="116">
        <v>9.9</v>
      </c>
      <c r="G229" s="210">
        <v>22</v>
      </c>
      <c r="H229" s="210">
        <v>47</v>
      </c>
      <c r="I229" s="210">
        <v>47</v>
      </c>
      <c r="J229" s="116"/>
      <c r="K229" s="116"/>
      <c r="L229" s="116"/>
      <c r="M229" s="116">
        <f t="shared" si="1088"/>
        <v>9.9</v>
      </c>
      <c r="N229" s="116">
        <f t="shared" si="1089"/>
        <v>9.9</v>
      </c>
      <c r="O229" s="116">
        <f t="shared" si="1090"/>
        <v>9.9</v>
      </c>
      <c r="P229" s="116"/>
      <c r="Q229" s="116"/>
      <c r="R229" s="116"/>
      <c r="S229" s="116">
        <f t="shared" si="1058"/>
        <v>9.9</v>
      </c>
      <c r="T229" s="116">
        <f t="shared" si="1059"/>
        <v>9.9</v>
      </c>
      <c r="U229" s="116">
        <f t="shared" si="1060"/>
        <v>9.9</v>
      </c>
      <c r="V229" s="116"/>
      <c r="W229" s="116"/>
      <c r="X229" s="116"/>
      <c r="Y229" s="116">
        <f t="shared" si="1061"/>
        <v>9.9</v>
      </c>
      <c r="Z229" s="116">
        <f t="shared" si="1062"/>
        <v>9.9</v>
      </c>
      <c r="AA229" s="116">
        <f t="shared" si="1063"/>
        <v>9.9</v>
      </c>
      <c r="AB229" s="116"/>
      <c r="AC229" s="116"/>
      <c r="AD229" s="116"/>
      <c r="AE229" s="116">
        <f t="shared" si="1064"/>
        <v>9.9</v>
      </c>
      <c r="AF229" s="116">
        <f t="shared" si="1065"/>
        <v>9.9</v>
      </c>
      <c r="AG229" s="116">
        <f t="shared" si="1066"/>
        <v>9.9</v>
      </c>
      <c r="AH229" s="116"/>
      <c r="AI229" s="116"/>
      <c r="AJ229" s="116"/>
      <c r="AK229" s="116">
        <f t="shared" si="1067"/>
        <v>9.9</v>
      </c>
      <c r="AL229" s="116">
        <f t="shared" si="1068"/>
        <v>9.9</v>
      </c>
      <c r="AM229" s="116">
        <f t="shared" si="1069"/>
        <v>9.9</v>
      </c>
      <c r="AN229" s="116"/>
      <c r="AO229" s="116"/>
      <c r="AP229" s="116"/>
      <c r="AQ229" s="116">
        <f t="shared" si="1070"/>
        <v>9.9</v>
      </c>
      <c r="AR229" s="116">
        <f t="shared" si="1071"/>
        <v>9.9</v>
      </c>
      <c r="AS229" s="116">
        <f t="shared" si="1072"/>
        <v>9.9</v>
      </c>
      <c r="AT229" s="116"/>
      <c r="AU229" s="116"/>
      <c r="AV229" s="116"/>
      <c r="AW229" s="116">
        <f t="shared" si="1073"/>
        <v>9.9</v>
      </c>
      <c r="AX229" s="116">
        <f t="shared" si="1074"/>
        <v>9.9</v>
      </c>
      <c r="AY229" s="116">
        <f t="shared" si="1075"/>
        <v>9.9</v>
      </c>
      <c r="AZ229" s="116"/>
      <c r="BA229" s="116"/>
      <c r="BB229" s="116"/>
      <c r="BC229" s="116">
        <f t="shared" si="1076"/>
        <v>9.9</v>
      </c>
      <c r="BD229" s="116">
        <f t="shared" si="1077"/>
        <v>9.9</v>
      </c>
      <c r="BE229" s="116">
        <f t="shared" si="1078"/>
        <v>9.9</v>
      </c>
      <c r="BF229" s="116"/>
      <c r="BG229" s="116"/>
      <c r="BH229" s="116"/>
      <c r="BI229" s="116">
        <f t="shared" si="1079"/>
        <v>9.9</v>
      </c>
      <c r="BJ229" s="116">
        <f t="shared" si="1080"/>
        <v>9.9</v>
      </c>
      <c r="BK229" s="116">
        <f t="shared" si="1081"/>
        <v>9.9</v>
      </c>
      <c r="BL229" s="116"/>
      <c r="BM229" s="116"/>
      <c r="BN229" s="116"/>
      <c r="BO229" s="116">
        <f t="shared" si="1082"/>
        <v>9.9</v>
      </c>
      <c r="BP229" s="116">
        <f t="shared" si="1083"/>
        <v>9.9</v>
      </c>
      <c r="BQ229" s="116">
        <f t="shared" si="1084"/>
        <v>9.9</v>
      </c>
      <c r="BR229" s="116">
        <f t="shared" si="1094"/>
        <v>-5.1000000000000005</v>
      </c>
      <c r="BS229" s="116"/>
      <c r="BT229" s="116"/>
      <c r="BU229" s="116">
        <v>4.8</v>
      </c>
      <c r="BV229" s="116">
        <f t="shared" si="1086"/>
        <v>9.9</v>
      </c>
      <c r="BW229" s="116">
        <f t="shared" si="1087"/>
        <v>9.9</v>
      </c>
    </row>
    <row r="230" spans="1:75" s="35" customFormat="1" ht="36" customHeight="1" x14ac:dyDescent="0.25">
      <c r="A230" s="209">
        <v>915</v>
      </c>
      <c r="B230" s="313" t="s">
        <v>145</v>
      </c>
      <c r="C230" s="207" t="s">
        <v>296</v>
      </c>
      <c r="D230" s="116">
        <v>7144</v>
      </c>
      <c r="E230" s="116">
        <v>7144</v>
      </c>
      <c r="F230" s="116">
        <v>7144</v>
      </c>
      <c r="G230" s="210">
        <v>26</v>
      </c>
      <c r="H230" s="210">
        <v>51</v>
      </c>
      <c r="I230" s="210">
        <v>51</v>
      </c>
      <c r="J230" s="116">
        <v>1985</v>
      </c>
      <c r="K230" s="116">
        <v>1985</v>
      </c>
      <c r="L230" s="116">
        <v>1985</v>
      </c>
      <c r="M230" s="116">
        <f t="shared" si="1088"/>
        <v>9129</v>
      </c>
      <c r="N230" s="116">
        <f t="shared" si="1089"/>
        <v>9129</v>
      </c>
      <c r="O230" s="116">
        <f t="shared" si="1090"/>
        <v>9129</v>
      </c>
      <c r="P230" s="116"/>
      <c r="Q230" s="116"/>
      <c r="R230" s="116"/>
      <c r="S230" s="116">
        <f t="shared" si="1058"/>
        <v>9129</v>
      </c>
      <c r="T230" s="116">
        <f t="shared" si="1059"/>
        <v>9129</v>
      </c>
      <c r="U230" s="116">
        <f t="shared" si="1060"/>
        <v>9129</v>
      </c>
      <c r="V230" s="116"/>
      <c r="W230" s="116"/>
      <c r="X230" s="116"/>
      <c r="Y230" s="116">
        <f t="shared" si="1061"/>
        <v>9129</v>
      </c>
      <c r="Z230" s="116">
        <f t="shared" si="1062"/>
        <v>9129</v>
      </c>
      <c r="AA230" s="116">
        <f t="shared" si="1063"/>
        <v>9129</v>
      </c>
      <c r="AB230" s="116"/>
      <c r="AC230" s="116"/>
      <c r="AD230" s="116"/>
      <c r="AE230" s="116">
        <f t="shared" si="1064"/>
        <v>9129</v>
      </c>
      <c r="AF230" s="116">
        <f t="shared" si="1065"/>
        <v>9129</v>
      </c>
      <c r="AG230" s="116">
        <f t="shared" si="1066"/>
        <v>9129</v>
      </c>
      <c r="AH230" s="116"/>
      <c r="AI230" s="116"/>
      <c r="AJ230" s="116"/>
      <c r="AK230" s="116">
        <f t="shared" si="1067"/>
        <v>9129</v>
      </c>
      <c r="AL230" s="116">
        <f t="shared" si="1068"/>
        <v>9129</v>
      </c>
      <c r="AM230" s="116">
        <f t="shared" si="1069"/>
        <v>9129</v>
      </c>
      <c r="AN230" s="116"/>
      <c r="AO230" s="116"/>
      <c r="AP230" s="116"/>
      <c r="AQ230" s="116">
        <f t="shared" si="1070"/>
        <v>9129</v>
      </c>
      <c r="AR230" s="116">
        <f t="shared" si="1071"/>
        <v>9129</v>
      </c>
      <c r="AS230" s="116">
        <f t="shared" si="1072"/>
        <v>9129</v>
      </c>
      <c r="AT230" s="116"/>
      <c r="AU230" s="116"/>
      <c r="AV230" s="116"/>
      <c r="AW230" s="116">
        <f t="shared" si="1073"/>
        <v>9129</v>
      </c>
      <c r="AX230" s="116">
        <f t="shared" si="1074"/>
        <v>9129</v>
      </c>
      <c r="AY230" s="116">
        <f t="shared" si="1075"/>
        <v>9129</v>
      </c>
      <c r="AZ230" s="116"/>
      <c r="BA230" s="116"/>
      <c r="BB230" s="116"/>
      <c r="BC230" s="116">
        <f t="shared" si="1076"/>
        <v>9129</v>
      </c>
      <c r="BD230" s="116">
        <f t="shared" si="1077"/>
        <v>9129</v>
      </c>
      <c r="BE230" s="116">
        <f t="shared" si="1078"/>
        <v>9129</v>
      </c>
      <c r="BF230" s="116"/>
      <c r="BG230" s="116"/>
      <c r="BH230" s="116"/>
      <c r="BI230" s="116">
        <f t="shared" si="1079"/>
        <v>9129</v>
      </c>
      <c r="BJ230" s="116">
        <f t="shared" si="1080"/>
        <v>9129</v>
      </c>
      <c r="BK230" s="116">
        <f t="shared" si="1081"/>
        <v>9129</v>
      </c>
      <c r="BL230" s="116">
        <v>2000</v>
      </c>
      <c r="BM230" s="116"/>
      <c r="BN230" s="116"/>
      <c r="BO230" s="116">
        <f t="shared" si="1082"/>
        <v>11129</v>
      </c>
      <c r="BP230" s="116">
        <f t="shared" si="1083"/>
        <v>9129</v>
      </c>
      <c r="BQ230" s="116">
        <f t="shared" si="1084"/>
        <v>9129</v>
      </c>
      <c r="BR230" s="116">
        <f t="shared" si="1094"/>
        <v>11</v>
      </c>
      <c r="BS230" s="116"/>
      <c r="BT230" s="116"/>
      <c r="BU230" s="116">
        <v>11140</v>
      </c>
      <c r="BV230" s="116">
        <f t="shared" si="1086"/>
        <v>9129</v>
      </c>
      <c r="BW230" s="116">
        <f t="shared" si="1087"/>
        <v>9129</v>
      </c>
    </row>
    <row r="231" spans="1:75" s="35" customFormat="1" ht="54" customHeight="1" x14ac:dyDescent="0.25">
      <c r="A231" s="209">
        <v>915</v>
      </c>
      <c r="B231" s="313" t="s">
        <v>135</v>
      </c>
      <c r="C231" s="206" t="s">
        <v>288</v>
      </c>
      <c r="D231" s="116">
        <v>99211</v>
      </c>
      <c r="E231" s="116">
        <v>99211</v>
      </c>
      <c r="F231" s="116">
        <v>99211</v>
      </c>
      <c r="G231" s="210">
        <v>30</v>
      </c>
      <c r="H231" s="210">
        <v>55</v>
      </c>
      <c r="I231" s="210">
        <v>55</v>
      </c>
      <c r="J231" s="116"/>
      <c r="K231" s="116"/>
      <c r="L231" s="116"/>
      <c r="M231" s="116">
        <f t="shared" si="1088"/>
        <v>99211</v>
      </c>
      <c r="N231" s="116">
        <f t="shared" si="1089"/>
        <v>99211</v>
      </c>
      <c r="O231" s="116">
        <f t="shared" si="1090"/>
        <v>99211</v>
      </c>
      <c r="P231" s="116"/>
      <c r="Q231" s="116"/>
      <c r="R231" s="116"/>
      <c r="S231" s="116">
        <f t="shared" si="1058"/>
        <v>99211</v>
      </c>
      <c r="T231" s="116">
        <f t="shared" si="1059"/>
        <v>99211</v>
      </c>
      <c r="U231" s="116">
        <f t="shared" si="1060"/>
        <v>99211</v>
      </c>
      <c r="V231" s="116"/>
      <c r="W231" s="116"/>
      <c r="X231" s="116"/>
      <c r="Y231" s="116">
        <f t="shared" si="1061"/>
        <v>99211</v>
      </c>
      <c r="Z231" s="116">
        <f t="shared" si="1062"/>
        <v>99211</v>
      </c>
      <c r="AA231" s="116">
        <f t="shared" si="1063"/>
        <v>99211</v>
      </c>
      <c r="AB231" s="116"/>
      <c r="AC231" s="116"/>
      <c r="AD231" s="116"/>
      <c r="AE231" s="116">
        <f t="shared" si="1064"/>
        <v>99211</v>
      </c>
      <c r="AF231" s="116">
        <f t="shared" si="1065"/>
        <v>99211</v>
      </c>
      <c r="AG231" s="116">
        <f t="shared" si="1066"/>
        <v>99211</v>
      </c>
      <c r="AH231" s="116"/>
      <c r="AI231" s="116"/>
      <c r="AJ231" s="116"/>
      <c r="AK231" s="116">
        <f t="shared" si="1067"/>
        <v>99211</v>
      </c>
      <c r="AL231" s="116">
        <f t="shared" si="1068"/>
        <v>99211</v>
      </c>
      <c r="AM231" s="116">
        <f t="shared" si="1069"/>
        <v>99211</v>
      </c>
      <c r="AN231" s="116"/>
      <c r="AO231" s="116"/>
      <c r="AP231" s="116"/>
      <c r="AQ231" s="116">
        <f t="shared" si="1070"/>
        <v>99211</v>
      </c>
      <c r="AR231" s="116">
        <f t="shared" si="1071"/>
        <v>99211</v>
      </c>
      <c r="AS231" s="116">
        <f t="shared" si="1072"/>
        <v>99211</v>
      </c>
      <c r="AT231" s="116"/>
      <c r="AU231" s="116"/>
      <c r="AV231" s="116"/>
      <c r="AW231" s="116">
        <f t="shared" si="1073"/>
        <v>99211</v>
      </c>
      <c r="AX231" s="116">
        <f t="shared" si="1074"/>
        <v>99211</v>
      </c>
      <c r="AY231" s="116">
        <f t="shared" si="1075"/>
        <v>99211</v>
      </c>
      <c r="AZ231" s="116"/>
      <c r="BA231" s="116"/>
      <c r="BB231" s="116"/>
      <c r="BC231" s="116">
        <f t="shared" si="1076"/>
        <v>99211</v>
      </c>
      <c r="BD231" s="116">
        <f t="shared" si="1077"/>
        <v>99211</v>
      </c>
      <c r="BE231" s="116">
        <f t="shared" si="1078"/>
        <v>99211</v>
      </c>
      <c r="BF231" s="116"/>
      <c r="BG231" s="116"/>
      <c r="BH231" s="116"/>
      <c r="BI231" s="116">
        <f t="shared" si="1079"/>
        <v>99211</v>
      </c>
      <c r="BJ231" s="116">
        <f t="shared" si="1080"/>
        <v>99211</v>
      </c>
      <c r="BK231" s="116">
        <f t="shared" si="1081"/>
        <v>99211</v>
      </c>
      <c r="BL231" s="116">
        <v>-200</v>
      </c>
      <c r="BM231" s="116"/>
      <c r="BN231" s="116"/>
      <c r="BO231" s="116">
        <f t="shared" si="1082"/>
        <v>99011</v>
      </c>
      <c r="BP231" s="116">
        <f t="shared" si="1083"/>
        <v>99211</v>
      </c>
      <c r="BQ231" s="116">
        <f t="shared" si="1084"/>
        <v>99211</v>
      </c>
      <c r="BR231" s="116">
        <f t="shared" si="1094"/>
        <v>-600</v>
      </c>
      <c r="BS231" s="116"/>
      <c r="BT231" s="116"/>
      <c r="BU231" s="116">
        <v>98411</v>
      </c>
      <c r="BV231" s="116">
        <f t="shared" si="1086"/>
        <v>99211</v>
      </c>
      <c r="BW231" s="116">
        <f t="shared" si="1087"/>
        <v>99211</v>
      </c>
    </row>
    <row r="232" spans="1:75" s="35" customFormat="1" ht="54" customHeight="1" x14ac:dyDescent="0.25">
      <c r="A232" s="209">
        <v>915</v>
      </c>
      <c r="B232" s="313" t="s">
        <v>136</v>
      </c>
      <c r="C232" s="206" t="s">
        <v>289</v>
      </c>
      <c r="D232" s="116">
        <v>32</v>
      </c>
      <c r="E232" s="116">
        <v>32</v>
      </c>
      <c r="F232" s="116">
        <v>32</v>
      </c>
      <c r="G232" s="210">
        <v>33</v>
      </c>
      <c r="H232" s="210">
        <v>58</v>
      </c>
      <c r="I232" s="210">
        <v>58</v>
      </c>
      <c r="J232" s="116"/>
      <c r="K232" s="116"/>
      <c r="L232" s="116"/>
      <c r="M232" s="116">
        <f t="shared" si="1088"/>
        <v>32</v>
      </c>
      <c r="N232" s="116">
        <f t="shared" si="1089"/>
        <v>32</v>
      </c>
      <c r="O232" s="116">
        <f t="shared" si="1090"/>
        <v>32</v>
      </c>
      <c r="P232" s="116"/>
      <c r="Q232" s="116"/>
      <c r="R232" s="116"/>
      <c r="S232" s="116">
        <f t="shared" si="1058"/>
        <v>32</v>
      </c>
      <c r="T232" s="116">
        <f t="shared" si="1059"/>
        <v>32</v>
      </c>
      <c r="U232" s="116">
        <f t="shared" si="1060"/>
        <v>32</v>
      </c>
      <c r="V232" s="116"/>
      <c r="W232" s="116"/>
      <c r="X232" s="116"/>
      <c r="Y232" s="116">
        <f t="shared" si="1061"/>
        <v>32</v>
      </c>
      <c r="Z232" s="116">
        <f t="shared" si="1062"/>
        <v>32</v>
      </c>
      <c r="AA232" s="116">
        <f t="shared" si="1063"/>
        <v>32</v>
      </c>
      <c r="AB232" s="116"/>
      <c r="AC232" s="116"/>
      <c r="AD232" s="116"/>
      <c r="AE232" s="116">
        <f t="shared" si="1064"/>
        <v>32</v>
      </c>
      <c r="AF232" s="116">
        <f t="shared" si="1065"/>
        <v>32</v>
      </c>
      <c r="AG232" s="116">
        <f t="shared" si="1066"/>
        <v>32</v>
      </c>
      <c r="AH232" s="116"/>
      <c r="AI232" s="116"/>
      <c r="AJ232" s="116"/>
      <c r="AK232" s="116">
        <f t="shared" si="1067"/>
        <v>32</v>
      </c>
      <c r="AL232" s="116">
        <f t="shared" si="1068"/>
        <v>32</v>
      </c>
      <c r="AM232" s="116">
        <f t="shared" si="1069"/>
        <v>32</v>
      </c>
      <c r="AN232" s="116"/>
      <c r="AO232" s="116"/>
      <c r="AP232" s="116"/>
      <c r="AQ232" s="116">
        <f t="shared" si="1070"/>
        <v>32</v>
      </c>
      <c r="AR232" s="116">
        <f t="shared" si="1071"/>
        <v>32</v>
      </c>
      <c r="AS232" s="116">
        <f t="shared" si="1072"/>
        <v>32</v>
      </c>
      <c r="AT232" s="116"/>
      <c r="AU232" s="116"/>
      <c r="AV232" s="116"/>
      <c r="AW232" s="116">
        <f t="shared" si="1073"/>
        <v>32</v>
      </c>
      <c r="AX232" s="116">
        <f t="shared" si="1074"/>
        <v>32</v>
      </c>
      <c r="AY232" s="116">
        <f t="shared" si="1075"/>
        <v>32</v>
      </c>
      <c r="AZ232" s="116"/>
      <c r="BA232" s="116"/>
      <c r="BB232" s="116"/>
      <c r="BC232" s="116">
        <f t="shared" si="1076"/>
        <v>32</v>
      </c>
      <c r="BD232" s="116">
        <f t="shared" si="1077"/>
        <v>32</v>
      </c>
      <c r="BE232" s="116">
        <f t="shared" si="1078"/>
        <v>32</v>
      </c>
      <c r="BF232" s="116"/>
      <c r="BG232" s="116"/>
      <c r="BH232" s="116"/>
      <c r="BI232" s="116">
        <f t="shared" si="1079"/>
        <v>32</v>
      </c>
      <c r="BJ232" s="116">
        <f t="shared" si="1080"/>
        <v>32</v>
      </c>
      <c r="BK232" s="116">
        <f t="shared" si="1081"/>
        <v>32</v>
      </c>
      <c r="BL232" s="116"/>
      <c r="BM232" s="116"/>
      <c r="BN232" s="116"/>
      <c r="BO232" s="116">
        <f t="shared" si="1082"/>
        <v>32</v>
      </c>
      <c r="BP232" s="116">
        <f t="shared" si="1083"/>
        <v>32</v>
      </c>
      <c r="BQ232" s="116">
        <f t="shared" si="1084"/>
        <v>32</v>
      </c>
      <c r="BR232" s="116">
        <f t="shared" si="1094"/>
        <v>-22</v>
      </c>
      <c r="BS232" s="116"/>
      <c r="BT232" s="116"/>
      <c r="BU232" s="116">
        <v>10</v>
      </c>
      <c r="BV232" s="116">
        <f t="shared" si="1086"/>
        <v>32</v>
      </c>
      <c r="BW232" s="116">
        <f t="shared" si="1087"/>
        <v>32</v>
      </c>
    </row>
    <row r="233" spans="1:75" s="35" customFormat="1" ht="54" customHeight="1" x14ac:dyDescent="0.25">
      <c r="A233" s="209">
        <v>915</v>
      </c>
      <c r="B233" s="313" t="s">
        <v>334</v>
      </c>
      <c r="C233" s="13" t="s">
        <v>297</v>
      </c>
      <c r="D233" s="116">
        <v>205</v>
      </c>
      <c r="E233" s="116">
        <v>213</v>
      </c>
      <c r="F233" s="116">
        <v>222</v>
      </c>
      <c r="G233" s="210">
        <v>25</v>
      </c>
      <c r="H233" s="210">
        <v>49</v>
      </c>
      <c r="I233" s="210">
        <v>49</v>
      </c>
      <c r="J233" s="116"/>
      <c r="K233" s="116"/>
      <c r="L233" s="116"/>
      <c r="M233" s="116">
        <f t="shared" si="1088"/>
        <v>205</v>
      </c>
      <c r="N233" s="116">
        <f t="shared" si="1089"/>
        <v>213</v>
      </c>
      <c r="O233" s="116">
        <f t="shared" si="1090"/>
        <v>222</v>
      </c>
      <c r="P233" s="116"/>
      <c r="Q233" s="116"/>
      <c r="R233" s="116"/>
      <c r="S233" s="116">
        <f t="shared" si="1058"/>
        <v>205</v>
      </c>
      <c r="T233" s="116">
        <f t="shared" si="1059"/>
        <v>213</v>
      </c>
      <c r="U233" s="116">
        <f t="shared" si="1060"/>
        <v>222</v>
      </c>
      <c r="V233" s="116"/>
      <c r="W233" s="116"/>
      <c r="X233" s="116"/>
      <c r="Y233" s="116">
        <f t="shared" si="1061"/>
        <v>205</v>
      </c>
      <c r="Z233" s="116">
        <f t="shared" si="1062"/>
        <v>213</v>
      </c>
      <c r="AA233" s="116">
        <f t="shared" si="1063"/>
        <v>222</v>
      </c>
      <c r="AB233" s="116"/>
      <c r="AC233" s="116"/>
      <c r="AD233" s="116"/>
      <c r="AE233" s="116">
        <f t="shared" si="1064"/>
        <v>205</v>
      </c>
      <c r="AF233" s="116">
        <f t="shared" si="1065"/>
        <v>213</v>
      </c>
      <c r="AG233" s="116">
        <f t="shared" si="1066"/>
        <v>222</v>
      </c>
      <c r="AH233" s="116"/>
      <c r="AI233" s="116"/>
      <c r="AJ233" s="116"/>
      <c r="AK233" s="116">
        <f t="shared" si="1067"/>
        <v>205</v>
      </c>
      <c r="AL233" s="116">
        <f t="shared" si="1068"/>
        <v>213</v>
      </c>
      <c r="AM233" s="116">
        <f t="shared" si="1069"/>
        <v>222</v>
      </c>
      <c r="AN233" s="116"/>
      <c r="AO233" s="116"/>
      <c r="AP233" s="116"/>
      <c r="AQ233" s="116">
        <f t="shared" si="1070"/>
        <v>205</v>
      </c>
      <c r="AR233" s="116">
        <f t="shared" si="1071"/>
        <v>213</v>
      </c>
      <c r="AS233" s="116">
        <f t="shared" si="1072"/>
        <v>222</v>
      </c>
      <c r="AT233" s="116"/>
      <c r="AU233" s="116"/>
      <c r="AV233" s="116"/>
      <c r="AW233" s="116">
        <f t="shared" si="1073"/>
        <v>205</v>
      </c>
      <c r="AX233" s="116">
        <f t="shared" si="1074"/>
        <v>213</v>
      </c>
      <c r="AY233" s="116">
        <f t="shared" si="1075"/>
        <v>222</v>
      </c>
      <c r="AZ233" s="116"/>
      <c r="BA233" s="116"/>
      <c r="BB233" s="116"/>
      <c r="BC233" s="116">
        <f t="shared" si="1076"/>
        <v>205</v>
      </c>
      <c r="BD233" s="116">
        <f t="shared" si="1077"/>
        <v>213</v>
      </c>
      <c r="BE233" s="116">
        <f t="shared" si="1078"/>
        <v>222</v>
      </c>
      <c r="BF233" s="116"/>
      <c r="BG233" s="116"/>
      <c r="BH233" s="116"/>
      <c r="BI233" s="116">
        <f t="shared" si="1079"/>
        <v>205</v>
      </c>
      <c r="BJ233" s="116">
        <f t="shared" si="1080"/>
        <v>213</v>
      </c>
      <c r="BK233" s="116">
        <f t="shared" si="1081"/>
        <v>222</v>
      </c>
      <c r="BL233" s="116"/>
      <c r="BM233" s="116"/>
      <c r="BN233" s="116"/>
      <c r="BO233" s="116">
        <f t="shared" si="1082"/>
        <v>205</v>
      </c>
      <c r="BP233" s="116">
        <f t="shared" si="1083"/>
        <v>213</v>
      </c>
      <c r="BQ233" s="116">
        <f t="shared" si="1084"/>
        <v>222</v>
      </c>
      <c r="BR233" s="116">
        <f t="shared" si="1094"/>
        <v>-28</v>
      </c>
      <c r="BS233" s="116"/>
      <c r="BT233" s="116"/>
      <c r="BU233" s="116">
        <v>177</v>
      </c>
      <c r="BV233" s="116">
        <f t="shared" si="1086"/>
        <v>213</v>
      </c>
      <c r="BW233" s="116">
        <f t="shared" si="1087"/>
        <v>222</v>
      </c>
    </row>
    <row r="234" spans="1:75" s="309" customFormat="1" ht="36" hidden="1" customHeight="1" x14ac:dyDescent="0.25">
      <c r="A234" s="304">
        <v>919</v>
      </c>
      <c r="B234" s="305"/>
      <c r="C234" s="310" t="s">
        <v>351</v>
      </c>
      <c r="D234" s="307">
        <v>150</v>
      </c>
      <c r="E234" s="307">
        <v>0</v>
      </c>
      <c r="F234" s="307">
        <v>0</v>
      </c>
      <c r="G234" s="308">
        <v>35</v>
      </c>
      <c r="H234" s="308">
        <v>60</v>
      </c>
      <c r="I234" s="308">
        <v>60</v>
      </c>
      <c r="J234" s="307"/>
      <c r="K234" s="307"/>
      <c r="L234" s="307"/>
      <c r="M234" s="307">
        <f t="shared" si="1088"/>
        <v>150</v>
      </c>
      <c r="N234" s="307">
        <f t="shared" si="1089"/>
        <v>0</v>
      </c>
      <c r="O234" s="307">
        <f t="shared" si="1090"/>
        <v>0</v>
      </c>
      <c r="P234" s="307"/>
      <c r="Q234" s="307"/>
      <c r="R234" s="307"/>
      <c r="S234" s="307">
        <f t="shared" si="1058"/>
        <v>150</v>
      </c>
      <c r="T234" s="307">
        <f t="shared" si="1059"/>
        <v>0</v>
      </c>
      <c r="U234" s="307">
        <f t="shared" si="1060"/>
        <v>0</v>
      </c>
      <c r="V234" s="307"/>
      <c r="W234" s="307"/>
      <c r="X234" s="307"/>
      <c r="Y234" s="307">
        <f t="shared" si="1061"/>
        <v>150</v>
      </c>
      <c r="Z234" s="307">
        <f t="shared" si="1062"/>
        <v>0</v>
      </c>
      <c r="AA234" s="307">
        <f t="shared" si="1063"/>
        <v>0</v>
      </c>
      <c r="AB234" s="307"/>
      <c r="AC234" s="307"/>
      <c r="AD234" s="307"/>
      <c r="AE234" s="307">
        <f t="shared" si="1064"/>
        <v>150</v>
      </c>
      <c r="AF234" s="307">
        <f t="shared" si="1065"/>
        <v>0</v>
      </c>
      <c r="AG234" s="307">
        <f t="shared" si="1066"/>
        <v>0</v>
      </c>
      <c r="AH234" s="307"/>
      <c r="AI234" s="307"/>
      <c r="AJ234" s="307"/>
      <c r="AK234" s="307">
        <f t="shared" si="1067"/>
        <v>150</v>
      </c>
      <c r="AL234" s="307">
        <f t="shared" si="1068"/>
        <v>0</v>
      </c>
      <c r="AM234" s="307">
        <f t="shared" si="1069"/>
        <v>0</v>
      </c>
      <c r="AN234" s="307"/>
      <c r="AO234" s="307"/>
      <c r="AP234" s="307"/>
      <c r="AQ234" s="307">
        <f t="shared" si="1070"/>
        <v>150</v>
      </c>
      <c r="AR234" s="307">
        <f t="shared" si="1071"/>
        <v>0</v>
      </c>
      <c r="AS234" s="307">
        <f t="shared" si="1072"/>
        <v>0</v>
      </c>
      <c r="AT234" s="307"/>
      <c r="AU234" s="307"/>
      <c r="AV234" s="307"/>
      <c r="AW234" s="307">
        <f t="shared" si="1073"/>
        <v>150</v>
      </c>
      <c r="AX234" s="307">
        <f t="shared" si="1074"/>
        <v>0</v>
      </c>
      <c r="AY234" s="307">
        <f t="shared" si="1075"/>
        <v>0</v>
      </c>
      <c r="AZ234" s="307"/>
      <c r="BA234" s="307"/>
      <c r="BB234" s="307"/>
      <c r="BC234" s="307">
        <f t="shared" si="1076"/>
        <v>150</v>
      </c>
      <c r="BD234" s="307">
        <f t="shared" si="1077"/>
        <v>0</v>
      </c>
      <c r="BE234" s="307">
        <f t="shared" si="1078"/>
        <v>0</v>
      </c>
      <c r="BF234" s="307"/>
      <c r="BG234" s="307"/>
      <c r="BH234" s="307"/>
      <c r="BI234" s="307">
        <f t="shared" si="1079"/>
        <v>150</v>
      </c>
      <c r="BJ234" s="307">
        <f t="shared" si="1080"/>
        <v>0</v>
      </c>
      <c r="BK234" s="307">
        <f t="shared" si="1081"/>
        <v>0</v>
      </c>
      <c r="BL234" s="307"/>
      <c r="BM234" s="307"/>
      <c r="BN234" s="307"/>
      <c r="BO234" s="307">
        <f t="shared" si="1082"/>
        <v>150</v>
      </c>
      <c r="BP234" s="307">
        <f t="shared" si="1083"/>
        <v>0</v>
      </c>
      <c r="BQ234" s="307">
        <f t="shared" si="1084"/>
        <v>0</v>
      </c>
      <c r="BR234" s="307"/>
      <c r="BS234" s="307"/>
      <c r="BT234" s="307"/>
      <c r="BU234" s="307">
        <f t="shared" si="1085"/>
        <v>150</v>
      </c>
      <c r="BV234" s="307">
        <f t="shared" si="1086"/>
        <v>0</v>
      </c>
      <c r="BW234" s="307">
        <f t="shared" si="1087"/>
        <v>0</v>
      </c>
    </row>
    <row r="235" spans="1:75" s="35" customFormat="1" hidden="1" x14ac:dyDescent="0.25">
      <c r="A235" s="209"/>
      <c r="B235" s="59" t="s">
        <v>412</v>
      </c>
      <c r="C235" s="119" t="s">
        <v>299</v>
      </c>
      <c r="D235" s="7">
        <f>D236</f>
        <v>262958.3</v>
      </c>
      <c r="E235" s="7">
        <f>E236</f>
        <v>340671.4</v>
      </c>
      <c r="F235" s="7">
        <f>F236</f>
        <v>272908.5</v>
      </c>
      <c r="G235" s="210"/>
      <c r="H235" s="210"/>
      <c r="I235" s="210"/>
      <c r="J235" s="7">
        <f t="shared" ref="J235:X235" si="1095">J236</f>
        <v>0</v>
      </c>
      <c r="K235" s="7">
        <f t="shared" si="1095"/>
        <v>0</v>
      </c>
      <c r="L235" s="7">
        <f t="shared" si="1095"/>
        <v>0</v>
      </c>
      <c r="M235" s="7">
        <f t="shared" si="1095"/>
        <v>262958.3</v>
      </c>
      <c r="N235" s="7">
        <f t="shared" si="1095"/>
        <v>340671.4</v>
      </c>
      <c r="O235" s="7">
        <f t="shared" si="1095"/>
        <v>272908.5</v>
      </c>
      <c r="P235" s="7">
        <f t="shared" si="1095"/>
        <v>0</v>
      </c>
      <c r="Q235" s="7">
        <f t="shared" si="1095"/>
        <v>0</v>
      </c>
      <c r="R235" s="7">
        <f t="shared" si="1095"/>
        <v>0</v>
      </c>
      <c r="S235" s="7">
        <f t="shared" si="1095"/>
        <v>262958.3</v>
      </c>
      <c r="T235" s="7">
        <f t="shared" si="1095"/>
        <v>340671.4</v>
      </c>
      <c r="U235" s="7">
        <f t="shared" si="1095"/>
        <v>272908.5</v>
      </c>
      <c r="V235" s="7">
        <f t="shared" si="1095"/>
        <v>0</v>
      </c>
      <c r="W235" s="7">
        <f t="shared" si="1095"/>
        <v>0</v>
      </c>
      <c r="X235" s="7">
        <f t="shared" si="1095"/>
        <v>0</v>
      </c>
      <c r="Y235" s="7">
        <f t="shared" ref="Y235" si="1096">Y236+Y237</f>
        <v>262958.3</v>
      </c>
      <c r="Z235" s="7">
        <f t="shared" ref="Z235" si="1097">Z236+Z237</f>
        <v>340671.4</v>
      </c>
      <c r="AA235" s="7">
        <f t="shared" ref="AA235" si="1098">AA236+AA237</f>
        <v>272908.5</v>
      </c>
      <c r="AB235" s="7">
        <f t="shared" ref="AB235:AD235" si="1099">AB236+AB237</f>
        <v>13079</v>
      </c>
      <c r="AC235" s="7">
        <f t="shared" si="1099"/>
        <v>0</v>
      </c>
      <c r="AD235" s="7">
        <f t="shared" si="1099"/>
        <v>0</v>
      </c>
      <c r="AE235" s="7">
        <f>AE236+AE237</f>
        <v>276037.3</v>
      </c>
      <c r="AF235" s="7">
        <f t="shared" ref="AF235:AJ235" si="1100">AF236+AF237</f>
        <v>340671.4</v>
      </c>
      <c r="AG235" s="7">
        <f t="shared" si="1100"/>
        <v>272908.5</v>
      </c>
      <c r="AH235" s="7">
        <f t="shared" si="1100"/>
        <v>0</v>
      </c>
      <c r="AI235" s="7">
        <f t="shared" si="1100"/>
        <v>0</v>
      </c>
      <c r="AJ235" s="7">
        <f t="shared" si="1100"/>
        <v>0</v>
      </c>
      <c r="AK235" s="7">
        <f t="shared" ref="AK235:AM235" si="1101">SUM(AK236:AK239)</f>
        <v>276037.3</v>
      </c>
      <c r="AL235" s="7">
        <f t="shared" si="1101"/>
        <v>340671.4</v>
      </c>
      <c r="AM235" s="7">
        <f t="shared" si="1101"/>
        <v>272908.5</v>
      </c>
      <c r="AN235" s="7">
        <f>SUM(AN236:AN239)</f>
        <v>446.30000000000018</v>
      </c>
      <c r="AO235" s="7">
        <f t="shared" ref="AO235:AS235" si="1102">SUM(AO236:AO239)</f>
        <v>0</v>
      </c>
      <c r="AP235" s="7">
        <f t="shared" si="1102"/>
        <v>0</v>
      </c>
      <c r="AQ235" s="7">
        <f t="shared" si="1102"/>
        <v>276483.59999999998</v>
      </c>
      <c r="AR235" s="7">
        <f t="shared" si="1102"/>
        <v>340671.4</v>
      </c>
      <c r="AS235" s="7">
        <f t="shared" si="1102"/>
        <v>272908.5</v>
      </c>
      <c r="AT235" s="7">
        <f>SUM(AT236:AT239)</f>
        <v>0</v>
      </c>
      <c r="AU235" s="7">
        <f t="shared" ref="AU235:AY235" si="1103">SUM(AU236:AU239)</f>
        <v>0</v>
      </c>
      <c r="AV235" s="7">
        <f t="shared" si="1103"/>
        <v>0</v>
      </c>
      <c r="AW235" s="7">
        <f t="shared" si="1103"/>
        <v>276483.59999999998</v>
      </c>
      <c r="AX235" s="7">
        <f t="shared" si="1103"/>
        <v>340671.4</v>
      </c>
      <c r="AY235" s="7">
        <f t="shared" si="1103"/>
        <v>272908.5</v>
      </c>
      <c r="AZ235" s="7">
        <f>SUM(AZ236:AZ239)</f>
        <v>0</v>
      </c>
      <c r="BA235" s="7">
        <f t="shared" ref="BA235:BE235" si="1104">SUM(BA236:BA239)</f>
        <v>0</v>
      </c>
      <c r="BB235" s="7">
        <f t="shared" si="1104"/>
        <v>0</v>
      </c>
      <c r="BC235" s="7">
        <f t="shared" si="1104"/>
        <v>276483.59999999998</v>
      </c>
      <c r="BD235" s="7">
        <f t="shared" si="1104"/>
        <v>340671.4</v>
      </c>
      <c r="BE235" s="7">
        <f t="shared" si="1104"/>
        <v>272908.5</v>
      </c>
      <c r="BF235" s="7">
        <f>SUM(BF236:BF239)</f>
        <v>0</v>
      </c>
      <c r="BG235" s="7">
        <f t="shared" ref="BG235:BK235" si="1105">SUM(BG236:BG239)</f>
        <v>0</v>
      </c>
      <c r="BH235" s="7">
        <f t="shared" si="1105"/>
        <v>0</v>
      </c>
      <c r="BI235" s="7">
        <f t="shared" si="1105"/>
        <v>276483.59999999998</v>
      </c>
      <c r="BJ235" s="7">
        <f t="shared" si="1105"/>
        <v>340671.4</v>
      </c>
      <c r="BK235" s="7">
        <f t="shared" si="1105"/>
        <v>272908.5</v>
      </c>
      <c r="BL235" s="7">
        <f>SUM(BL236:BL240)</f>
        <v>152</v>
      </c>
      <c r="BM235" s="7">
        <f t="shared" ref="BM235:BN235" si="1106">SUM(BM236:BM240)</f>
        <v>0</v>
      </c>
      <c r="BN235" s="7">
        <f t="shared" si="1106"/>
        <v>0</v>
      </c>
      <c r="BO235" s="7">
        <f>SUM(BO236:BO240)</f>
        <v>276635.59999999998</v>
      </c>
      <c r="BP235" s="7">
        <f t="shared" ref="BP235:BQ235" si="1107">SUM(BP236:BP240)</f>
        <v>340671.4</v>
      </c>
      <c r="BQ235" s="7">
        <f t="shared" si="1107"/>
        <v>272908.5</v>
      </c>
      <c r="BR235" s="7">
        <f>SUM(BR236:BR240)</f>
        <v>0</v>
      </c>
      <c r="BS235" s="7">
        <f t="shared" ref="BS235:BT235" si="1108">SUM(BS236:BS240)</f>
        <v>0</v>
      </c>
      <c r="BT235" s="7">
        <f t="shared" si="1108"/>
        <v>0</v>
      </c>
      <c r="BU235" s="7">
        <f>SUM(BU236:BU240)</f>
        <v>276635.59999999998</v>
      </c>
      <c r="BV235" s="7">
        <f t="shared" ref="BV235:BW235" si="1109">SUM(BV236:BV240)</f>
        <v>340671.4</v>
      </c>
      <c r="BW235" s="7">
        <f t="shared" si="1109"/>
        <v>272908.5</v>
      </c>
    </row>
    <row r="236" spans="1:75" s="309" customFormat="1" ht="54" hidden="1" customHeight="1" x14ac:dyDescent="0.25">
      <c r="A236" s="304">
        <v>855</v>
      </c>
      <c r="B236" s="311" t="s">
        <v>413</v>
      </c>
      <c r="C236" s="310" t="s">
        <v>300</v>
      </c>
      <c r="D236" s="307">
        <v>262958.3</v>
      </c>
      <c r="E236" s="307">
        <v>340671.4</v>
      </c>
      <c r="F236" s="307">
        <v>272908.5</v>
      </c>
      <c r="G236" s="308">
        <v>52</v>
      </c>
      <c r="H236" s="308">
        <v>78</v>
      </c>
      <c r="I236" s="308">
        <v>78</v>
      </c>
      <c r="J236" s="307"/>
      <c r="K236" s="307"/>
      <c r="L236" s="307"/>
      <c r="M236" s="307">
        <f>D236+J236</f>
        <v>262958.3</v>
      </c>
      <c r="N236" s="307">
        <f>E236+K236</f>
        <v>340671.4</v>
      </c>
      <c r="O236" s="307">
        <f>F236+L236</f>
        <v>272908.5</v>
      </c>
      <c r="P236" s="307"/>
      <c r="Q236" s="307"/>
      <c r="R236" s="307"/>
      <c r="S236" s="307">
        <f>M236+P236</f>
        <v>262958.3</v>
      </c>
      <c r="T236" s="307">
        <f>N236+Q236</f>
        <v>340671.4</v>
      </c>
      <c r="U236" s="307">
        <f>O236+R236</f>
        <v>272908.5</v>
      </c>
      <c r="V236" s="307"/>
      <c r="W236" s="307"/>
      <c r="X236" s="307"/>
      <c r="Y236" s="307">
        <f>S236+V236</f>
        <v>262958.3</v>
      </c>
      <c r="Z236" s="307">
        <f>T236+W236</f>
        <v>340671.4</v>
      </c>
      <c r="AA236" s="307">
        <f>U236+X236</f>
        <v>272908.5</v>
      </c>
      <c r="AB236" s="307"/>
      <c r="AC236" s="307"/>
      <c r="AD236" s="307"/>
      <c r="AE236" s="307">
        <f t="shared" ref="AE236:AG237" si="1110">Y236+AB236</f>
        <v>262958.3</v>
      </c>
      <c r="AF236" s="307">
        <f t="shared" si="1110"/>
        <v>340671.4</v>
      </c>
      <c r="AG236" s="307">
        <f t="shared" si="1110"/>
        <v>272908.5</v>
      </c>
      <c r="AH236" s="307"/>
      <c r="AI236" s="307"/>
      <c r="AJ236" s="307"/>
      <c r="AK236" s="307">
        <f t="shared" ref="AK236:AK237" si="1111">AE236+AH236</f>
        <v>262958.3</v>
      </c>
      <c r="AL236" s="307">
        <f t="shared" ref="AL236:AL237" si="1112">AF236+AI236</f>
        <v>340671.4</v>
      </c>
      <c r="AM236" s="307">
        <f t="shared" ref="AM236:AM237" si="1113">AG236+AJ236</f>
        <v>272908.5</v>
      </c>
      <c r="AN236" s="307">
        <v>0</v>
      </c>
      <c r="AO236" s="307"/>
      <c r="AP236" s="307"/>
      <c r="AQ236" s="307">
        <f t="shared" ref="AQ236:AQ239" si="1114">AK236+AN236</f>
        <v>262958.3</v>
      </c>
      <c r="AR236" s="307">
        <f t="shared" ref="AR236:AR239" si="1115">AL236+AO236</f>
        <v>340671.4</v>
      </c>
      <c r="AS236" s="307">
        <f t="shared" ref="AS236:AS239" si="1116">AM236+AP236</f>
        <v>272908.5</v>
      </c>
      <c r="AT236" s="307">
        <v>0</v>
      </c>
      <c r="AU236" s="307"/>
      <c r="AV236" s="307"/>
      <c r="AW236" s="307">
        <f t="shared" ref="AW236:AW237" si="1117">AQ236+AT236</f>
        <v>262958.3</v>
      </c>
      <c r="AX236" s="307">
        <f t="shared" ref="AX236:AX237" si="1118">AR236+AU236</f>
        <v>340671.4</v>
      </c>
      <c r="AY236" s="307">
        <f t="shared" ref="AY236:AY237" si="1119">AS236+AV236</f>
        <v>272908.5</v>
      </c>
      <c r="AZ236" s="307">
        <v>0</v>
      </c>
      <c r="BA236" s="307"/>
      <c r="BB236" s="307"/>
      <c r="BC236" s="307">
        <f t="shared" ref="BC236:BC237" si="1120">AW236+AZ236</f>
        <v>262958.3</v>
      </c>
      <c r="BD236" s="307">
        <f t="shared" ref="BD236:BD237" si="1121">AX236+BA236</f>
        <v>340671.4</v>
      </c>
      <c r="BE236" s="307">
        <f t="shared" ref="BE236:BE237" si="1122">AY236+BB236</f>
        <v>272908.5</v>
      </c>
      <c r="BF236" s="307">
        <v>0</v>
      </c>
      <c r="BG236" s="307"/>
      <c r="BH236" s="307"/>
      <c r="BI236" s="307">
        <f t="shared" ref="BI236:BI237" si="1123">BC236+BF236</f>
        <v>262958.3</v>
      </c>
      <c r="BJ236" s="307">
        <f t="shared" ref="BJ236:BJ237" si="1124">BD236+BG236</f>
        <v>340671.4</v>
      </c>
      <c r="BK236" s="307">
        <f t="shared" ref="BK236:BK237" si="1125">BE236+BH236</f>
        <v>272908.5</v>
      </c>
      <c r="BL236" s="307">
        <v>0</v>
      </c>
      <c r="BM236" s="307"/>
      <c r="BN236" s="307"/>
      <c r="BO236" s="307">
        <f t="shared" ref="BO236:BO237" si="1126">BI236+BL236</f>
        <v>262958.3</v>
      </c>
      <c r="BP236" s="307">
        <f t="shared" ref="BP236:BP237" si="1127">BJ236+BM236</f>
        <v>340671.4</v>
      </c>
      <c r="BQ236" s="307">
        <f t="shared" ref="BQ236:BQ237" si="1128">BK236+BN236</f>
        <v>272908.5</v>
      </c>
      <c r="BR236" s="307">
        <v>0</v>
      </c>
      <c r="BS236" s="307"/>
      <c r="BT236" s="307"/>
      <c r="BU236" s="307">
        <f t="shared" ref="BU236:BU237" si="1129">BO236+BR236</f>
        <v>262958.3</v>
      </c>
      <c r="BV236" s="307">
        <f t="shared" ref="BV236:BV237" si="1130">BP236+BS236</f>
        <v>340671.4</v>
      </c>
      <c r="BW236" s="307">
        <f t="shared" ref="BW236:BW237" si="1131">BQ236+BT236</f>
        <v>272908.5</v>
      </c>
    </row>
    <row r="237" spans="1:75" s="309" customFormat="1" ht="59.25" hidden="1" customHeight="1" x14ac:dyDescent="0.25">
      <c r="A237" s="304">
        <v>915</v>
      </c>
      <c r="B237" s="311" t="s">
        <v>451</v>
      </c>
      <c r="C237" s="310" t="s">
        <v>466</v>
      </c>
      <c r="D237" s="307"/>
      <c r="E237" s="307"/>
      <c r="F237" s="307"/>
      <c r="G237" s="308">
        <v>83</v>
      </c>
      <c r="H237" s="308"/>
      <c r="I237" s="308"/>
      <c r="J237" s="307"/>
      <c r="K237" s="307"/>
      <c r="L237" s="307"/>
      <c r="M237" s="307"/>
      <c r="N237" s="307"/>
      <c r="O237" s="307"/>
      <c r="P237" s="307"/>
      <c r="Q237" s="307"/>
      <c r="R237" s="307"/>
      <c r="S237" s="307"/>
      <c r="T237" s="307"/>
      <c r="U237" s="307"/>
      <c r="V237" s="307"/>
      <c r="W237" s="307"/>
      <c r="X237" s="307"/>
      <c r="Y237" s="307">
        <v>0</v>
      </c>
      <c r="Z237" s="307">
        <v>0</v>
      </c>
      <c r="AA237" s="307">
        <v>0</v>
      </c>
      <c r="AB237" s="307">
        <v>13079</v>
      </c>
      <c r="AC237" s="307"/>
      <c r="AD237" s="307"/>
      <c r="AE237" s="307">
        <f t="shared" si="1110"/>
        <v>13079</v>
      </c>
      <c r="AF237" s="307">
        <f t="shared" si="1110"/>
        <v>0</v>
      </c>
      <c r="AG237" s="307">
        <f t="shared" si="1110"/>
        <v>0</v>
      </c>
      <c r="AH237" s="307"/>
      <c r="AI237" s="307"/>
      <c r="AJ237" s="307"/>
      <c r="AK237" s="307">
        <f t="shared" si="1111"/>
        <v>13079</v>
      </c>
      <c r="AL237" s="307">
        <f t="shared" si="1112"/>
        <v>0</v>
      </c>
      <c r="AM237" s="307">
        <f t="shared" si="1113"/>
        <v>0</v>
      </c>
      <c r="AN237" s="307">
        <v>-5353.7</v>
      </c>
      <c r="AO237" s="307"/>
      <c r="AP237" s="307"/>
      <c r="AQ237" s="307">
        <f t="shared" si="1114"/>
        <v>7725.3</v>
      </c>
      <c r="AR237" s="307">
        <f t="shared" si="1115"/>
        <v>0</v>
      </c>
      <c r="AS237" s="307">
        <f t="shared" si="1116"/>
        <v>0</v>
      </c>
      <c r="AT237" s="307"/>
      <c r="AU237" s="307"/>
      <c r="AV237" s="307"/>
      <c r="AW237" s="307">
        <f t="shared" si="1117"/>
        <v>7725.3</v>
      </c>
      <c r="AX237" s="307">
        <f t="shared" si="1118"/>
        <v>0</v>
      </c>
      <c r="AY237" s="307">
        <f t="shared" si="1119"/>
        <v>0</v>
      </c>
      <c r="AZ237" s="307"/>
      <c r="BA237" s="307"/>
      <c r="BB237" s="307"/>
      <c r="BC237" s="307">
        <f t="shared" si="1120"/>
        <v>7725.3</v>
      </c>
      <c r="BD237" s="307">
        <f t="shared" si="1121"/>
        <v>0</v>
      </c>
      <c r="BE237" s="307">
        <f t="shared" si="1122"/>
        <v>0</v>
      </c>
      <c r="BF237" s="307"/>
      <c r="BG237" s="307"/>
      <c r="BH237" s="307"/>
      <c r="BI237" s="307">
        <f t="shared" si="1123"/>
        <v>7725.3</v>
      </c>
      <c r="BJ237" s="307">
        <f t="shared" si="1124"/>
        <v>0</v>
      </c>
      <c r="BK237" s="307">
        <f t="shared" si="1125"/>
        <v>0</v>
      </c>
      <c r="BL237" s="307"/>
      <c r="BM237" s="307"/>
      <c r="BN237" s="307"/>
      <c r="BO237" s="307">
        <f t="shared" si="1126"/>
        <v>7725.3</v>
      </c>
      <c r="BP237" s="307">
        <f t="shared" si="1127"/>
        <v>0</v>
      </c>
      <c r="BQ237" s="307">
        <f t="shared" si="1128"/>
        <v>0</v>
      </c>
      <c r="BR237" s="307"/>
      <c r="BS237" s="307"/>
      <c r="BT237" s="307"/>
      <c r="BU237" s="307">
        <f t="shared" si="1129"/>
        <v>7725.3</v>
      </c>
      <c r="BV237" s="307">
        <f t="shared" si="1130"/>
        <v>0</v>
      </c>
      <c r="BW237" s="307">
        <f t="shared" si="1131"/>
        <v>0</v>
      </c>
    </row>
    <row r="238" spans="1:75" s="309" customFormat="1" ht="83.25" hidden="1" customHeight="1" x14ac:dyDescent="0.25">
      <c r="A238" s="304">
        <v>900</v>
      </c>
      <c r="B238" s="311" t="s">
        <v>465</v>
      </c>
      <c r="C238" s="310" t="s">
        <v>464</v>
      </c>
      <c r="D238" s="307"/>
      <c r="E238" s="307"/>
      <c r="F238" s="307"/>
      <c r="G238" s="308"/>
      <c r="H238" s="308"/>
      <c r="I238" s="308">
        <v>88</v>
      </c>
      <c r="J238" s="307"/>
      <c r="K238" s="307"/>
      <c r="L238" s="307"/>
      <c r="M238" s="307"/>
      <c r="N238" s="307"/>
      <c r="O238" s="307"/>
      <c r="P238" s="307"/>
      <c r="Q238" s="307"/>
      <c r="R238" s="307"/>
      <c r="S238" s="307"/>
      <c r="T238" s="307"/>
      <c r="U238" s="307"/>
      <c r="V238" s="307"/>
      <c r="W238" s="307"/>
      <c r="X238" s="307"/>
      <c r="Y238" s="307"/>
      <c r="Z238" s="307"/>
      <c r="AA238" s="307"/>
      <c r="AB238" s="307"/>
      <c r="AC238" s="307"/>
      <c r="AD238" s="307"/>
      <c r="AE238" s="307"/>
      <c r="AF238" s="307"/>
      <c r="AG238" s="307"/>
      <c r="AH238" s="307"/>
      <c r="AI238" s="307"/>
      <c r="AJ238" s="307"/>
      <c r="AK238" s="307">
        <v>0</v>
      </c>
      <c r="AL238" s="307">
        <v>0</v>
      </c>
      <c r="AM238" s="307"/>
      <c r="AN238" s="307">
        <v>200</v>
      </c>
      <c r="AO238" s="307"/>
      <c r="AP238" s="307"/>
      <c r="AQ238" s="307">
        <f>AK238+AN238</f>
        <v>200</v>
      </c>
      <c r="AR238" s="307">
        <f>AL238+AO238</f>
        <v>0</v>
      </c>
      <c r="AS238" s="307">
        <f>AM238+AP238</f>
        <v>0</v>
      </c>
      <c r="AT238" s="307"/>
      <c r="AU238" s="307"/>
      <c r="AV238" s="307"/>
      <c r="AW238" s="307">
        <f>AQ238+AT238</f>
        <v>200</v>
      </c>
      <c r="AX238" s="307">
        <f>AR238+AU238</f>
        <v>0</v>
      </c>
      <c r="AY238" s="307">
        <f>AS238+AV238</f>
        <v>0</v>
      </c>
      <c r="AZ238" s="307"/>
      <c r="BA238" s="307"/>
      <c r="BB238" s="307"/>
      <c r="BC238" s="307">
        <f>AW238+AZ238</f>
        <v>200</v>
      </c>
      <c r="BD238" s="307">
        <f>AX238+BA238</f>
        <v>0</v>
      </c>
      <c r="BE238" s="307">
        <f>AY238+BB238</f>
        <v>0</v>
      </c>
      <c r="BF238" s="307"/>
      <c r="BG238" s="307"/>
      <c r="BH238" s="307"/>
      <c r="BI238" s="307">
        <f>BC238+BF238</f>
        <v>200</v>
      </c>
      <c r="BJ238" s="307">
        <f>BD238+BG238</f>
        <v>0</v>
      </c>
      <c r="BK238" s="307">
        <f>BE238+BH238</f>
        <v>0</v>
      </c>
      <c r="BL238" s="307"/>
      <c r="BM238" s="307"/>
      <c r="BN238" s="307"/>
      <c r="BO238" s="307">
        <f>BI238+BL238</f>
        <v>200</v>
      </c>
      <c r="BP238" s="307">
        <f>BJ238+BM238</f>
        <v>0</v>
      </c>
      <c r="BQ238" s="307">
        <f>BK238+BN238</f>
        <v>0</v>
      </c>
      <c r="BR238" s="307"/>
      <c r="BS238" s="307"/>
      <c r="BT238" s="307"/>
      <c r="BU238" s="307">
        <f>BO238+BR238</f>
        <v>200</v>
      </c>
      <c r="BV238" s="307">
        <f>BP238+BS238</f>
        <v>0</v>
      </c>
      <c r="BW238" s="307">
        <f>BQ238+BT238</f>
        <v>0</v>
      </c>
    </row>
    <row r="239" spans="1:75" s="309" customFormat="1" ht="41.25" hidden="1" customHeight="1" x14ac:dyDescent="0.25">
      <c r="A239" s="304">
        <v>913</v>
      </c>
      <c r="B239" s="311" t="s">
        <v>462</v>
      </c>
      <c r="C239" s="310" t="s">
        <v>463</v>
      </c>
      <c r="D239" s="307"/>
      <c r="E239" s="307"/>
      <c r="F239" s="307"/>
      <c r="G239" s="308"/>
      <c r="H239" s="308"/>
      <c r="I239" s="308"/>
      <c r="J239" s="307"/>
      <c r="K239" s="307"/>
      <c r="L239" s="307"/>
      <c r="M239" s="307"/>
      <c r="N239" s="307"/>
      <c r="O239" s="307"/>
      <c r="P239" s="307"/>
      <c r="Q239" s="307"/>
      <c r="R239" s="307"/>
      <c r="S239" s="307"/>
      <c r="T239" s="307"/>
      <c r="U239" s="307"/>
      <c r="V239" s="307"/>
      <c r="W239" s="307"/>
      <c r="X239" s="307"/>
      <c r="Y239" s="307"/>
      <c r="Z239" s="307"/>
      <c r="AA239" s="307"/>
      <c r="AB239" s="307"/>
      <c r="AC239" s="307"/>
      <c r="AD239" s="307"/>
      <c r="AE239" s="307"/>
      <c r="AF239" s="307"/>
      <c r="AG239" s="307"/>
      <c r="AH239" s="307"/>
      <c r="AI239" s="307"/>
      <c r="AJ239" s="307"/>
      <c r="AK239" s="307">
        <v>0</v>
      </c>
      <c r="AL239" s="307">
        <v>0</v>
      </c>
      <c r="AM239" s="307">
        <v>0</v>
      </c>
      <c r="AN239" s="307">
        <v>5600</v>
      </c>
      <c r="AO239" s="307"/>
      <c r="AP239" s="307"/>
      <c r="AQ239" s="307">
        <f t="shared" si="1114"/>
        <v>5600</v>
      </c>
      <c r="AR239" s="307">
        <f t="shared" si="1115"/>
        <v>0</v>
      </c>
      <c r="AS239" s="307">
        <f t="shared" si="1116"/>
        <v>0</v>
      </c>
      <c r="AT239" s="307"/>
      <c r="AU239" s="307"/>
      <c r="AV239" s="307"/>
      <c r="AW239" s="307">
        <f t="shared" ref="AW239" si="1132">AQ239+AT239</f>
        <v>5600</v>
      </c>
      <c r="AX239" s="307">
        <f t="shared" ref="AX239" si="1133">AR239+AU239</f>
        <v>0</v>
      </c>
      <c r="AY239" s="307">
        <f t="shared" ref="AY239" si="1134">AS239+AV239</f>
        <v>0</v>
      </c>
      <c r="AZ239" s="307"/>
      <c r="BA239" s="307"/>
      <c r="BB239" s="307"/>
      <c r="BC239" s="307">
        <f t="shared" ref="BC239" si="1135">AW239+AZ239</f>
        <v>5600</v>
      </c>
      <c r="BD239" s="307">
        <f t="shared" ref="BD239" si="1136">AX239+BA239</f>
        <v>0</v>
      </c>
      <c r="BE239" s="307">
        <f t="shared" ref="BE239" si="1137">AY239+BB239</f>
        <v>0</v>
      </c>
      <c r="BF239" s="307"/>
      <c r="BG239" s="307"/>
      <c r="BH239" s="307"/>
      <c r="BI239" s="307">
        <f t="shared" ref="BI239" si="1138">BC239+BF239</f>
        <v>5600</v>
      </c>
      <c r="BJ239" s="307">
        <f t="shared" ref="BJ239" si="1139">BD239+BG239</f>
        <v>0</v>
      </c>
      <c r="BK239" s="307">
        <f t="shared" ref="BK239" si="1140">BE239+BH239</f>
        <v>0</v>
      </c>
      <c r="BL239" s="307"/>
      <c r="BM239" s="307"/>
      <c r="BN239" s="307"/>
      <c r="BO239" s="307">
        <f t="shared" ref="BO239:BO240" si="1141">BI239+BL239</f>
        <v>5600</v>
      </c>
      <c r="BP239" s="307">
        <f t="shared" ref="BP239:BP240" si="1142">BJ239+BM239</f>
        <v>0</v>
      </c>
      <c r="BQ239" s="307">
        <f t="shared" ref="BQ239:BQ240" si="1143">BK239+BN239</f>
        <v>0</v>
      </c>
      <c r="BR239" s="307"/>
      <c r="BS239" s="307"/>
      <c r="BT239" s="307"/>
      <c r="BU239" s="307">
        <f t="shared" ref="BU239:BU240" si="1144">BO239+BR239</f>
        <v>5600</v>
      </c>
      <c r="BV239" s="307">
        <f t="shared" ref="BV239:BV240" si="1145">BP239+BS239</f>
        <v>0</v>
      </c>
      <c r="BW239" s="307">
        <f t="shared" ref="BW239:BW240" si="1146">BQ239+BT239</f>
        <v>0</v>
      </c>
    </row>
    <row r="240" spans="1:75" s="309" customFormat="1" ht="41.25" hidden="1" customHeight="1" x14ac:dyDescent="0.25">
      <c r="A240" s="304"/>
      <c r="B240" s="311" t="s">
        <v>478</v>
      </c>
      <c r="C240" s="310" t="s">
        <v>479</v>
      </c>
      <c r="D240" s="307"/>
      <c r="E240" s="307"/>
      <c r="F240" s="307"/>
      <c r="G240" s="308"/>
      <c r="H240" s="308"/>
      <c r="I240" s="308"/>
      <c r="J240" s="307"/>
      <c r="K240" s="307"/>
      <c r="L240" s="307"/>
      <c r="M240" s="307"/>
      <c r="N240" s="307"/>
      <c r="O240" s="307"/>
      <c r="P240" s="307"/>
      <c r="Q240" s="307"/>
      <c r="R240" s="307"/>
      <c r="S240" s="307"/>
      <c r="T240" s="307"/>
      <c r="U240" s="307"/>
      <c r="V240" s="307"/>
      <c r="W240" s="307"/>
      <c r="X240" s="307"/>
      <c r="Y240" s="307"/>
      <c r="Z240" s="307"/>
      <c r="AA240" s="307"/>
      <c r="AB240" s="307"/>
      <c r="AC240" s="307"/>
      <c r="AD240" s="307"/>
      <c r="AE240" s="307"/>
      <c r="AF240" s="307"/>
      <c r="AG240" s="307"/>
      <c r="AH240" s="307"/>
      <c r="AI240" s="307"/>
      <c r="AJ240" s="307"/>
      <c r="AK240" s="307"/>
      <c r="AL240" s="307"/>
      <c r="AM240" s="307"/>
      <c r="AN240" s="307"/>
      <c r="AO240" s="307"/>
      <c r="AP240" s="307"/>
      <c r="AQ240" s="307"/>
      <c r="AR240" s="307"/>
      <c r="AS240" s="307"/>
      <c r="AT240" s="307"/>
      <c r="AU240" s="307"/>
      <c r="AV240" s="307"/>
      <c r="AW240" s="307"/>
      <c r="AX240" s="307"/>
      <c r="AY240" s="307"/>
      <c r="AZ240" s="307"/>
      <c r="BA240" s="307"/>
      <c r="BB240" s="307"/>
      <c r="BC240" s="307">
        <v>0</v>
      </c>
      <c r="BD240" s="307">
        <v>0</v>
      </c>
      <c r="BE240" s="307">
        <v>0</v>
      </c>
      <c r="BF240" s="307"/>
      <c r="BG240" s="307"/>
      <c r="BH240" s="307"/>
      <c r="BI240" s="307">
        <v>0</v>
      </c>
      <c r="BJ240" s="307">
        <v>0</v>
      </c>
      <c r="BK240" s="307">
        <v>0</v>
      </c>
      <c r="BL240" s="307">
        <v>152</v>
      </c>
      <c r="BM240" s="307"/>
      <c r="BN240" s="307"/>
      <c r="BO240" s="307">
        <f t="shared" si="1141"/>
        <v>152</v>
      </c>
      <c r="BP240" s="307">
        <f t="shared" si="1142"/>
        <v>0</v>
      </c>
      <c r="BQ240" s="307">
        <f t="shared" si="1143"/>
        <v>0</v>
      </c>
      <c r="BR240" s="307"/>
      <c r="BS240" s="307"/>
      <c r="BT240" s="307"/>
      <c r="BU240" s="307">
        <f t="shared" si="1144"/>
        <v>152</v>
      </c>
      <c r="BV240" s="307">
        <f t="shared" si="1145"/>
        <v>0</v>
      </c>
      <c r="BW240" s="307">
        <f t="shared" si="1146"/>
        <v>0</v>
      </c>
    </row>
    <row r="241" spans="1:75" s="35" customFormat="1" ht="36" hidden="1" customHeight="1" x14ac:dyDescent="0.25">
      <c r="A241" s="209"/>
      <c r="B241" s="59" t="s">
        <v>146</v>
      </c>
      <c r="C241" s="119" t="s">
        <v>347</v>
      </c>
      <c r="D241" s="7"/>
      <c r="E241" s="7"/>
      <c r="F241" s="7"/>
      <c r="G241" s="210"/>
      <c r="H241" s="210"/>
      <c r="I241" s="210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</row>
    <row r="242" spans="1:75" s="35" customFormat="1" ht="36" hidden="1" customHeight="1" x14ac:dyDescent="0.25">
      <c r="A242" s="209"/>
      <c r="B242" s="125" t="s">
        <v>147</v>
      </c>
      <c r="C242" s="303" t="s">
        <v>301</v>
      </c>
      <c r="D242" s="7"/>
      <c r="E242" s="7"/>
      <c r="F242" s="7"/>
      <c r="G242" s="210"/>
      <c r="H242" s="210"/>
      <c r="I242" s="210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</row>
    <row r="243" spans="1:75" s="95" customFormat="1" ht="22.9" customHeight="1" x14ac:dyDescent="0.25">
      <c r="A243" s="209"/>
      <c r="B243" s="265" t="s">
        <v>416</v>
      </c>
      <c r="C243" s="119" t="s">
        <v>302</v>
      </c>
      <c r="D243" s="87">
        <f>D244</f>
        <v>1081.4000000000001</v>
      </c>
      <c r="E243" s="87">
        <f>E244</f>
        <v>1107</v>
      </c>
      <c r="F243" s="87">
        <f>F244</f>
        <v>285</v>
      </c>
      <c r="G243" s="283"/>
      <c r="H243" s="283"/>
      <c r="I243" s="283"/>
      <c r="J243" s="87">
        <f t="shared" ref="J243:Y243" si="1147">J244</f>
        <v>0</v>
      </c>
      <c r="K243" s="87">
        <f t="shared" si="1147"/>
        <v>0</v>
      </c>
      <c r="L243" s="87">
        <f t="shared" si="1147"/>
        <v>0</v>
      </c>
      <c r="M243" s="87">
        <f t="shared" si="1147"/>
        <v>1081.4000000000001</v>
      </c>
      <c r="N243" s="87">
        <f t="shared" si="1147"/>
        <v>1107</v>
      </c>
      <c r="O243" s="87">
        <f t="shared" si="1147"/>
        <v>285</v>
      </c>
      <c r="P243" s="87">
        <f t="shared" si="1147"/>
        <v>6600</v>
      </c>
      <c r="Q243" s="87">
        <f t="shared" si="1147"/>
        <v>0</v>
      </c>
      <c r="R243" s="87">
        <f t="shared" si="1147"/>
        <v>0</v>
      </c>
      <c r="S243" s="87">
        <f t="shared" si="1147"/>
        <v>7681.4</v>
      </c>
      <c r="T243" s="87">
        <f t="shared" si="1147"/>
        <v>1107</v>
      </c>
      <c r="U243" s="87">
        <f t="shared" si="1147"/>
        <v>285</v>
      </c>
      <c r="V243" s="87">
        <f t="shared" si="1147"/>
        <v>13767.4</v>
      </c>
      <c r="W243" s="87">
        <f t="shared" si="1147"/>
        <v>0</v>
      </c>
      <c r="X243" s="87">
        <f t="shared" si="1147"/>
        <v>0</v>
      </c>
      <c r="Y243" s="87">
        <f t="shared" si="1147"/>
        <v>21448.799999999999</v>
      </c>
      <c r="Z243" s="87">
        <f>Z244</f>
        <v>1107</v>
      </c>
      <c r="AA243" s="87">
        <f>AA244</f>
        <v>285</v>
      </c>
      <c r="AB243" s="87">
        <f t="shared" ref="AB243:AE243" si="1148">AB244</f>
        <v>44005</v>
      </c>
      <c r="AC243" s="87">
        <f t="shared" si="1148"/>
        <v>-822</v>
      </c>
      <c r="AD243" s="87">
        <f t="shared" si="1148"/>
        <v>0</v>
      </c>
      <c r="AE243" s="87">
        <f t="shared" si="1148"/>
        <v>65453.8</v>
      </c>
      <c r="AF243" s="87">
        <f>AF244</f>
        <v>285</v>
      </c>
      <c r="AG243" s="87">
        <f>AG244</f>
        <v>285</v>
      </c>
      <c r="AH243" s="87">
        <f t="shared" ref="AH243:AK243" si="1149">AH244</f>
        <v>2337.3000000000002</v>
      </c>
      <c r="AI243" s="87">
        <f t="shared" si="1149"/>
        <v>0</v>
      </c>
      <c r="AJ243" s="87">
        <f t="shared" si="1149"/>
        <v>0</v>
      </c>
      <c r="AK243" s="87">
        <f t="shared" si="1149"/>
        <v>67791.100000000006</v>
      </c>
      <c r="AL243" s="87">
        <f>AL244</f>
        <v>285</v>
      </c>
      <c r="AM243" s="87">
        <f>AM244</f>
        <v>285</v>
      </c>
      <c r="AN243" s="87">
        <f t="shared" ref="AN243:AQ243" si="1150">AN244</f>
        <v>800</v>
      </c>
      <c r="AO243" s="87">
        <f t="shared" si="1150"/>
        <v>0</v>
      </c>
      <c r="AP243" s="87">
        <f t="shared" si="1150"/>
        <v>0</v>
      </c>
      <c r="AQ243" s="87">
        <f t="shared" si="1150"/>
        <v>68591.100000000006</v>
      </c>
      <c r="AR243" s="87">
        <f>AR244</f>
        <v>285</v>
      </c>
      <c r="AS243" s="87">
        <f>AS244</f>
        <v>285</v>
      </c>
      <c r="AT243" s="87">
        <f t="shared" ref="AT243:AW243" si="1151">AT244</f>
        <v>0</v>
      </c>
      <c r="AU243" s="87">
        <f t="shared" si="1151"/>
        <v>0</v>
      </c>
      <c r="AV243" s="87">
        <f t="shared" si="1151"/>
        <v>0</v>
      </c>
      <c r="AW243" s="7">
        <f t="shared" si="1151"/>
        <v>68591.100000000006</v>
      </c>
      <c r="AX243" s="7">
        <f>AX244</f>
        <v>285</v>
      </c>
      <c r="AY243" s="7">
        <f>AY244</f>
        <v>285</v>
      </c>
      <c r="AZ243" s="7">
        <f t="shared" ref="AZ243:BC243" si="1152">AZ244</f>
        <v>1100</v>
      </c>
      <c r="BA243" s="7">
        <f t="shared" si="1152"/>
        <v>0</v>
      </c>
      <c r="BB243" s="7">
        <f t="shared" si="1152"/>
        <v>0</v>
      </c>
      <c r="BC243" s="7">
        <f t="shared" si="1152"/>
        <v>69691.100000000006</v>
      </c>
      <c r="BD243" s="7">
        <f>BD244</f>
        <v>285</v>
      </c>
      <c r="BE243" s="7">
        <f>BE244</f>
        <v>285</v>
      </c>
      <c r="BF243" s="7">
        <f t="shared" ref="BF243:BI243" si="1153">BF244</f>
        <v>7100</v>
      </c>
      <c r="BG243" s="7">
        <f t="shared" si="1153"/>
        <v>0</v>
      </c>
      <c r="BH243" s="7">
        <f t="shared" si="1153"/>
        <v>0</v>
      </c>
      <c r="BI243" s="7">
        <f t="shared" si="1153"/>
        <v>76791.100000000006</v>
      </c>
      <c r="BJ243" s="7">
        <f>BJ244</f>
        <v>285</v>
      </c>
      <c r="BK243" s="7">
        <f>BK244</f>
        <v>285</v>
      </c>
      <c r="BL243" s="7">
        <f t="shared" ref="BL243:BO243" si="1154">BL244</f>
        <v>23.4</v>
      </c>
      <c r="BM243" s="7">
        <f t="shared" si="1154"/>
        <v>0</v>
      </c>
      <c r="BN243" s="7">
        <f t="shared" si="1154"/>
        <v>0</v>
      </c>
      <c r="BO243" s="7">
        <f t="shared" si="1154"/>
        <v>76814.5</v>
      </c>
      <c r="BP243" s="7">
        <f>BP244</f>
        <v>285</v>
      </c>
      <c r="BQ243" s="7">
        <f>BQ244</f>
        <v>285</v>
      </c>
      <c r="BR243" s="7">
        <f t="shared" ref="BR243:BU243" si="1155">BR244</f>
        <v>5161.3999999999996</v>
      </c>
      <c r="BS243" s="7">
        <f t="shared" si="1155"/>
        <v>0</v>
      </c>
      <c r="BT243" s="7">
        <f t="shared" si="1155"/>
        <v>0</v>
      </c>
      <c r="BU243" s="7">
        <f t="shared" si="1155"/>
        <v>81975.899999999994</v>
      </c>
      <c r="BV243" s="7">
        <f>BV244</f>
        <v>285</v>
      </c>
      <c r="BW243" s="7">
        <f>BW244</f>
        <v>285</v>
      </c>
    </row>
    <row r="244" spans="1:75" s="96" customFormat="1" ht="26.25" customHeight="1" x14ac:dyDescent="0.25">
      <c r="A244" s="157"/>
      <c r="B244" s="60" t="s">
        <v>415</v>
      </c>
      <c r="C244" s="205" t="s">
        <v>303</v>
      </c>
      <c r="D244" s="83">
        <f>285+796.4</f>
        <v>1081.4000000000001</v>
      </c>
      <c r="E244" s="83">
        <f>285+822</f>
        <v>1107</v>
      </c>
      <c r="F244" s="83">
        <v>285</v>
      </c>
      <c r="G244" s="72"/>
      <c r="H244" s="72"/>
      <c r="I244" s="72"/>
      <c r="J244" s="83"/>
      <c r="K244" s="83"/>
      <c r="L244" s="83"/>
      <c r="M244" s="77">
        <f>D244+J244</f>
        <v>1081.4000000000001</v>
      </c>
      <c r="N244" s="77">
        <f>E244+K244</f>
        <v>1107</v>
      </c>
      <c r="O244" s="77">
        <f>F244+L244</f>
        <v>285</v>
      </c>
      <c r="P244" s="77">
        <v>6600</v>
      </c>
      <c r="Q244" s="77"/>
      <c r="R244" s="77"/>
      <c r="S244" s="77">
        <f>M244+P244</f>
        <v>7681.4</v>
      </c>
      <c r="T244" s="77">
        <f>N244+Q244</f>
        <v>1107</v>
      </c>
      <c r="U244" s="77">
        <f>O244+R244</f>
        <v>285</v>
      </c>
      <c r="V244" s="77">
        <f>13200+567.4</f>
        <v>13767.4</v>
      </c>
      <c r="W244" s="100"/>
      <c r="X244" s="100"/>
      <c r="Y244" s="78">
        <f>S244+V244</f>
        <v>21448.799999999999</v>
      </c>
      <c r="Z244" s="78">
        <f>T244+W244</f>
        <v>1107</v>
      </c>
      <c r="AA244" s="78">
        <f>U244+X244</f>
        <v>285</v>
      </c>
      <c r="AB244" s="78">
        <f>40400+5+3600</f>
        <v>44005</v>
      </c>
      <c r="AC244" s="78">
        <v>-822</v>
      </c>
      <c r="AD244" s="91"/>
      <c r="AE244" s="78">
        <f>Y244+AB244</f>
        <v>65453.8</v>
      </c>
      <c r="AF244" s="78">
        <f>Z244+AC244</f>
        <v>285</v>
      </c>
      <c r="AG244" s="78">
        <f>AA244+AD244</f>
        <v>285</v>
      </c>
      <c r="AH244" s="78">
        <f>221+16.3+2100</f>
        <v>2337.3000000000002</v>
      </c>
      <c r="AI244" s="78"/>
      <c r="AJ244" s="91"/>
      <c r="AK244" s="107">
        <f>AE244+AH244</f>
        <v>67791.100000000006</v>
      </c>
      <c r="AL244" s="107">
        <f>AF244+AI244</f>
        <v>285</v>
      </c>
      <c r="AM244" s="107">
        <f>AG244+AJ244</f>
        <v>285</v>
      </c>
      <c r="AN244" s="107">
        <v>800</v>
      </c>
      <c r="AO244" s="107"/>
      <c r="AP244" s="110"/>
      <c r="AQ244" s="77">
        <f>AK244+AN244</f>
        <v>68591.100000000006</v>
      </c>
      <c r="AR244" s="77">
        <f>AL244+AO244</f>
        <v>285</v>
      </c>
      <c r="AS244" s="77">
        <f>AM244+AP244</f>
        <v>285</v>
      </c>
      <c r="AT244" s="77"/>
      <c r="AU244" s="77"/>
      <c r="AV244" s="92"/>
      <c r="AW244" s="116">
        <f>AQ244+AT244</f>
        <v>68591.100000000006</v>
      </c>
      <c r="AX244" s="116">
        <f>AR244+AU244</f>
        <v>285</v>
      </c>
      <c r="AY244" s="116">
        <f>AS244+AV244</f>
        <v>285</v>
      </c>
      <c r="AZ244" s="116">
        <v>1100</v>
      </c>
      <c r="BA244" s="116"/>
      <c r="BB244" s="117"/>
      <c r="BC244" s="116">
        <f>AW244+AZ244</f>
        <v>69691.100000000006</v>
      </c>
      <c r="BD244" s="116">
        <f>AX244+BA244</f>
        <v>285</v>
      </c>
      <c r="BE244" s="116">
        <f>AY244+BB244</f>
        <v>285</v>
      </c>
      <c r="BF244" s="116">
        <v>7100</v>
      </c>
      <c r="BG244" s="116"/>
      <c r="BH244" s="117"/>
      <c r="BI244" s="116">
        <f>BC244+BF244</f>
        <v>76791.100000000006</v>
      </c>
      <c r="BJ244" s="116">
        <f>BD244+BG244</f>
        <v>285</v>
      </c>
      <c r="BK244" s="116">
        <f>BE244+BH244</f>
        <v>285</v>
      </c>
      <c r="BL244" s="116">
        <v>23.4</v>
      </c>
      <c r="BM244" s="116"/>
      <c r="BN244" s="117"/>
      <c r="BO244" s="116">
        <f>BI244+BL244</f>
        <v>76814.5</v>
      </c>
      <c r="BP244" s="116">
        <f>BJ244+BM244</f>
        <v>285</v>
      </c>
      <c r="BQ244" s="116">
        <f>BK244+BN244</f>
        <v>285</v>
      </c>
      <c r="BR244" s="116">
        <v>5161.3999999999996</v>
      </c>
      <c r="BS244" s="116"/>
      <c r="BT244" s="117"/>
      <c r="BU244" s="116">
        <f>BO244+BR244</f>
        <v>81975.899999999994</v>
      </c>
      <c r="BV244" s="116">
        <f>BP244+BS244</f>
        <v>285</v>
      </c>
      <c r="BW244" s="116">
        <f>BQ244+BT244</f>
        <v>285</v>
      </c>
    </row>
    <row r="245" spans="1:75" s="96" customFormat="1" ht="18.75" hidden="1" customHeight="1" x14ac:dyDescent="0.25">
      <c r="A245" s="158"/>
      <c r="B245" s="127" t="s">
        <v>333</v>
      </c>
      <c r="C245" s="122"/>
      <c r="D245" s="86"/>
      <c r="E245" s="86"/>
      <c r="F245" s="86"/>
      <c r="G245" s="72"/>
      <c r="H245" s="72"/>
      <c r="I245" s="72"/>
      <c r="J245" s="86"/>
      <c r="K245" s="86"/>
      <c r="L245" s="86"/>
      <c r="M245" s="87"/>
      <c r="N245" s="87"/>
      <c r="O245" s="87"/>
      <c r="P245" s="87"/>
      <c r="Q245" s="87"/>
      <c r="R245" s="87"/>
      <c r="S245" s="87"/>
      <c r="T245" s="87"/>
      <c r="U245" s="87"/>
      <c r="V245" s="95"/>
      <c r="Y245" s="88"/>
      <c r="Z245" s="88"/>
      <c r="AA245" s="88"/>
      <c r="AB245" s="91"/>
      <c r="AC245" s="91"/>
      <c r="AD245" s="91"/>
      <c r="AE245" s="88"/>
      <c r="AF245" s="88"/>
      <c r="AG245" s="88"/>
      <c r="AH245" s="91"/>
      <c r="AI245" s="91"/>
      <c r="AJ245" s="91"/>
      <c r="AK245" s="106"/>
      <c r="AL245" s="106"/>
      <c r="AM245" s="106"/>
      <c r="AN245" s="110"/>
      <c r="AO245" s="110"/>
      <c r="AP245" s="110"/>
      <c r="AQ245" s="87"/>
      <c r="AR245" s="87"/>
      <c r="AS245" s="87"/>
      <c r="AT245" s="92"/>
      <c r="AU245" s="92"/>
      <c r="AV245" s="92"/>
      <c r="AW245" s="7"/>
      <c r="AX245" s="7"/>
      <c r="AY245" s="7"/>
      <c r="AZ245" s="117"/>
      <c r="BA245" s="117"/>
      <c r="BB245" s="117"/>
      <c r="BC245" s="7"/>
      <c r="BD245" s="7"/>
      <c r="BE245" s="7"/>
      <c r="BF245" s="117"/>
      <c r="BG245" s="117"/>
      <c r="BH245" s="117"/>
      <c r="BI245" s="7"/>
      <c r="BJ245" s="7"/>
      <c r="BK245" s="7"/>
      <c r="BL245" s="117"/>
      <c r="BM245" s="117"/>
      <c r="BN245" s="117"/>
      <c r="BO245" s="7"/>
      <c r="BP245" s="7"/>
      <c r="BQ245" s="7"/>
      <c r="BR245" s="117"/>
      <c r="BS245" s="117"/>
      <c r="BT245" s="117"/>
      <c r="BU245" s="7"/>
      <c r="BV245" s="7"/>
      <c r="BW245" s="7"/>
    </row>
    <row r="246" spans="1:75" s="96" customFormat="1" ht="17.25" hidden="1" customHeight="1" x14ac:dyDescent="0.25">
      <c r="A246" s="158"/>
      <c r="B246" s="126" t="s">
        <v>148</v>
      </c>
      <c r="C246" s="121" t="s">
        <v>304</v>
      </c>
      <c r="D246" s="86"/>
      <c r="E246" s="86"/>
      <c r="F246" s="86"/>
      <c r="G246" s="72"/>
      <c r="H246" s="72"/>
      <c r="I246" s="72"/>
      <c r="J246" s="86"/>
      <c r="K246" s="86"/>
      <c r="L246" s="86"/>
      <c r="M246" s="87"/>
      <c r="N246" s="87"/>
      <c r="O246" s="87"/>
      <c r="P246" s="87"/>
      <c r="Q246" s="87"/>
      <c r="R246" s="87"/>
      <c r="S246" s="87"/>
      <c r="T246" s="87"/>
      <c r="U246" s="87"/>
      <c r="V246" s="95"/>
      <c r="Y246" s="88"/>
      <c r="Z246" s="88"/>
      <c r="AA246" s="88"/>
      <c r="AB246" s="91"/>
      <c r="AC246" s="91"/>
      <c r="AD246" s="91"/>
      <c r="AE246" s="88"/>
      <c r="AF246" s="88"/>
      <c r="AG246" s="88"/>
      <c r="AH246" s="91"/>
      <c r="AI246" s="91"/>
      <c r="AJ246" s="91"/>
      <c r="AK246" s="106"/>
      <c r="AL246" s="106"/>
      <c r="AM246" s="106"/>
      <c r="AN246" s="110"/>
      <c r="AO246" s="110"/>
      <c r="AP246" s="110"/>
      <c r="AQ246" s="87"/>
      <c r="AR246" s="87"/>
      <c r="AS246" s="87"/>
      <c r="AT246" s="92"/>
      <c r="AU246" s="92"/>
      <c r="AV246" s="92"/>
      <c r="AW246" s="7"/>
      <c r="AX246" s="7"/>
      <c r="AY246" s="7"/>
      <c r="AZ246" s="117"/>
      <c r="BA246" s="117"/>
      <c r="BB246" s="117"/>
      <c r="BC246" s="7"/>
      <c r="BD246" s="7"/>
      <c r="BE246" s="7"/>
      <c r="BF246" s="117"/>
      <c r="BG246" s="117"/>
      <c r="BH246" s="117"/>
      <c r="BI246" s="7"/>
      <c r="BJ246" s="7"/>
      <c r="BK246" s="7"/>
      <c r="BL246" s="117"/>
      <c r="BM246" s="117"/>
      <c r="BN246" s="117"/>
      <c r="BO246" s="7"/>
      <c r="BP246" s="7"/>
      <c r="BQ246" s="7"/>
      <c r="BR246" s="117"/>
      <c r="BS246" s="117"/>
      <c r="BT246" s="117"/>
      <c r="BU246" s="7"/>
      <c r="BV246" s="7"/>
      <c r="BW246" s="7"/>
    </row>
    <row r="247" spans="1:75" x14ac:dyDescent="0.25">
      <c r="A247" s="157"/>
      <c r="B247" s="59"/>
      <c r="C247" s="15" t="s">
        <v>305</v>
      </c>
      <c r="D247" s="27">
        <f>D138+D139</f>
        <v>2810360.3000000003</v>
      </c>
      <c r="E247" s="27">
        <f>E138+E139</f>
        <v>2640473.8000000003</v>
      </c>
      <c r="F247" s="27">
        <f>F138+F139</f>
        <v>2536969.5</v>
      </c>
      <c r="G247" s="28"/>
      <c r="H247" s="28"/>
      <c r="I247" s="28"/>
      <c r="J247" s="27">
        <f t="shared" ref="J247:BE247" si="1156">J138+J139</f>
        <v>220092.79999999999</v>
      </c>
      <c r="K247" s="27">
        <f t="shared" si="1156"/>
        <v>66446.5</v>
      </c>
      <c r="L247" s="27">
        <f t="shared" si="1156"/>
        <v>41711.699999999997</v>
      </c>
      <c r="M247" s="7">
        <f t="shared" si="1156"/>
        <v>3030603.0999999996</v>
      </c>
      <c r="N247" s="7">
        <f t="shared" si="1156"/>
        <v>2706920.3000000003</v>
      </c>
      <c r="O247" s="7">
        <f t="shared" si="1156"/>
        <v>2578681.2000000002</v>
      </c>
      <c r="P247" s="7">
        <f t="shared" si="1156"/>
        <v>16600</v>
      </c>
      <c r="Q247" s="7">
        <f t="shared" si="1156"/>
        <v>0</v>
      </c>
      <c r="R247" s="7">
        <f t="shared" si="1156"/>
        <v>0</v>
      </c>
      <c r="S247" s="7">
        <f t="shared" si="1156"/>
        <v>3047203.0999999996</v>
      </c>
      <c r="T247" s="7">
        <f t="shared" si="1156"/>
        <v>2706920.3000000003</v>
      </c>
      <c r="U247" s="7">
        <f t="shared" si="1156"/>
        <v>2578681.2000000002</v>
      </c>
      <c r="V247" s="7">
        <f t="shared" si="1156"/>
        <v>31306.100000000006</v>
      </c>
      <c r="W247" s="7">
        <f t="shared" si="1156"/>
        <v>0</v>
      </c>
      <c r="X247" s="7">
        <f t="shared" si="1156"/>
        <v>1858</v>
      </c>
      <c r="Y247" s="68">
        <f t="shared" si="1156"/>
        <v>3078509.1999999997</v>
      </c>
      <c r="Z247" s="68">
        <f t="shared" si="1156"/>
        <v>2706920.3</v>
      </c>
      <c r="AA247" s="68">
        <f t="shared" si="1156"/>
        <v>2580539.2000000002</v>
      </c>
      <c r="AB247" s="68">
        <f t="shared" si="1156"/>
        <v>164483.72</v>
      </c>
      <c r="AC247" s="68">
        <f t="shared" si="1156"/>
        <v>3124.9</v>
      </c>
      <c r="AD247" s="68">
        <f t="shared" si="1156"/>
        <v>100785.4</v>
      </c>
      <c r="AE247" s="68">
        <f t="shared" si="1156"/>
        <v>3242992.9199999995</v>
      </c>
      <c r="AF247" s="68">
        <f t="shared" si="1156"/>
        <v>2710045.2</v>
      </c>
      <c r="AG247" s="68">
        <f t="shared" si="1156"/>
        <v>2681324.5999999996</v>
      </c>
      <c r="AH247" s="68">
        <f t="shared" si="1156"/>
        <v>36756</v>
      </c>
      <c r="AI247" s="68">
        <f t="shared" si="1156"/>
        <v>0</v>
      </c>
      <c r="AJ247" s="68">
        <f t="shared" si="1156"/>
        <v>0</v>
      </c>
      <c r="AK247" s="111">
        <f t="shared" si="1156"/>
        <v>3279748.92</v>
      </c>
      <c r="AL247" s="111">
        <f t="shared" si="1156"/>
        <v>2710045.2</v>
      </c>
      <c r="AM247" s="111">
        <f t="shared" si="1156"/>
        <v>2681324.5999999996</v>
      </c>
      <c r="AN247" s="111">
        <f t="shared" si="1156"/>
        <v>181069.59999999998</v>
      </c>
      <c r="AO247" s="111">
        <f t="shared" si="1156"/>
        <v>423</v>
      </c>
      <c r="AP247" s="111">
        <f t="shared" si="1156"/>
        <v>423</v>
      </c>
      <c r="AQ247" s="7">
        <f t="shared" si="1156"/>
        <v>3460818.52</v>
      </c>
      <c r="AR247" s="7">
        <f t="shared" si="1156"/>
        <v>2710468.2</v>
      </c>
      <c r="AS247" s="7">
        <f t="shared" si="1156"/>
        <v>2681747.5999999996</v>
      </c>
      <c r="AT247" s="7">
        <f t="shared" si="1156"/>
        <v>105000</v>
      </c>
      <c r="AU247" s="7">
        <f t="shared" si="1156"/>
        <v>0</v>
      </c>
      <c r="AV247" s="7">
        <f t="shared" si="1156"/>
        <v>0</v>
      </c>
      <c r="AW247" s="7">
        <f t="shared" si="1156"/>
        <v>3565818.52</v>
      </c>
      <c r="AX247" s="7">
        <f t="shared" si="1156"/>
        <v>2710468.2</v>
      </c>
      <c r="AY247" s="7">
        <f t="shared" si="1156"/>
        <v>2681747.5999999996</v>
      </c>
      <c r="AZ247" s="7">
        <f t="shared" si="1156"/>
        <v>33413.5</v>
      </c>
      <c r="BA247" s="7">
        <f t="shared" si="1156"/>
        <v>0</v>
      </c>
      <c r="BB247" s="7">
        <f t="shared" si="1156"/>
        <v>0</v>
      </c>
      <c r="BC247" s="7">
        <f t="shared" si="1156"/>
        <v>3599232.02</v>
      </c>
      <c r="BD247" s="7">
        <f t="shared" si="1156"/>
        <v>2710468.2</v>
      </c>
      <c r="BE247" s="7">
        <f t="shared" si="1156"/>
        <v>2681747.5999999996</v>
      </c>
      <c r="BF247" s="7">
        <f t="shared" ref="BF247:BK247" si="1157">BF138+BF139</f>
        <v>7200</v>
      </c>
      <c r="BG247" s="7">
        <f t="shared" si="1157"/>
        <v>0</v>
      </c>
      <c r="BH247" s="7">
        <f t="shared" si="1157"/>
        <v>0</v>
      </c>
      <c r="BI247" s="7">
        <f t="shared" si="1157"/>
        <v>3606432.02</v>
      </c>
      <c r="BJ247" s="7">
        <f t="shared" si="1157"/>
        <v>2710468.2</v>
      </c>
      <c r="BK247" s="7">
        <f t="shared" si="1157"/>
        <v>2681747.5999999996</v>
      </c>
      <c r="BL247" s="7">
        <f t="shared" ref="BL247:BQ247" si="1158">BL138+BL139</f>
        <v>24314.800000000003</v>
      </c>
      <c r="BM247" s="7">
        <f t="shared" si="1158"/>
        <v>166875.40000000002</v>
      </c>
      <c r="BN247" s="7">
        <f t="shared" si="1158"/>
        <v>36753.800000000003</v>
      </c>
      <c r="BO247" s="223">
        <f t="shared" si="1158"/>
        <v>3630746.8200000003</v>
      </c>
      <c r="BP247" s="223">
        <f t="shared" si="1158"/>
        <v>2877343.6</v>
      </c>
      <c r="BQ247" s="223">
        <f t="shared" si="1158"/>
        <v>2718501.4000000004</v>
      </c>
      <c r="BR247" s="223">
        <f t="shared" ref="BR247:BW247" si="1159">BR138+BR139</f>
        <v>82309.399999999994</v>
      </c>
      <c r="BS247" s="223">
        <f t="shared" si="1159"/>
        <v>0</v>
      </c>
      <c r="BT247" s="223">
        <f t="shared" si="1159"/>
        <v>0</v>
      </c>
      <c r="BU247" s="316">
        <f t="shared" si="1159"/>
        <v>3713056.22</v>
      </c>
      <c r="BV247" s="316">
        <f t="shared" si="1159"/>
        <v>2877343.6</v>
      </c>
      <c r="BW247" s="316">
        <f t="shared" si="1159"/>
        <v>2718501.4000000004</v>
      </c>
    </row>
    <row r="248" spans="1:75" hidden="1" x14ac:dyDescent="0.25">
      <c r="A248" s="150"/>
      <c r="B248" s="61" t="s">
        <v>149</v>
      </c>
      <c r="C248" s="161" t="s">
        <v>417</v>
      </c>
      <c r="D248" s="162">
        <f>D138+D243</f>
        <v>554841</v>
      </c>
      <c r="E248" s="162">
        <f>E138+E243</f>
        <v>566170.6</v>
      </c>
      <c r="F248" s="162">
        <f>F138+F243</f>
        <v>581211.30000000005</v>
      </c>
      <c r="G248" s="72"/>
      <c r="H248" s="72"/>
      <c r="I248" s="72"/>
      <c r="J248" s="162">
        <f t="shared" ref="J248:BE248" si="1160">J138+J243</f>
        <v>519</v>
      </c>
      <c r="K248" s="162">
        <f t="shared" si="1160"/>
        <v>530</v>
      </c>
      <c r="L248" s="162">
        <f t="shared" si="1160"/>
        <v>-24243</v>
      </c>
      <c r="M248" s="163">
        <f t="shared" si="1160"/>
        <v>555360</v>
      </c>
      <c r="N248" s="163">
        <f t="shared" si="1160"/>
        <v>566700.6</v>
      </c>
      <c r="O248" s="163">
        <f t="shared" si="1160"/>
        <v>556968.30000000005</v>
      </c>
      <c r="P248" s="163">
        <f t="shared" si="1160"/>
        <v>16600</v>
      </c>
      <c r="Q248" s="163">
        <f t="shared" si="1160"/>
        <v>0</v>
      </c>
      <c r="R248" s="163">
        <f t="shared" si="1160"/>
        <v>0</v>
      </c>
      <c r="S248" s="163">
        <f t="shared" si="1160"/>
        <v>571960</v>
      </c>
      <c r="T248" s="163">
        <f t="shared" si="1160"/>
        <v>566700.6</v>
      </c>
      <c r="U248" s="163">
        <f t="shared" si="1160"/>
        <v>556968.30000000005</v>
      </c>
      <c r="V248" s="163">
        <f t="shared" si="1160"/>
        <v>13767.4</v>
      </c>
      <c r="W248" s="163">
        <f t="shared" si="1160"/>
        <v>0</v>
      </c>
      <c r="X248" s="163">
        <f t="shared" si="1160"/>
        <v>1858</v>
      </c>
      <c r="Y248" s="164">
        <f t="shared" si="1160"/>
        <v>585727.4</v>
      </c>
      <c r="Z248" s="164">
        <f t="shared" si="1160"/>
        <v>566700.6</v>
      </c>
      <c r="AA248" s="164">
        <f t="shared" si="1160"/>
        <v>558826.30000000005</v>
      </c>
      <c r="AB248" s="164">
        <f t="shared" si="1160"/>
        <v>44005</v>
      </c>
      <c r="AC248" s="164">
        <f t="shared" si="1160"/>
        <v>-822</v>
      </c>
      <c r="AD248" s="164">
        <f t="shared" si="1160"/>
        <v>0</v>
      </c>
      <c r="AE248" s="164">
        <f t="shared" si="1160"/>
        <v>629732.4</v>
      </c>
      <c r="AF248" s="164">
        <f t="shared" si="1160"/>
        <v>565878.6</v>
      </c>
      <c r="AG248" s="164">
        <f t="shared" si="1160"/>
        <v>558826.30000000005</v>
      </c>
      <c r="AH248" s="164">
        <f t="shared" si="1160"/>
        <v>2337.3000000000002</v>
      </c>
      <c r="AI248" s="164">
        <f t="shared" si="1160"/>
        <v>0</v>
      </c>
      <c r="AJ248" s="164">
        <f t="shared" si="1160"/>
        <v>0</v>
      </c>
      <c r="AK248" s="165">
        <f t="shared" si="1160"/>
        <v>632069.69999999995</v>
      </c>
      <c r="AL248" s="165">
        <f t="shared" si="1160"/>
        <v>565878.6</v>
      </c>
      <c r="AM248" s="165">
        <f t="shared" si="1160"/>
        <v>558826.30000000005</v>
      </c>
      <c r="AN248" s="165">
        <f t="shared" si="1160"/>
        <v>800</v>
      </c>
      <c r="AO248" s="165">
        <f t="shared" si="1160"/>
        <v>0</v>
      </c>
      <c r="AP248" s="165">
        <f t="shared" si="1160"/>
        <v>0</v>
      </c>
      <c r="AQ248" s="163">
        <f t="shared" si="1160"/>
        <v>632869.69999999995</v>
      </c>
      <c r="AR248" s="163">
        <f t="shared" si="1160"/>
        <v>565878.6</v>
      </c>
      <c r="AS248" s="163">
        <f t="shared" si="1160"/>
        <v>558826.30000000005</v>
      </c>
      <c r="AT248" s="163">
        <f t="shared" si="1160"/>
        <v>0</v>
      </c>
      <c r="AU248" s="163">
        <f t="shared" si="1160"/>
        <v>0</v>
      </c>
      <c r="AV248" s="163">
        <f t="shared" si="1160"/>
        <v>0</v>
      </c>
      <c r="AW248" s="163">
        <f t="shared" si="1160"/>
        <v>632869.69999999995</v>
      </c>
      <c r="AX248" s="163">
        <f t="shared" si="1160"/>
        <v>565878.6</v>
      </c>
      <c r="AY248" s="163">
        <f t="shared" si="1160"/>
        <v>558826.30000000005</v>
      </c>
      <c r="AZ248" s="163">
        <f t="shared" si="1160"/>
        <v>32091</v>
      </c>
      <c r="BA248" s="163">
        <f t="shared" si="1160"/>
        <v>0</v>
      </c>
      <c r="BB248" s="163">
        <f t="shared" si="1160"/>
        <v>0</v>
      </c>
      <c r="BC248" s="163">
        <f t="shared" si="1160"/>
        <v>664960.69999999995</v>
      </c>
      <c r="BD248" s="163">
        <f t="shared" si="1160"/>
        <v>565878.6</v>
      </c>
      <c r="BE248" s="163">
        <f t="shared" si="1160"/>
        <v>558826.30000000005</v>
      </c>
      <c r="BF248" s="163">
        <f t="shared" ref="BF248:BK248" si="1161">BF138+BF243</f>
        <v>7100</v>
      </c>
      <c r="BG248" s="163">
        <f t="shared" si="1161"/>
        <v>0</v>
      </c>
      <c r="BH248" s="163">
        <f t="shared" si="1161"/>
        <v>0</v>
      </c>
      <c r="BI248" s="163">
        <f t="shared" si="1161"/>
        <v>672060.7</v>
      </c>
      <c r="BJ248" s="163">
        <f t="shared" si="1161"/>
        <v>565878.6</v>
      </c>
      <c r="BK248" s="163">
        <f t="shared" si="1161"/>
        <v>558826.30000000005</v>
      </c>
      <c r="BL248" s="163">
        <f t="shared" ref="BL248:BQ248" si="1162">BL138+BL243</f>
        <v>23.4</v>
      </c>
      <c r="BM248" s="163">
        <f t="shared" si="1162"/>
        <v>0</v>
      </c>
      <c r="BN248" s="163">
        <f t="shared" si="1162"/>
        <v>0</v>
      </c>
      <c r="BO248" s="222">
        <f t="shared" si="1162"/>
        <v>672084.1</v>
      </c>
      <c r="BP248" s="222">
        <f t="shared" si="1162"/>
        <v>565878.6</v>
      </c>
      <c r="BQ248" s="222">
        <f t="shared" si="1162"/>
        <v>558826.30000000005</v>
      </c>
      <c r="BR248" s="222">
        <f t="shared" ref="BR248:BT248" si="1163">BR138+BR243</f>
        <v>21087.9</v>
      </c>
      <c r="BS248" s="222">
        <f t="shared" si="1163"/>
        <v>0</v>
      </c>
      <c r="BT248" s="222">
        <f t="shared" si="1163"/>
        <v>0</v>
      </c>
      <c r="BU248" s="222">
        <f t="shared" ref="BU248:BW248" si="1164">BU138+BU243</f>
        <v>693172</v>
      </c>
      <c r="BV248" s="222">
        <f t="shared" si="1164"/>
        <v>565878.6</v>
      </c>
      <c r="BW248" s="222">
        <f t="shared" si="1164"/>
        <v>558826.30000000005</v>
      </c>
    </row>
    <row r="249" spans="1:75" s="1" customFormat="1" ht="21.75" hidden="1" customHeight="1" x14ac:dyDescent="0.25">
      <c r="A249" s="153"/>
      <c r="B249" s="128"/>
      <c r="C249" s="166" t="s">
        <v>150</v>
      </c>
      <c r="D249" s="167">
        <f>D18+D24+D34+D46+D57</f>
        <v>491626</v>
      </c>
      <c r="E249" s="167">
        <f>E18+E24+E34+E46+E57</f>
        <v>504117</v>
      </c>
      <c r="F249" s="167">
        <f>F18+F24+F34+F46+F57</f>
        <v>520180</v>
      </c>
      <c r="G249" s="168"/>
      <c r="H249" s="168"/>
      <c r="I249" s="168"/>
      <c r="J249" s="167">
        <f t="shared" ref="J249:AG249" si="1165">J18+J24+J34+J46+J57</f>
        <v>519</v>
      </c>
      <c r="K249" s="167">
        <f t="shared" si="1165"/>
        <v>530</v>
      </c>
      <c r="L249" s="167">
        <f t="shared" si="1165"/>
        <v>-24243</v>
      </c>
      <c r="M249" s="169">
        <f t="shared" si="1165"/>
        <v>492145</v>
      </c>
      <c r="N249" s="169">
        <f t="shared" si="1165"/>
        <v>504647</v>
      </c>
      <c r="O249" s="169">
        <f t="shared" si="1165"/>
        <v>495937</v>
      </c>
      <c r="P249" s="169">
        <f t="shared" si="1165"/>
        <v>0</v>
      </c>
      <c r="Q249" s="169">
        <f t="shared" si="1165"/>
        <v>0</v>
      </c>
      <c r="R249" s="169">
        <f t="shared" si="1165"/>
        <v>0</v>
      </c>
      <c r="S249" s="169">
        <f t="shared" si="1165"/>
        <v>492145</v>
      </c>
      <c r="T249" s="169">
        <f t="shared" si="1165"/>
        <v>504647</v>
      </c>
      <c r="U249" s="169">
        <f t="shared" si="1165"/>
        <v>495937</v>
      </c>
      <c r="V249" s="169">
        <f t="shared" si="1165"/>
        <v>0</v>
      </c>
      <c r="W249" s="169">
        <f t="shared" si="1165"/>
        <v>0</v>
      </c>
      <c r="X249" s="169">
        <f t="shared" si="1165"/>
        <v>1858</v>
      </c>
      <c r="Y249" s="169">
        <f t="shared" si="1165"/>
        <v>492145</v>
      </c>
      <c r="Z249" s="169">
        <f t="shared" si="1165"/>
        <v>504647</v>
      </c>
      <c r="AA249" s="169">
        <f t="shared" si="1165"/>
        <v>497795</v>
      </c>
      <c r="AB249" s="169">
        <f t="shared" si="1165"/>
        <v>0</v>
      </c>
      <c r="AC249" s="169">
        <f t="shared" si="1165"/>
        <v>0</v>
      </c>
      <c r="AD249" s="169">
        <f t="shared" si="1165"/>
        <v>0</v>
      </c>
      <c r="AE249" s="170">
        <f t="shared" si="1165"/>
        <v>492145</v>
      </c>
      <c r="AF249" s="170">
        <f t="shared" si="1165"/>
        <v>504647</v>
      </c>
      <c r="AG249" s="170">
        <f t="shared" si="1165"/>
        <v>497795</v>
      </c>
      <c r="AH249" s="171"/>
      <c r="AI249" s="171"/>
      <c r="AJ249" s="171"/>
      <c r="AK249" s="172">
        <f>AK18+AK24+AK34+AK46+AK57</f>
        <v>492145</v>
      </c>
      <c r="AL249" s="169">
        <f>AL18+AL24+AL34+AL46+AL57</f>
        <v>504647</v>
      </c>
      <c r="AM249" s="169">
        <f>AM18+AM24+AM34+AM46+AM57</f>
        <v>497795</v>
      </c>
      <c r="AN249" s="96"/>
      <c r="AO249" s="96"/>
      <c r="AP249" s="96"/>
      <c r="AQ249" s="172">
        <f>AQ18+AQ24+AQ34+AQ46+AQ57</f>
        <v>492145</v>
      </c>
      <c r="AR249" s="169">
        <f>AR18+AR24+AR34+AR46+AR57</f>
        <v>504647</v>
      </c>
      <c r="AS249" s="169">
        <f>AS18+AS24+AS34+AS46+AS57</f>
        <v>497795</v>
      </c>
      <c r="AT249" s="96"/>
      <c r="AU249" s="96"/>
      <c r="AV249" s="96"/>
      <c r="AW249" s="172">
        <f t="shared" ref="AW249:BE249" si="1166">AW18+AW24+AW34+AW46+AW57</f>
        <v>492145</v>
      </c>
      <c r="AX249" s="169">
        <f t="shared" si="1166"/>
        <v>504647</v>
      </c>
      <c r="AY249" s="169">
        <f t="shared" si="1166"/>
        <v>497795</v>
      </c>
      <c r="AZ249" s="172">
        <f t="shared" si="1166"/>
        <v>28491</v>
      </c>
      <c r="BA249" s="169">
        <f t="shared" si="1166"/>
        <v>0</v>
      </c>
      <c r="BB249" s="169">
        <f t="shared" si="1166"/>
        <v>0</v>
      </c>
      <c r="BC249" s="172">
        <f t="shared" si="1166"/>
        <v>520636</v>
      </c>
      <c r="BD249" s="169">
        <f t="shared" si="1166"/>
        <v>504647</v>
      </c>
      <c r="BE249" s="169">
        <f t="shared" si="1166"/>
        <v>497795</v>
      </c>
      <c r="BF249" s="172">
        <f t="shared" ref="BF249:BH249" si="1167">BF18+BF24+BF34+BF46+BF57</f>
        <v>0</v>
      </c>
      <c r="BG249" s="169">
        <f t="shared" si="1167"/>
        <v>0</v>
      </c>
      <c r="BH249" s="169">
        <f t="shared" si="1167"/>
        <v>0</v>
      </c>
      <c r="BI249" s="172">
        <f t="shared" ref="BI249:BN249" si="1168">BI18+BI24+BI34+BI46+BI57</f>
        <v>520636</v>
      </c>
      <c r="BJ249" s="169">
        <f t="shared" si="1168"/>
        <v>504647</v>
      </c>
      <c r="BK249" s="169">
        <f t="shared" si="1168"/>
        <v>497795</v>
      </c>
      <c r="BL249" s="172">
        <f t="shared" si="1168"/>
        <v>0</v>
      </c>
      <c r="BM249" s="169">
        <f t="shared" si="1168"/>
        <v>0</v>
      </c>
      <c r="BN249" s="169">
        <f t="shared" si="1168"/>
        <v>0</v>
      </c>
      <c r="BO249" s="172">
        <f t="shared" ref="BO249:BQ249" si="1169">BO18+BO24+BO34+BO46+BO57</f>
        <v>520636</v>
      </c>
      <c r="BP249" s="169">
        <f t="shared" si="1169"/>
        <v>504647</v>
      </c>
      <c r="BQ249" s="169">
        <f t="shared" si="1169"/>
        <v>497795</v>
      </c>
      <c r="BR249" s="172">
        <f t="shared" ref="BR249:BT249" si="1170">BR18+BR24+BR34+BR46+BR57</f>
        <v>38545</v>
      </c>
      <c r="BS249" s="169">
        <f t="shared" si="1170"/>
        <v>0</v>
      </c>
      <c r="BT249" s="169">
        <f t="shared" si="1170"/>
        <v>0</v>
      </c>
      <c r="BU249" s="169">
        <f t="shared" ref="BU249:BW249" si="1171">BU18+BU24+BU34+BU46+BU57</f>
        <v>559181</v>
      </c>
      <c r="BV249" s="169">
        <f t="shared" si="1171"/>
        <v>504647</v>
      </c>
      <c r="BW249" s="169">
        <f t="shared" si="1171"/>
        <v>497795</v>
      </c>
    </row>
    <row r="250" spans="1:75" s="1" customFormat="1" ht="21.75" hidden="1" customHeight="1" x14ac:dyDescent="0.25">
      <c r="A250" s="153"/>
      <c r="B250" s="125"/>
      <c r="C250" s="173" t="s">
        <v>186</v>
      </c>
      <c r="D250" s="174">
        <f>D70+D87+D95+D101+D111</f>
        <v>62133.599999999999</v>
      </c>
      <c r="E250" s="174">
        <f>E70+E87+E95+E101+E111</f>
        <v>60946.6</v>
      </c>
      <c r="F250" s="174">
        <f>F70+F87+F95+F101+F111</f>
        <v>60746.3</v>
      </c>
      <c r="G250" s="168"/>
      <c r="H250" s="168"/>
      <c r="I250" s="168"/>
      <c r="J250" s="174">
        <f t="shared" ref="J250:AG250" si="1172">J70+J87+J95+J101+J111</f>
        <v>0</v>
      </c>
      <c r="K250" s="174">
        <f t="shared" si="1172"/>
        <v>0</v>
      </c>
      <c r="L250" s="174">
        <f t="shared" si="1172"/>
        <v>0</v>
      </c>
      <c r="M250" s="175">
        <f t="shared" si="1172"/>
        <v>62133.599999999999</v>
      </c>
      <c r="N250" s="175">
        <f t="shared" si="1172"/>
        <v>60946.6</v>
      </c>
      <c r="O250" s="175">
        <f t="shared" si="1172"/>
        <v>60746.3</v>
      </c>
      <c r="P250" s="175">
        <f t="shared" si="1172"/>
        <v>10000</v>
      </c>
      <c r="Q250" s="175">
        <f t="shared" si="1172"/>
        <v>0</v>
      </c>
      <c r="R250" s="175">
        <f t="shared" si="1172"/>
        <v>0</v>
      </c>
      <c r="S250" s="175">
        <f t="shared" si="1172"/>
        <v>72133.600000000006</v>
      </c>
      <c r="T250" s="175">
        <f t="shared" si="1172"/>
        <v>60946.6</v>
      </c>
      <c r="U250" s="175">
        <f t="shared" si="1172"/>
        <v>60746.3</v>
      </c>
      <c r="V250" s="175">
        <f t="shared" si="1172"/>
        <v>0</v>
      </c>
      <c r="W250" s="175">
        <f t="shared" si="1172"/>
        <v>0</v>
      </c>
      <c r="X250" s="175">
        <f t="shared" si="1172"/>
        <v>0</v>
      </c>
      <c r="Y250" s="175">
        <f t="shared" si="1172"/>
        <v>72133.600000000006</v>
      </c>
      <c r="Z250" s="175">
        <f t="shared" si="1172"/>
        <v>60946.6</v>
      </c>
      <c r="AA250" s="175">
        <f t="shared" si="1172"/>
        <v>60746.3</v>
      </c>
      <c r="AB250" s="175">
        <f t="shared" si="1172"/>
        <v>0</v>
      </c>
      <c r="AC250" s="175">
        <f t="shared" si="1172"/>
        <v>0</v>
      </c>
      <c r="AD250" s="175">
        <f t="shared" si="1172"/>
        <v>0</v>
      </c>
      <c r="AE250" s="176">
        <f t="shared" si="1172"/>
        <v>72133.600000000006</v>
      </c>
      <c r="AF250" s="176">
        <f t="shared" si="1172"/>
        <v>60946.6</v>
      </c>
      <c r="AG250" s="176">
        <f t="shared" si="1172"/>
        <v>60746.3</v>
      </c>
      <c r="AH250" s="171"/>
      <c r="AI250" s="171"/>
      <c r="AJ250" s="171"/>
      <c r="AK250" s="177">
        <f>AK70+AK87+AK95+AK101+AK111</f>
        <v>72133.600000000006</v>
      </c>
      <c r="AL250" s="175">
        <f>AL70+AL87+AL95+AL101+AL111</f>
        <v>60946.6</v>
      </c>
      <c r="AM250" s="175">
        <f>AM70+AM87+AM95+AM101+AM111</f>
        <v>60746.3</v>
      </c>
      <c r="AN250" s="96"/>
      <c r="AO250" s="96"/>
      <c r="AP250" s="96"/>
      <c r="AQ250" s="177">
        <f>AQ70+AQ87+AQ95+AQ101+AQ111</f>
        <v>72133.600000000006</v>
      </c>
      <c r="AR250" s="175">
        <f>AR70+AR87+AR95+AR101+AR111</f>
        <v>60946.6</v>
      </c>
      <c r="AS250" s="175">
        <f>AS70+AS87+AS95+AS101+AS111</f>
        <v>60746.3</v>
      </c>
      <c r="AT250" s="96"/>
      <c r="AU250" s="96"/>
      <c r="AV250" s="96"/>
      <c r="AW250" s="177">
        <f t="shared" ref="AW250:BE250" si="1173">AW70+AW87+AW95+AW101+AW111</f>
        <v>72133.600000000006</v>
      </c>
      <c r="AX250" s="175">
        <f t="shared" si="1173"/>
        <v>60946.6</v>
      </c>
      <c r="AY250" s="175">
        <f t="shared" si="1173"/>
        <v>60746.3</v>
      </c>
      <c r="AZ250" s="177">
        <f t="shared" si="1173"/>
        <v>2500</v>
      </c>
      <c r="BA250" s="175">
        <f t="shared" si="1173"/>
        <v>0</v>
      </c>
      <c r="BB250" s="175">
        <f t="shared" si="1173"/>
        <v>0</v>
      </c>
      <c r="BC250" s="177">
        <f t="shared" si="1173"/>
        <v>74633.600000000006</v>
      </c>
      <c r="BD250" s="175">
        <f t="shared" si="1173"/>
        <v>60946.6</v>
      </c>
      <c r="BE250" s="175">
        <f t="shared" si="1173"/>
        <v>60746.3</v>
      </c>
      <c r="BF250" s="177">
        <f t="shared" ref="BF250:BH250" si="1174">BF70+BF87+BF95+BF101+BF111</f>
        <v>0</v>
      </c>
      <c r="BG250" s="175">
        <f t="shared" si="1174"/>
        <v>0</v>
      </c>
      <c r="BH250" s="175">
        <f t="shared" si="1174"/>
        <v>0</v>
      </c>
      <c r="BI250" s="177">
        <f t="shared" ref="BI250:BN250" si="1175">BI70+BI87+BI95+BI101+BI111</f>
        <v>74633.600000000006</v>
      </c>
      <c r="BJ250" s="175">
        <f t="shared" si="1175"/>
        <v>60946.6</v>
      </c>
      <c r="BK250" s="175">
        <f t="shared" si="1175"/>
        <v>60746.3</v>
      </c>
      <c r="BL250" s="177">
        <f t="shared" si="1175"/>
        <v>0</v>
      </c>
      <c r="BM250" s="175">
        <f t="shared" si="1175"/>
        <v>0</v>
      </c>
      <c r="BN250" s="175">
        <f t="shared" si="1175"/>
        <v>0</v>
      </c>
      <c r="BO250" s="177">
        <f t="shared" ref="BO250:BQ250" si="1176">BO70+BO87+BO95+BO101+BO111</f>
        <v>74633.600000000006</v>
      </c>
      <c r="BP250" s="175">
        <f t="shared" si="1176"/>
        <v>60946.6</v>
      </c>
      <c r="BQ250" s="175">
        <f t="shared" si="1176"/>
        <v>60746.3</v>
      </c>
      <c r="BR250" s="177">
        <f t="shared" ref="BR250:BT250" si="1177">BR70+BR87+BR95+BR101+BR111</f>
        <v>-22618.5</v>
      </c>
      <c r="BS250" s="175">
        <f t="shared" si="1177"/>
        <v>0</v>
      </c>
      <c r="BT250" s="175">
        <f t="shared" si="1177"/>
        <v>0</v>
      </c>
      <c r="BU250" s="175">
        <f t="shared" ref="BU250:BW250" si="1178">BU70+BU87+BU95+BU101+BU111</f>
        <v>52015.1</v>
      </c>
      <c r="BV250" s="175">
        <f t="shared" si="1178"/>
        <v>60946.6</v>
      </c>
      <c r="BW250" s="175">
        <f t="shared" si="1178"/>
        <v>60746.3</v>
      </c>
    </row>
    <row r="251" spans="1:75" s="1" customFormat="1" ht="21.75" hidden="1" customHeight="1" x14ac:dyDescent="0.25">
      <c r="A251" s="153"/>
      <c r="B251" s="60"/>
      <c r="C251" s="173" t="s">
        <v>325</v>
      </c>
      <c r="D251" s="174">
        <f>D19+D24+D34+D46+D57++D70+D87+D95+D101+D111</f>
        <v>553759.6</v>
      </c>
      <c r="E251" s="174">
        <f>E19+E24+E34+E46+E57++E70+E87+E95+E101+E111</f>
        <v>565063.6</v>
      </c>
      <c r="F251" s="174">
        <f>F19+F24+F34+F46+F57++F70+F87+F95+F101+F111</f>
        <v>580926.30000000005</v>
      </c>
      <c r="G251" s="168"/>
      <c r="H251" s="168"/>
      <c r="I251" s="168"/>
      <c r="J251" s="174">
        <f t="shared" ref="J251:O251" si="1179">J19+J24+J34+J46+J57++J70+J87+J95+J101+J111</f>
        <v>519</v>
      </c>
      <c r="K251" s="174">
        <f t="shared" si="1179"/>
        <v>530</v>
      </c>
      <c r="L251" s="174">
        <f t="shared" si="1179"/>
        <v>-24243</v>
      </c>
      <c r="M251" s="175">
        <f t="shared" si="1179"/>
        <v>554278.6</v>
      </c>
      <c r="N251" s="175">
        <f t="shared" si="1179"/>
        <v>565593.59999999998</v>
      </c>
      <c r="O251" s="175">
        <f t="shared" si="1179"/>
        <v>556683.30000000005</v>
      </c>
      <c r="P251" s="95"/>
      <c r="Q251" s="95"/>
      <c r="R251" s="95"/>
      <c r="S251" s="175">
        <f t="shared" ref="S251:AG251" si="1180">S19+S24+S34+S46+S57++S70+S87+S95+S101+S111</f>
        <v>564278.6</v>
      </c>
      <c r="T251" s="175">
        <f t="shared" si="1180"/>
        <v>565593.59999999998</v>
      </c>
      <c r="U251" s="175">
        <f t="shared" si="1180"/>
        <v>556683.30000000005</v>
      </c>
      <c r="V251" s="175">
        <f t="shared" si="1180"/>
        <v>0</v>
      </c>
      <c r="W251" s="175">
        <f t="shared" si="1180"/>
        <v>0</v>
      </c>
      <c r="X251" s="175">
        <f t="shared" si="1180"/>
        <v>1858</v>
      </c>
      <c r="Y251" s="175">
        <f t="shared" si="1180"/>
        <v>564278.6</v>
      </c>
      <c r="Z251" s="175">
        <f t="shared" si="1180"/>
        <v>565593.59999999998</v>
      </c>
      <c r="AA251" s="175">
        <f t="shared" si="1180"/>
        <v>558541.30000000005</v>
      </c>
      <c r="AB251" s="175">
        <f t="shared" si="1180"/>
        <v>0</v>
      </c>
      <c r="AC251" s="175">
        <f t="shared" si="1180"/>
        <v>0</v>
      </c>
      <c r="AD251" s="175">
        <f t="shared" si="1180"/>
        <v>0</v>
      </c>
      <c r="AE251" s="176">
        <f t="shared" si="1180"/>
        <v>564278.6</v>
      </c>
      <c r="AF251" s="176">
        <f t="shared" si="1180"/>
        <v>565593.59999999998</v>
      </c>
      <c r="AG251" s="176">
        <f t="shared" si="1180"/>
        <v>558541.30000000005</v>
      </c>
      <c r="AH251" s="171"/>
      <c r="AI251" s="171"/>
      <c r="AJ251" s="171"/>
      <c r="AK251" s="177">
        <f>AK19+AK24+AK34+AK46+AK57++AK70+AK87+AK95+AK101+AK111</f>
        <v>564278.6</v>
      </c>
      <c r="AL251" s="175">
        <f>AL19+AL24+AL34+AL46+AL57++AL70+AL87+AL95+AL101+AL111</f>
        <v>565593.59999999998</v>
      </c>
      <c r="AM251" s="175">
        <f>AM19+AM24+AM34+AM46+AM57++AM70+AM87+AM95+AM101+AM111</f>
        <v>558541.30000000005</v>
      </c>
      <c r="AN251" s="96"/>
      <c r="AO251" s="96"/>
      <c r="AP251" s="96"/>
      <c r="AQ251" s="177">
        <f>AQ19+AQ24+AQ34+AQ46+AQ57++AQ70+AQ87+AQ95+AQ101+AQ111</f>
        <v>564278.6</v>
      </c>
      <c r="AR251" s="175">
        <f>AR19+AR24+AR34+AR46+AR57++AR70+AR87+AR95+AR101+AR111</f>
        <v>565593.59999999998</v>
      </c>
      <c r="AS251" s="175">
        <f>AS19+AS24+AS34+AS46+AS57++AS70+AS87+AS95+AS101+AS111</f>
        <v>558541.30000000005</v>
      </c>
      <c r="AT251" s="96"/>
      <c r="AU251" s="96"/>
      <c r="AV251" s="96"/>
      <c r="AW251" s="177">
        <f t="shared" ref="AW251:BE251" si="1181">AW19+AW24+AW34+AW46+AW57++AW70+AW87+AW95+AW101+AW111</f>
        <v>564278.6</v>
      </c>
      <c r="AX251" s="175">
        <f t="shared" si="1181"/>
        <v>565593.59999999998</v>
      </c>
      <c r="AY251" s="175">
        <f t="shared" si="1181"/>
        <v>558541.30000000005</v>
      </c>
      <c r="AZ251" s="177">
        <f t="shared" si="1181"/>
        <v>30991</v>
      </c>
      <c r="BA251" s="175">
        <f t="shared" si="1181"/>
        <v>0</v>
      </c>
      <c r="BB251" s="175">
        <f t="shared" si="1181"/>
        <v>0</v>
      </c>
      <c r="BC251" s="177">
        <f t="shared" si="1181"/>
        <v>595269.6</v>
      </c>
      <c r="BD251" s="175">
        <f t="shared" si="1181"/>
        <v>565593.59999999998</v>
      </c>
      <c r="BE251" s="175">
        <f t="shared" si="1181"/>
        <v>558541.30000000005</v>
      </c>
      <c r="BF251" s="177">
        <f t="shared" ref="BF251:BH251" si="1182">BF19+BF24+BF34+BF46+BF57++BF70+BF87+BF95+BF101+BF111</f>
        <v>0</v>
      </c>
      <c r="BG251" s="175">
        <f t="shared" si="1182"/>
        <v>0</v>
      </c>
      <c r="BH251" s="175">
        <f t="shared" si="1182"/>
        <v>0</v>
      </c>
      <c r="BI251" s="177">
        <f t="shared" ref="BI251:BN251" si="1183">BI19+BI24+BI34+BI46+BI57++BI70+BI87+BI95+BI101+BI111</f>
        <v>595269.6</v>
      </c>
      <c r="BJ251" s="175">
        <f t="shared" si="1183"/>
        <v>565593.59999999998</v>
      </c>
      <c r="BK251" s="175">
        <f t="shared" si="1183"/>
        <v>558541.30000000005</v>
      </c>
      <c r="BL251" s="177">
        <f t="shared" si="1183"/>
        <v>0</v>
      </c>
      <c r="BM251" s="175">
        <f t="shared" si="1183"/>
        <v>0</v>
      </c>
      <c r="BN251" s="175">
        <f t="shared" si="1183"/>
        <v>0</v>
      </c>
      <c r="BO251" s="177">
        <f t="shared" ref="BO251:BQ251" si="1184">BO19+BO24+BO34+BO46+BO57++BO70+BO87+BO95+BO101+BO111</f>
        <v>595269.6</v>
      </c>
      <c r="BP251" s="175">
        <f t="shared" si="1184"/>
        <v>565593.59999999998</v>
      </c>
      <c r="BQ251" s="175">
        <f t="shared" si="1184"/>
        <v>558541.30000000005</v>
      </c>
      <c r="BR251" s="177">
        <f t="shared" ref="BR251:BT251" si="1185">BR19+BR24+BR34+BR46+BR57++BR70+BR87+BR95+BR101+BR111</f>
        <v>15926.5</v>
      </c>
      <c r="BS251" s="175">
        <f t="shared" si="1185"/>
        <v>0</v>
      </c>
      <c r="BT251" s="175">
        <f t="shared" si="1185"/>
        <v>0</v>
      </c>
      <c r="BU251" s="175">
        <f t="shared" ref="BU251:BW251" si="1186">BU19+BU24+BU34+BU46+BU57++BU70+BU87+BU95+BU101+BU111</f>
        <v>611196.1</v>
      </c>
      <c r="BV251" s="175">
        <f t="shared" si="1186"/>
        <v>565593.59999999998</v>
      </c>
      <c r="BW251" s="175">
        <f t="shared" si="1186"/>
        <v>558541.30000000005</v>
      </c>
    </row>
    <row r="252" spans="1:75" s="1" customFormat="1" ht="24" hidden="1" customHeight="1" x14ac:dyDescent="0.3">
      <c r="A252" s="153"/>
      <c r="B252" s="129"/>
      <c r="C252" s="178" t="s">
        <v>313</v>
      </c>
      <c r="D252" s="179">
        <f>(D19-D23)/41.87*26.87+D23</f>
        <v>225754.8476235969</v>
      </c>
      <c r="E252" s="179">
        <f>(E19-E23)/41.43*26.43+E23</f>
        <v>230496.01086169441</v>
      </c>
      <c r="F252" s="179">
        <f>(F19-F23)/41.25*26.25+F23</f>
        <v>238083.36363636365</v>
      </c>
      <c r="G252" s="168"/>
      <c r="H252" s="168"/>
      <c r="I252" s="168"/>
      <c r="J252" s="179">
        <f>(J19-J23)/41.87*26.87+J23</f>
        <v>519</v>
      </c>
      <c r="K252" s="179">
        <f>(K19-K23)/41.43*26.43+K23</f>
        <v>530</v>
      </c>
      <c r="L252" s="179">
        <f>(L19-L23)/41.25*26.25+L23</f>
        <v>547</v>
      </c>
      <c r="M252" s="175">
        <f>(M19-M23)/41.87*26.87+M23</f>
        <v>226273.8476235969</v>
      </c>
      <c r="N252" s="175">
        <f>(N19-N23)/41.43*26.43+N23</f>
        <v>231026.01086169441</v>
      </c>
      <c r="O252" s="175">
        <f>(O19-O23)/41.25*26.25+O23</f>
        <v>238630.36363636365</v>
      </c>
      <c r="P252" s="95"/>
      <c r="Q252" s="95"/>
      <c r="R252" s="95"/>
      <c r="S252" s="175">
        <f>(S19-S23)/41.87*26.87+S23</f>
        <v>226273.8476235969</v>
      </c>
      <c r="T252" s="175">
        <f>(T19-T23)/41.43*26.43+T23</f>
        <v>231026.01086169441</v>
      </c>
      <c r="U252" s="175">
        <f>(U19-U23)/41.25*26.25+U23</f>
        <v>238630.36363636365</v>
      </c>
      <c r="V252" s="175">
        <f>(V19-V23)/41.25*26.25+V23</f>
        <v>0</v>
      </c>
      <c r="W252" s="175">
        <f>(W19-W23)/41.25*26.25+W23</f>
        <v>0</v>
      </c>
      <c r="X252" s="175">
        <f>(X19-X23)/41.25*26.25+X23</f>
        <v>0</v>
      </c>
      <c r="Y252" s="175">
        <f>(Y19-Y23)/41.87*26.87+Y23</f>
        <v>226273.8476235969</v>
      </c>
      <c r="Z252" s="175">
        <f>(Z19-Z23)/41.43*26.43+Z23</f>
        <v>231026.01086169441</v>
      </c>
      <c r="AA252" s="175">
        <f>(AA19-AA23)/41.25*26.25+AA23</f>
        <v>238630.36363636365</v>
      </c>
      <c r="AB252" s="175">
        <f>(AB19-AB23)/41.25*26.25+AB23</f>
        <v>0</v>
      </c>
      <c r="AC252" s="175">
        <f>(AC19-AC23)/41.25*26.25+AC23</f>
        <v>0</v>
      </c>
      <c r="AD252" s="175">
        <f>(AD19-AD23)/41.25*26.25+AD23</f>
        <v>0</v>
      </c>
      <c r="AE252" s="176">
        <f>(AE19-AE23)/41.87*26.87+AE23</f>
        <v>226273.8476235969</v>
      </c>
      <c r="AF252" s="176">
        <f>(AF19-AF23)/41.43*26.43+AF23</f>
        <v>231026.01086169441</v>
      </c>
      <c r="AG252" s="176">
        <f>(AG19-AG23)/41.25*26.25+AG23</f>
        <v>238630.36363636365</v>
      </c>
      <c r="AH252" s="171"/>
      <c r="AI252" s="171"/>
      <c r="AJ252" s="171"/>
      <c r="AK252" s="175">
        <f>(AK19-AK23)/41.87*26.87+AK23</f>
        <v>226273.8476235969</v>
      </c>
      <c r="AL252" s="175">
        <f>(AL19-AL23)/41.43*26.43+AL23</f>
        <v>231026.01086169441</v>
      </c>
      <c r="AM252" s="175">
        <f>(AM19-AM23)/41.25*26.25+AM23</f>
        <v>238630.36363636365</v>
      </c>
      <c r="AN252" s="96"/>
      <c r="AO252" s="96"/>
      <c r="AP252" s="96"/>
      <c r="AQ252" s="175">
        <f>(AQ19-AQ23)/41.87*26.87+AQ23</f>
        <v>226273.8476235969</v>
      </c>
      <c r="AR252" s="175">
        <f>(AR19-AR23)/41.43*26.43+AR23</f>
        <v>231026.01086169441</v>
      </c>
      <c r="AS252" s="175">
        <f>(AS19-AS23)/41.25*26.25+AS23</f>
        <v>238630.36363636365</v>
      </c>
      <c r="AT252" s="96"/>
      <c r="AU252" s="96"/>
      <c r="AV252" s="96"/>
      <c r="AW252" s="175">
        <f>(AW19-AW23)/41.87*26.87+AW23</f>
        <v>226273.8476235969</v>
      </c>
      <c r="AX252" s="175">
        <f>(AX19-AX23)/41.43*26.43+AX23</f>
        <v>231026.01086169441</v>
      </c>
      <c r="AY252" s="175">
        <f>(AY19-AY23)/41.25*26.25+AY23</f>
        <v>238630.36363636365</v>
      </c>
      <c r="AZ252" s="175">
        <f>(AZ19-AZ23)/41.87*26.87+AZ23</f>
        <v>18284.04991640793</v>
      </c>
      <c r="BA252" s="175">
        <f>(BA19-BA23)/41.43*26.43+BA23</f>
        <v>0</v>
      </c>
      <c r="BB252" s="175">
        <f>(BB19-BB23)/41.25*26.25+BB23</f>
        <v>0</v>
      </c>
      <c r="BC252" s="175">
        <f>(BC19-BC23)/41.87*26.87+BC23</f>
        <v>244557.89754000481</v>
      </c>
      <c r="BD252" s="175">
        <f>(BD19-BD23)/41.43*26.43+BD23</f>
        <v>231026.01086169441</v>
      </c>
      <c r="BE252" s="175">
        <f>(BE19-BE23)/41.25*26.25+BE23</f>
        <v>238630.36363636365</v>
      </c>
      <c r="BF252" s="175">
        <f>(BF19-BF23)/41.87*26.87+BF23</f>
        <v>0</v>
      </c>
      <c r="BG252" s="175">
        <f>(BG19-BG23)/41.43*26.43+BG23</f>
        <v>0</v>
      </c>
      <c r="BH252" s="175">
        <f>(BH19-BH23)/41.25*26.25+BH23</f>
        <v>0</v>
      </c>
      <c r="BI252" s="175">
        <f>(BI19-BI23)/41.87*26.87+BI23</f>
        <v>244557.89754000481</v>
      </c>
      <c r="BJ252" s="175">
        <f>(BJ19-BJ23)/41.43*26.43+BJ23</f>
        <v>231026.01086169441</v>
      </c>
      <c r="BK252" s="175">
        <f>(BK19-BK23)/41.25*26.25+BK23</f>
        <v>238630.36363636365</v>
      </c>
      <c r="BL252" s="175">
        <f>(BL19-BL23)/41.87*26.87+BL23</f>
        <v>0</v>
      </c>
      <c r="BM252" s="175">
        <f>(BM19-BM23)/41.43*26.43+BM23</f>
        <v>0</v>
      </c>
      <c r="BN252" s="175">
        <f>(BN19-BN23)/41.25*26.25+BN23</f>
        <v>0</v>
      </c>
      <c r="BO252" s="175">
        <f>(BO19-BO23)/41.87*26.87+BO23</f>
        <v>244557.89754000481</v>
      </c>
      <c r="BP252" s="175">
        <f>(BP19-BP23)/41.43*26.43+BP23</f>
        <v>231026.01086169441</v>
      </c>
      <c r="BQ252" s="175">
        <f>(BQ19-BQ23)/41.25*26.25+BQ23</f>
        <v>238630.36363636365</v>
      </c>
      <c r="BR252" s="175">
        <f>(BR19-BR23)/41.87*26.87+BR23</f>
        <v>19533.705039407694</v>
      </c>
      <c r="BS252" s="175">
        <f>(BS19-BS23)/41.43*26.43+BS23</f>
        <v>0</v>
      </c>
      <c r="BT252" s="175">
        <f>(BT19-BT23)/41.25*26.25+BT23</f>
        <v>0</v>
      </c>
      <c r="BU252" s="175">
        <f>(BU19-BU23)/41.87*26.87+BU23</f>
        <v>264091.60257941252</v>
      </c>
      <c r="BV252" s="175">
        <f>(BV19-BV23)/41.43*26.43+BV23</f>
        <v>231026.01086169441</v>
      </c>
      <c r="BW252" s="175">
        <f>(BW19-BW23)/41.25*26.25+BW23</f>
        <v>238630.36363636365</v>
      </c>
    </row>
    <row r="253" spans="1:75" s="1" customFormat="1" ht="26.45" hidden="1" customHeight="1" thickBot="1" x14ac:dyDescent="0.3">
      <c r="A253" s="153"/>
      <c r="B253" s="130"/>
      <c r="C253" s="180" t="s">
        <v>320</v>
      </c>
      <c r="D253" s="181">
        <f>D138-D252</f>
        <v>328004.75237640308</v>
      </c>
      <c r="E253" s="181">
        <f>E138-E252</f>
        <v>334567.58913830557</v>
      </c>
      <c r="F253" s="181">
        <f>F138-F252</f>
        <v>342842.9363636364</v>
      </c>
      <c r="G253" s="168"/>
      <c r="H253" s="168"/>
      <c r="I253" s="168"/>
      <c r="J253" s="182"/>
      <c r="K253" s="183"/>
      <c r="L253" s="183"/>
      <c r="M253" s="184">
        <f>M138-M252</f>
        <v>328004.75237640308</v>
      </c>
      <c r="N253" s="184">
        <f>N138-N252</f>
        <v>334567.58913830557</v>
      </c>
      <c r="O253" s="184">
        <f>O138-O252</f>
        <v>318052.9363636364</v>
      </c>
      <c r="P253" s="95"/>
      <c r="Q253" s="95"/>
      <c r="R253" s="95"/>
      <c r="S253" s="184">
        <f t="shared" ref="S253:AG253" si="1187">S138-S252</f>
        <v>338004.75237640308</v>
      </c>
      <c r="T253" s="184">
        <f t="shared" si="1187"/>
        <v>334567.58913830557</v>
      </c>
      <c r="U253" s="184">
        <f t="shared" si="1187"/>
        <v>318052.9363636364</v>
      </c>
      <c r="V253" s="184">
        <f t="shared" si="1187"/>
        <v>0</v>
      </c>
      <c r="W253" s="184">
        <f t="shared" si="1187"/>
        <v>0</v>
      </c>
      <c r="X253" s="184">
        <f t="shared" si="1187"/>
        <v>1858</v>
      </c>
      <c r="Y253" s="184">
        <f t="shared" si="1187"/>
        <v>338004.75237640308</v>
      </c>
      <c r="Z253" s="184">
        <f t="shared" si="1187"/>
        <v>334567.58913830557</v>
      </c>
      <c r="AA253" s="184">
        <f t="shared" si="1187"/>
        <v>319910.9363636364</v>
      </c>
      <c r="AB253" s="184">
        <f t="shared" si="1187"/>
        <v>0</v>
      </c>
      <c r="AC253" s="184">
        <f t="shared" si="1187"/>
        <v>0</v>
      </c>
      <c r="AD253" s="184">
        <f t="shared" si="1187"/>
        <v>0</v>
      </c>
      <c r="AE253" s="185">
        <f t="shared" si="1187"/>
        <v>338004.75237640308</v>
      </c>
      <c r="AF253" s="185">
        <f t="shared" si="1187"/>
        <v>334567.58913830557</v>
      </c>
      <c r="AG253" s="185">
        <f t="shared" si="1187"/>
        <v>319910.9363636364</v>
      </c>
      <c r="AH253" s="171"/>
      <c r="AI253" s="171"/>
      <c r="AJ253" s="171"/>
      <c r="AK253" s="184">
        <f>AK138-AK252</f>
        <v>338004.75237640308</v>
      </c>
      <c r="AL253" s="184">
        <f>AL138-AL252</f>
        <v>334567.58913830557</v>
      </c>
      <c r="AM253" s="184">
        <f>AM138-AM252</f>
        <v>319910.9363636364</v>
      </c>
      <c r="AN253" s="96"/>
      <c r="AO253" s="96"/>
      <c r="AP253" s="96"/>
      <c r="AQ253" s="184">
        <f>AQ138-AQ252</f>
        <v>338004.75237640308</v>
      </c>
      <c r="AR253" s="184">
        <f>AR138-AR252</f>
        <v>334567.58913830557</v>
      </c>
      <c r="AS253" s="184">
        <f>AS138-AS252</f>
        <v>319910.9363636364</v>
      </c>
      <c r="AT253" s="96"/>
      <c r="AU253" s="96"/>
      <c r="AV253" s="96"/>
      <c r="AW253" s="184">
        <f t="shared" ref="AW253:BE253" si="1188">AW138-AW252</f>
        <v>338004.75237640308</v>
      </c>
      <c r="AX253" s="184">
        <f t="shared" si="1188"/>
        <v>334567.58913830557</v>
      </c>
      <c r="AY253" s="184">
        <f t="shared" si="1188"/>
        <v>319910.9363636364</v>
      </c>
      <c r="AZ253" s="184">
        <f t="shared" si="1188"/>
        <v>12706.95008359207</v>
      </c>
      <c r="BA253" s="184">
        <f t="shared" si="1188"/>
        <v>0</v>
      </c>
      <c r="BB253" s="184">
        <f t="shared" si="1188"/>
        <v>0</v>
      </c>
      <c r="BC253" s="184">
        <f t="shared" si="1188"/>
        <v>350711.70245999517</v>
      </c>
      <c r="BD253" s="184">
        <f t="shared" si="1188"/>
        <v>334567.58913830557</v>
      </c>
      <c r="BE253" s="184">
        <f t="shared" si="1188"/>
        <v>319910.9363636364</v>
      </c>
      <c r="BF253" s="184">
        <f t="shared" ref="BF253:BH253" si="1189">BF138-BF252</f>
        <v>0</v>
      </c>
      <c r="BG253" s="184">
        <f t="shared" si="1189"/>
        <v>0</v>
      </c>
      <c r="BH253" s="184">
        <f t="shared" si="1189"/>
        <v>0</v>
      </c>
      <c r="BI253" s="184">
        <f t="shared" ref="BI253:BN253" si="1190">BI138-BI252</f>
        <v>350711.70245999517</v>
      </c>
      <c r="BJ253" s="184">
        <f t="shared" si="1190"/>
        <v>334567.58913830557</v>
      </c>
      <c r="BK253" s="184">
        <f t="shared" si="1190"/>
        <v>319910.9363636364</v>
      </c>
      <c r="BL253" s="184">
        <f t="shared" si="1190"/>
        <v>0</v>
      </c>
      <c r="BM253" s="184">
        <f t="shared" si="1190"/>
        <v>0</v>
      </c>
      <c r="BN253" s="184">
        <f t="shared" si="1190"/>
        <v>0</v>
      </c>
      <c r="BO253" s="184">
        <f t="shared" ref="BO253:BQ253" si="1191">BO138-BO252</f>
        <v>350711.70245999517</v>
      </c>
      <c r="BP253" s="184">
        <f t="shared" si="1191"/>
        <v>334567.58913830557</v>
      </c>
      <c r="BQ253" s="184">
        <f t="shared" si="1191"/>
        <v>319910.9363636364</v>
      </c>
      <c r="BR253" s="184">
        <f t="shared" ref="BR253:BT253" si="1192">BR138-BR252</f>
        <v>-3607.2050394076941</v>
      </c>
      <c r="BS253" s="184">
        <f t="shared" si="1192"/>
        <v>0</v>
      </c>
      <c r="BT253" s="184">
        <f t="shared" si="1192"/>
        <v>0</v>
      </c>
      <c r="BU253" s="184">
        <f>BU138-BU252</f>
        <v>347104.49742058746</v>
      </c>
      <c r="BV253" s="184">
        <f t="shared" ref="BV253:BW253" si="1193">BV138-BV252</f>
        <v>334567.58913830557</v>
      </c>
      <c r="BW253" s="184">
        <f t="shared" si="1193"/>
        <v>319910.9363636364</v>
      </c>
    </row>
    <row r="254" spans="1:75" s="1" customFormat="1" ht="23.25" hidden="1" customHeight="1" x14ac:dyDescent="0.55000000000000004">
      <c r="A254" s="159"/>
      <c r="B254" s="131"/>
      <c r="C254" s="186"/>
      <c r="D254" s="187">
        <v>10</v>
      </c>
      <c r="E254" s="187">
        <v>9.9</v>
      </c>
      <c r="F254" s="188">
        <v>9.8000000000000007</v>
      </c>
      <c r="G254" s="168"/>
      <c r="H254" s="168"/>
      <c r="I254" s="168"/>
      <c r="J254" s="182"/>
      <c r="K254" s="183"/>
      <c r="L254" s="183"/>
      <c r="M254" s="189">
        <v>10</v>
      </c>
      <c r="N254" s="189">
        <v>9.9</v>
      </c>
      <c r="O254" s="190">
        <v>9.8000000000000007</v>
      </c>
      <c r="P254" s="95"/>
      <c r="Q254" s="95"/>
      <c r="R254" s="95"/>
      <c r="S254" s="189">
        <f>S255/S253*100</f>
        <v>9.7040055707482544</v>
      </c>
      <c r="T254" s="189">
        <f>T255/T253*100</f>
        <v>9.8999999999999986</v>
      </c>
      <c r="U254" s="189">
        <f>U255/U253*100</f>
        <v>9.8000000000000007</v>
      </c>
      <c r="V254" s="95"/>
      <c r="W254" s="96"/>
      <c r="X254" s="96"/>
      <c r="Y254" s="191">
        <f>Y255/Y253*100</f>
        <v>9.7040055707482544</v>
      </c>
      <c r="Z254" s="191">
        <f>Z255/Z253*100</f>
        <v>9.8999996040584044</v>
      </c>
      <c r="AA254" s="192">
        <f>AA255/AA253*100</f>
        <v>9.7430836076734177</v>
      </c>
      <c r="AB254" s="96"/>
      <c r="AC254" s="96"/>
      <c r="AD254" s="96"/>
      <c r="AE254" s="193">
        <f>AE255/AE253*100</f>
        <v>9.7040055707482544</v>
      </c>
      <c r="AF254" s="193">
        <f>AF255/AF253*100</f>
        <v>9.8999996040584044</v>
      </c>
      <c r="AG254" s="194">
        <f>AG255/AG253*100</f>
        <v>9.7430836076734177</v>
      </c>
      <c r="AH254" s="171"/>
      <c r="AI254" s="171"/>
      <c r="AJ254" s="171"/>
      <c r="AK254" s="195">
        <f>AK255/AK253*100</f>
        <v>9.7040055707482544</v>
      </c>
      <c r="AL254" s="195">
        <f>AL255/AL253*100</f>
        <v>9.8999996040584044</v>
      </c>
      <c r="AM254" s="189">
        <f>AM255/AM253*100</f>
        <v>9.7430836076734177</v>
      </c>
      <c r="AN254" s="96"/>
      <c r="AO254" s="96"/>
      <c r="AP254" s="96"/>
      <c r="AQ254" s="195">
        <f>AQ255/AQ253*100</f>
        <v>9.7040055707482544</v>
      </c>
      <c r="AR254" s="195">
        <f>AR255/AR253*100</f>
        <v>9.8999996040584044</v>
      </c>
      <c r="AS254" s="189">
        <f>AS255/AS253*100</f>
        <v>9.7430836076734177</v>
      </c>
      <c r="AT254" s="96"/>
      <c r="AU254" s="96"/>
      <c r="AV254" s="96"/>
      <c r="AW254" s="195">
        <f t="shared" ref="AW254:BE254" si="1194">AW255/AW253*100</f>
        <v>9.7040055707482544</v>
      </c>
      <c r="AX254" s="195">
        <f t="shared" si="1194"/>
        <v>9.8999996040584044</v>
      </c>
      <c r="AY254" s="189">
        <f t="shared" si="1194"/>
        <v>9.7430836076734177</v>
      </c>
      <c r="AZ254" s="195">
        <f t="shared" si="1194"/>
        <v>258.12645665739421</v>
      </c>
      <c r="BA254" s="195" t="e">
        <f t="shared" si="1194"/>
        <v>#DIV/0!</v>
      </c>
      <c r="BB254" s="189" t="e">
        <f t="shared" si="1194"/>
        <v>#DIV/0!</v>
      </c>
      <c r="BC254" s="195">
        <f t="shared" si="1194"/>
        <v>9.3524110458622101</v>
      </c>
      <c r="BD254" s="195">
        <f t="shared" si="1194"/>
        <v>9.8999996040584044</v>
      </c>
      <c r="BE254" s="189">
        <f t="shared" si="1194"/>
        <v>9.7430836076734177</v>
      </c>
      <c r="BF254" s="195"/>
      <c r="BG254" s="195"/>
      <c r="BH254" s="189"/>
      <c r="BI254" s="195">
        <f t="shared" ref="BI254:BK254" si="1195">BI255/BI253*100</f>
        <v>9.8805941623669415</v>
      </c>
      <c r="BJ254" s="195">
        <f t="shared" si="1195"/>
        <v>9.8999996040584044</v>
      </c>
      <c r="BK254" s="189">
        <f t="shared" si="1195"/>
        <v>9.7430836076734177</v>
      </c>
      <c r="BL254" s="195"/>
      <c r="BM254" s="195"/>
      <c r="BN254" s="189"/>
      <c r="BO254" s="195">
        <f t="shared" ref="BO254:BQ254" si="1196">BO255/BO253*100</f>
        <v>9.8805941623669415</v>
      </c>
      <c r="BP254" s="195">
        <f t="shared" si="1196"/>
        <v>9.8999996040584044</v>
      </c>
      <c r="BQ254" s="189">
        <f t="shared" si="1196"/>
        <v>9.7430836076734177</v>
      </c>
      <c r="BR254" s="195"/>
      <c r="BS254" s="195"/>
      <c r="BT254" s="189"/>
      <c r="BU254" s="264">
        <f>BU255/BU253*100</f>
        <v>9.9832760040592596</v>
      </c>
      <c r="BV254" s="195">
        <f t="shared" ref="BV254:BW254" si="1197">BV255/BV253*100</f>
        <v>9.8999996040584044</v>
      </c>
      <c r="BW254" s="189">
        <f t="shared" si="1197"/>
        <v>9.7430836076734177</v>
      </c>
    </row>
    <row r="255" spans="1:75" s="1" customFormat="1" ht="29.25" hidden="1" customHeight="1" thickBot="1" x14ac:dyDescent="0.3">
      <c r="A255" s="159"/>
      <c r="B255" s="132"/>
      <c r="C255" s="196" t="s">
        <v>345</v>
      </c>
      <c r="D255" s="197">
        <f>D256</f>
        <v>32800.475237640312</v>
      </c>
      <c r="E255" s="197">
        <f>E256*9.9/10</f>
        <v>33122.191324692249</v>
      </c>
      <c r="F255" s="197">
        <f>F256*9.8/10</f>
        <v>33598.60776363637</v>
      </c>
      <c r="G255" s="168"/>
      <c r="H255" s="168"/>
      <c r="I255" s="168"/>
      <c r="J255" s="182"/>
      <c r="K255" s="183"/>
      <c r="L255" s="183"/>
      <c r="M255" s="198">
        <f>M256</f>
        <v>32800.475237640312</v>
      </c>
      <c r="N255" s="198">
        <f>N256*9.9/10</f>
        <v>33122.191324692249</v>
      </c>
      <c r="O255" s="198">
        <f>O256*9.8/10</f>
        <v>31169.187763636368</v>
      </c>
      <c r="P255" s="95"/>
      <c r="Q255" s="95"/>
      <c r="R255" s="95"/>
      <c r="S255" s="198">
        <v>32800</v>
      </c>
      <c r="T255" s="198">
        <f>T256*9.9/10</f>
        <v>33122.191324692249</v>
      </c>
      <c r="U255" s="198">
        <f>U256*9.8/10</f>
        <v>31169.187763636368</v>
      </c>
      <c r="V255" s="95"/>
      <c r="W255" s="96"/>
      <c r="X255" s="96"/>
      <c r="Y255" s="198">
        <v>32800</v>
      </c>
      <c r="Z255" s="198">
        <v>33122.19</v>
      </c>
      <c r="AA255" s="198">
        <v>31169.19</v>
      </c>
      <c r="AB255" s="96"/>
      <c r="AC255" s="96"/>
      <c r="AD255" s="96"/>
      <c r="AE255" s="199">
        <v>32800</v>
      </c>
      <c r="AF255" s="199">
        <v>33122.19</v>
      </c>
      <c r="AG255" s="199">
        <v>31169.19</v>
      </c>
      <c r="AH255" s="171"/>
      <c r="AI255" s="171"/>
      <c r="AJ255" s="171"/>
      <c r="AK255" s="198">
        <v>32800</v>
      </c>
      <c r="AL255" s="198">
        <v>33122.19</v>
      </c>
      <c r="AM255" s="198">
        <v>31169.19</v>
      </c>
      <c r="AN255" s="96"/>
      <c r="AO255" s="96"/>
      <c r="AP255" s="96"/>
      <c r="AQ255" s="198">
        <v>32800</v>
      </c>
      <c r="AR255" s="198">
        <v>33122.19</v>
      </c>
      <c r="AS255" s="198">
        <v>31169.19</v>
      </c>
      <c r="AT255" s="96"/>
      <c r="AU255" s="96"/>
      <c r="AV255" s="96"/>
      <c r="AW255" s="198">
        <v>32800</v>
      </c>
      <c r="AX255" s="198">
        <v>33122.19</v>
      </c>
      <c r="AY255" s="198">
        <v>31169.19</v>
      </c>
      <c r="AZ255" s="198">
        <v>32800</v>
      </c>
      <c r="BA255" s="198">
        <v>33122.19</v>
      </c>
      <c r="BB255" s="198">
        <v>31169.19</v>
      </c>
      <c r="BC255" s="198">
        <v>32800</v>
      </c>
      <c r="BD255" s="198">
        <v>33122.19</v>
      </c>
      <c r="BE255" s="198">
        <v>31169.19</v>
      </c>
      <c r="BF255" s="198"/>
      <c r="BG255" s="198"/>
      <c r="BH255" s="198"/>
      <c r="BI255" s="198">
        <f>32800+1852.4</f>
        <v>34652.400000000001</v>
      </c>
      <c r="BJ255" s="198">
        <v>33122.19</v>
      </c>
      <c r="BK255" s="198">
        <v>31169.19</v>
      </c>
      <c r="BL255" s="198"/>
      <c r="BM255" s="198"/>
      <c r="BN255" s="198"/>
      <c r="BO255" s="198">
        <f>32800+1852.4</f>
        <v>34652.400000000001</v>
      </c>
      <c r="BP255" s="198">
        <v>33122.19</v>
      </c>
      <c r="BQ255" s="198">
        <v>31169.19</v>
      </c>
      <c r="BR255" s="198"/>
      <c r="BS255" s="198"/>
      <c r="BT255" s="198"/>
      <c r="BU255" s="198">
        <f>32800+1852.4</f>
        <v>34652.400000000001</v>
      </c>
      <c r="BV255" s="198">
        <v>33122.19</v>
      </c>
      <c r="BW255" s="198">
        <v>31169.19</v>
      </c>
    </row>
    <row r="256" spans="1:75" s="1" customFormat="1" ht="24" hidden="1" customHeight="1" x14ac:dyDescent="0.25">
      <c r="A256" s="153"/>
      <c r="B256" s="128"/>
      <c r="C256" s="200" t="s">
        <v>321</v>
      </c>
      <c r="D256" s="201">
        <f>D253*0.1</f>
        <v>32800.475237640312</v>
      </c>
      <c r="E256" s="201">
        <f>E253*0.1</f>
        <v>33456.758913830556</v>
      </c>
      <c r="F256" s="201">
        <f>F253*0.1</f>
        <v>34284.29363636364</v>
      </c>
      <c r="G256" s="168"/>
      <c r="H256" s="168"/>
      <c r="I256" s="168"/>
      <c r="J256" s="202"/>
      <c r="K256" s="203"/>
      <c r="L256" s="203"/>
      <c r="M256" s="201">
        <f>M253*0.1</f>
        <v>32800.475237640312</v>
      </c>
      <c r="N256" s="201">
        <f>N253*0.1</f>
        <v>33456.758913830556</v>
      </c>
      <c r="O256" s="201">
        <f>O253*0.1</f>
        <v>31805.29363636364</v>
      </c>
      <c r="P256" s="203"/>
      <c r="Q256" s="203"/>
      <c r="R256" s="203"/>
      <c r="S256" s="201">
        <f>S253*0.1</f>
        <v>33800.475237640312</v>
      </c>
      <c r="T256" s="201">
        <f>T253*0.1</f>
        <v>33456.758913830556</v>
      </c>
      <c r="U256" s="201">
        <f>U253*0.1</f>
        <v>31805.29363636364</v>
      </c>
      <c r="V256" s="95"/>
      <c r="W256" s="96"/>
      <c r="X256" s="96"/>
      <c r="Y256" s="201">
        <f>Y253*0.1</f>
        <v>33800.475237640312</v>
      </c>
      <c r="Z256" s="201">
        <f>Z253*0.1</f>
        <v>33456.758913830556</v>
      </c>
      <c r="AA256" s="201">
        <f>AA253*0.1</f>
        <v>31991.093636363643</v>
      </c>
      <c r="AB256" s="96"/>
      <c r="AC256" s="96"/>
      <c r="AD256" s="96"/>
      <c r="AE256" s="204">
        <f>AE253*0.1</f>
        <v>33800.475237640312</v>
      </c>
      <c r="AF256" s="204">
        <f>AF253*0.1</f>
        <v>33456.758913830556</v>
      </c>
      <c r="AG256" s="204">
        <f>AG253*0.1</f>
        <v>31991.093636363643</v>
      </c>
      <c r="AH256" s="171"/>
      <c r="AI256" s="171"/>
      <c r="AJ256" s="171"/>
      <c r="AK256" s="201">
        <f>AK253*0.1</f>
        <v>33800.475237640312</v>
      </c>
      <c r="AL256" s="201">
        <f>AL253*0.1</f>
        <v>33456.758913830556</v>
      </c>
      <c r="AM256" s="201">
        <f>AM253*0.1</f>
        <v>31991.093636363643</v>
      </c>
      <c r="AN256" s="96"/>
      <c r="AO256" s="96"/>
      <c r="AP256" s="96"/>
      <c r="AQ256" s="201">
        <f>AQ253*0.1</f>
        <v>33800.475237640312</v>
      </c>
      <c r="AR256" s="201">
        <f>AR253*0.1</f>
        <v>33456.758913830556</v>
      </c>
      <c r="AS256" s="201">
        <f>AS253*0.1</f>
        <v>31991.093636363643</v>
      </c>
      <c r="AT256" s="96"/>
      <c r="AU256" s="96"/>
      <c r="AV256" s="96"/>
      <c r="AW256" s="201">
        <f t="shared" ref="AW256:BE256" si="1198">AW253*0.1</f>
        <v>33800.475237640312</v>
      </c>
      <c r="AX256" s="201">
        <f t="shared" si="1198"/>
        <v>33456.758913830556</v>
      </c>
      <c r="AY256" s="201">
        <f t="shared" si="1198"/>
        <v>31991.093636363643</v>
      </c>
      <c r="AZ256" s="201">
        <f t="shared" si="1198"/>
        <v>1270.6950083592071</v>
      </c>
      <c r="BA256" s="201">
        <f t="shared" si="1198"/>
        <v>0</v>
      </c>
      <c r="BB256" s="201">
        <f t="shared" si="1198"/>
        <v>0</v>
      </c>
      <c r="BC256" s="201">
        <f t="shared" si="1198"/>
        <v>35071.170245999521</v>
      </c>
      <c r="BD256" s="201">
        <f t="shared" si="1198"/>
        <v>33456.758913830556</v>
      </c>
      <c r="BE256" s="201">
        <f t="shared" si="1198"/>
        <v>31991.093636363643</v>
      </c>
      <c r="BF256" s="201">
        <f t="shared" ref="BF256:BH256" si="1199">BF253*0.1</f>
        <v>0</v>
      </c>
      <c r="BG256" s="201">
        <f t="shared" si="1199"/>
        <v>0</v>
      </c>
      <c r="BH256" s="201">
        <f t="shared" si="1199"/>
        <v>0</v>
      </c>
      <c r="BI256" s="201">
        <f t="shared" ref="BI256:BN256" si="1200">BI253*0.1</f>
        <v>35071.170245999521</v>
      </c>
      <c r="BJ256" s="201">
        <f t="shared" si="1200"/>
        <v>33456.758913830556</v>
      </c>
      <c r="BK256" s="201">
        <f t="shared" si="1200"/>
        <v>31991.093636363643</v>
      </c>
      <c r="BL256" s="201">
        <f t="shared" si="1200"/>
        <v>0</v>
      </c>
      <c r="BM256" s="201">
        <f t="shared" si="1200"/>
        <v>0</v>
      </c>
      <c r="BN256" s="201">
        <f t="shared" si="1200"/>
        <v>0</v>
      </c>
      <c r="BO256" s="201">
        <f t="shared" ref="BO256:BQ256" si="1201">BO253*0.1</f>
        <v>35071.170245999521</v>
      </c>
      <c r="BP256" s="201">
        <f t="shared" si="1201"/>
        <v>33456.758913830556</v>
      </c>
      <c r="BQ256" s="201">
        <f t="shared" si="1201"/>
        <v>31991.093636363643</v>
      </c>
      <c r="BR256" s="201">
        <f t="shared" ref="BR256:BT256" si="1202">BR253*0.1</f>
        <v>-360.72050394076945</v>
      </c>
      <c r="BS256" s="201">
        <f t="shared" si="1202"/>
        <v>0</v>
      </c>
      <c r="BT256" s="201">
        <f t="shared" si="1202"/>
        <v>0</v>
      </c>
      <c r="BU256" s="201">
        <f>BU253*0.1</f>
        <v>34710.44974205875</v>
      </c>
      <c r="BV256" s="201">
        <f t="shared" ref="BV256:BW256" si="1203">BV253*0.1</f>
        <v>33456.758913830556</v>
      </c>
      <c r="BW256" s="201">
        <f t="shared" si="1203"/>
        <v>31991.093636363643</v>
      </c>
    </row>
    <row r="257" spans="1:74" s="1" customFormat="1" ht="20.25" customHeight="1" x14ac:dyDescent="0.25">
      <c r="A257" s="160"/>
      <c r="B257" s="62"/>
      <c r="C257" s="20"/>
      <c r="D257" s="30"/>
      <c r="E257" s="30"/>
      <c r="F257" s="30"/>
      <c r="G257" s="38"/>
      <c r="H257" s="11"/>
      <c r="I257" s="11"/>
      <c r="J257" s="31"/>
      <c r="K257" s="32"/>
      <c r="L257" s="32"/>
      <c r="M257" s="21"/>
      <c r="N257" s="21"/>
      <c r="O257" s="21"/>
      <c r="P257" s="35"/>
      <c r="Q257" s="35"/>
      <c r="R257" s="35"/>
      <c r="V257" s="35"/>
      <c r="AE257" s="99"/>
      <c r="AF257" s="99"/>
      <c r="AG257" s="99"/>
      <c r="AH257" s="99"/>
      <c r="AI257" s="99"/>
      <c r="AJ257" s="99"/>
    </row>
    <row r="258" spans="1:74" s="1" customFormat="1" ht="16.5" hidden="1" customHeight="1" x14ac:dyDescent="0.35">
      <c r="A258" s="160"/>
      <c r="B258" s="62"/>
      <c r="C258" s="20"/>
      <c r="D258" s="30"/>
      <c r="E258" s="30"/>
      <c r="F258" s="30"/>
      <c r="G258" s="38"/>
      <c r="H258" s="11"/>
      <c r="I258" s="11"/>
      <c r="J258" s="31"/>
      <c r="K258" s="32"/>
      <c r="L258" s="32"/>
      <c r="M258" s="21"/>
      <c r="N258" s="21"/>
      <c r="O258" s="21"/>
      <c r="P258" s="35"/>
      <c r="Q258" s="35"/>
      <c r="R258" s="35"/>
      <c r="V258" s="35"/>
      <c r="BU258" s="312">
        <f>BU256/10*9.9</f>
        <v>34363.345244638163</v>
      </c>
    </row>
    <row r="259" spans="1:74" x14ac:dyDescent="0.25">
      <c r="B259" s="327" t="s">
        <v>481</v>
      </c>
      <c r="C259" s="327"/>
      <c r="D259" s="33"/>
      <c r="E259" s="33" t="s">
        <v>356</v>
      </c>
      <c r="R259" s="9" t="s">
        <v>356</v>
      </c>
      <c r="V259" s="39"/>
      <c r="W259" s="40" t="s">
        <v>445</v>
      </c>
      <c r="AI259" s="40" t="s">
        <v>356</v>
      </c>
      <c r="AK259" s="327" t="s">
        <v>445</v>
      </c>
      <c r="AL259" s="327"/>
      <c r="AQ259" s="327" t="s">
        <v>445</v>
      </c>
      <c r="AR259" s="327"/>
      <c r="BA259" s="40"/>
      <c r="BD259" s="327" t="s">
        <v>445</v>
      </c>
      <c r="BE259" s="327"/>
      <c r="BL259" s="40" t="s">
        <v>356</v>
      </c>
      <c r="BT259" t="s">
        <v>356</v>
      </c>
      <c r="BV259" s="40" t="s">
        <v>356</v>
      </c>
    </row>
  </sheetData>
  <sortState ref="A156:AA173">
    <sortCondition ref="A156:A173"/>
  </sortState>
  <mergeCells count="66">
    <mergeCell ref="BF13:BH13"/>
    <mergeCell ref="BI13:BK13"/>
    <mergeCell ref="V17:X17"/>
    <mergeCell ref="V14:X14"/>
    <mergeCell ref="Y14:AA14"/>
    <mergeCell ref="BF14:BF15"/>
    <mergeCell ref="BG14:BG15"/>
    <mergeCell ref="Y13:AA13"/>
    <mergeCell ref="AW14:AW15"/>
    <mergeCell ref="AX14:AX15"/>
    <mergeCell ref="AZ13:BB13"/>
    <mergeCell ref="BC13:BE13"/>
    <mergeCell ref="AT13:AV13"/>
    <mergeCell ref="BQ14:BQ15"/>
    <mergeCell ref="AY14:AY15"/>
    <mergeCell ref="AZ14:AZ15"/>
    <mergeCell ref="BA14:BA15"/>
    <mergeCell ref="BH14:BH15"/>
    <mergeCell ref="BI14:BI15"/>
    <mergeCell ref="BJ14:BJ15"/>
    <mergeCell ref="BK14:BK15"/>
    <mergeCell ref="BN14:BN15"/>
    <mergeCell ref="BO14:BO15"/>
    <mergeCell ref="BP14:BP15"/>
    <mergeCell ref="B259:C259"/>
    <mergeCell ref="J14:L14"/>
    <mergeCell ref="S14:U14"/>
    <mergeCell ref="M14:O14"/>
    <mergeCell ref="P14:R14"/>
    <mergeCell ref="C13:C15"/>
    <mergeCell ref="B13:B15"/>
    <mergeCell ref="AQ259:AR259"/>
    <mergeCell ref="AN13:AP13"/>
    <mergeCell ref="AQ13:AS13"/>
    <mergeCell ref="AK259:AL259"/>
    <mergeCell ref="AH13:AJ13"/>
    <mergeCell ref="AK13:AM13"/>
    <mergeCell ref="BD259:BE259"/>
    <mergeCell ref="BB14:BB15"/>
    <mergeCell ref="BC14:BC15"/>
    <mergeCell ref="BD14:BD15"/>
    <mergeCell ref="BE14:BE15"/>
    <mergeCell ref="B4:BQ4"/>
    <mergeCell ref="B8:BQ8"/>
    <mergeCell ref="B1:BW1"/>
    <mergeCell ref="B2:BW2"/>
    <mergeCell ref="B3:BW3"/>
    <mergeCell ref="B5:BW5"/>
    <mergeCell ref="B6:BW6"/>
    <mergeCell ref="B7:BW7"/>
    <mergeCell ref="B9:BW11"/>
    <mergeCell ref="BU13:BU15"/>
    <mergeCell ref="BV13:BV15"/>
    <mergeCell ref="BW13:BW15"/>
    <mergeCell ref="B12:BW12"/>
    <mergeCell ref="BR13:BT13"/>
    <mergeCell ref="BR14:BR15"/>
    <mergeCell ref="BS14:BS15"/>
    <mergeCell ref="BT14:BT15"/>
    <mergeCell ref="AW13:AY13"/>
    <mergeCell ref="BL13:BN13"/>
    <mergeCell ref="BO13:BQ13"/>
    <mergeCell ref="BL14:BL15"/>
    <mergeCell ref="BM14:BM15"/>
    <mergeCell ref="AB13:AD13"/>
    <mergeCell ref="AE13:AG13"/>
  </mergeCells>
  <pageMargins left="0.78740157480314965" right="0.39370078740157483" top="0.59055118110236227" bottom="0.74803149606299213" header="0.31496062992125984" footer="0.11811023622047245"/>
  <pageSetup paperSize="9" scale="48" fitToHeight="0" orientation="portrait" r:id="rId1"/>
  <headerFooter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  дек 1 чтение</vt:lpstr>
      <vt:lpstr>'  дек 1 чтение'!Заголовки_для_печати</vt:lpstr>
      <vt:lpstr>'  дек 1 чтение'!Область_печати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2019-12-17T09:05:31Z</dcterms:modified>
</cp:coreProperties>
</file>