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checkCompatibility="1" defaultThemeVersion="124226"/>
  <bookViews>
    <workbookView xWindow="0" yWindow="480" windowWidth="15480" windowHeight="10590"/>
  </bookViews>
  <sheets>
    <sheet name="изм сентябрь 2019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'изм сентябрь 2019'!$13:$13</definedName>
  </definedNames>
  <calcPr calcId="145621"/>
</workbook>
</file>

<file path=xl/calcChain.xml><?xml version="1.0" encoding="utf-8"?>
<calcChain xmlns="http://schemas.openxmlformats.org/spreadsheetml/2006/main">
  <c r="C17" i="3" l="1"/>
  <c r="E17" i="3" l="1"/>
  <c r="D17" i="3"/>
  <c r="E25" i="3"/>
  <c r="D25" i="3"/>
  <c r="C23" i="3"/>
  <c r="C19" i="3" l="1"/>
  <c r="E18" i="3"/>
  <c r="D19" i="3"/>
  <c r="D18" i="3" s="1"/>
  <c r="C25" i="3"/>
  <c r="C30" i="3" l="1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C15" i="3"/>
  <c r="C21" i="3"/>
  <c r="C20" i="3" s="1"/>
  <c r="D21" i="3"/>
  <c r="D20" i="3" s="1"/>
  <c r="D14" i="3" l="1"/>
  <c r="C31" i="3"/>
  <c r="C14" i="3"/>
  <c r="D31" i="3"/>
  <c r="E31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<sst xmlns="http://schemas.openxmlformats.org/spreadsheetml/2006/main" count="52" uniqueCount="52">
  <si>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</si>
  <si>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</si>
  <si>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</si>
  <si>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</si>
  <si>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</si>
  <si>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</si>
  <si>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</si>
  <si>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</si>
  <si>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</si>
  <si>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</si>
  <si>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</si>
  <si>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</si>
  <si>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</si>
  <si>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</si>
  <si>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</si>
  <si>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</si>
  <si>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</si>
  <si>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</si>
  <si>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000 01 00 00 00 00 0000 000</t>
  </si>
  <si>
    <t>ИСТОЧНИКИ ВНУТРЕННЕГО ФИНАНСИРОВАНИЯ ДЕФИЦИТОВ БЮДЖЕТОВ</t>
  </si>
  <si>
    <t>000 01 03 01 00 00 0000 000</t>
  </si>
  <si>
    <t>Бюджетные кредиты от других бюджетов бюджетной системы Российской Федерации в валюте Российской федерации</t>
  </si>
  <si>
    <t>000 01 03 01 00 00 0000 700</t>
  </si>
  <si>
    <t>000 01 03 01 00 04 0000 710</t>
  </si>
  <si>
    <t>000 01 03 01 00 00 0000 800</t>
  </si>
  <si>
    <t>000 01 03 01 00 04 0000 810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</si>
  <si>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</si>
  <si>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</si>
  <si>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</si>
  <si>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2019 год</t>
  </si>
  <si>
    <t>Приложение 7</t>
  </si>
  <si>
    <t>2020 год</t>
  </si>
  <si>
    <t>1</t>
  </si>
  <si>
    <t xml:space="preserve">к решению  Совета народных депутатов 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</si>
  <si>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2019 год и на плановый период 2020 и 2021 годов</t>
  </si>
  <si>
    <t>2021 год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</si>
  <si>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</si>
  <si>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</si>
  <si>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</si>
  <si>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</si>
  <si>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</si>
  <si>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</si>
  <si>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</si>
  <si>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</si>
  <si>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</si>
  <si>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</si>
  <si>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 от 20.12.2018г. № 167</t>
  </si>
  <si>
    <t>к решению  Совета народных депутатов Анжеро-Судженского городского округа</t>
  </si>
  <si>
    <t xml:space="preserve"> от ___________ 2019г. № _______</t>
  </si>
  <si>
    <t>Приложение 5</t>
  </si>
  <si>
    <t>Начальник финансового управления города Анжеро-Судженска</t>
  </si>
  <si>
    <t>Е.Н.Зачиняева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</si>
</sst>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3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/>
    <xf numFmtId="49" fontId="2" fillId="0" borderId="0" xfId="0" applyNumberFormat="1" applyFont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right" vertical="top" wrapText="1"/>
    </xf>
    <xf numFmtId="49" fontId="11" fillId="0" borderId="0" xfId="0" applyNumberFormat="1" applyFont="1" applyAlignment="1">
      <alignment horizontal="right" vertical="top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25" workbookViewId="0">
      <selection activeCell="C17" sqref="C17"/>
    </sheetView>
  </sheetViews>
  <sheetFormatPr defaultColWidth="30.7109375" defaultRowHeight="18.75" x14ac:dyDescent="0.2"/>
  <cols>
    <col min="1" max="1" width="27.5703125" style="4" customWidth="1"/>
    <col min="2" max="2" width="42.425781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31" t="s">
        <v>49</v>
      </c>
      <c r="B1" s="31"/>
      <c r="C1" s="31"/>
      <c r="D1" s="31"/>
      <c r="E1" s="31"/>
    </row>
    <row r="2" spans="1:8" x14ac:dyDescent="0.2">
      <c r="A2" s="31" t="s">
        <v>33</v>
      </c>
      <c r="B2" s="31"/>
      <c r="C2" s="31"/>
      <c r="D2" s="31"/>
      <c r="E2" s="31"/>
    </row>
    <row r="3" spans="1:8" x14ac:dyDescent="0.2">
      <c r="A3" s="31" t="s">
        <v>28</v>
      </c>
      <c r="B3" s="31"/>
      <c r="C3" s="31"/>
      <c r="D3" s="31"/>
      <c r="E3" s="31"/>
    </row>
    <row r="4" spans="1:8" x14ac:dyDescent="0.2">
      <c r="A4" s="31" t="s">
        <v>48</v>
      </c>
      <c r="B4" s="31"/>
      <c r="C4" s="31"/>
      <c r="D4" s="31"/>
      <c r="E4" s="31"/>
    </row>
    <row r="5" spans="1:8" x14ac:dyDescent="0.2">
      <c r="B5" s="24"/>
      <c r="C5" s="24"/>
      <c r="D5" s="24"/>
      <c r="E5" s="24"/>
    </row>
    <row r="6" spans="1:8" ht="12.75" customHeight="1" x14ac:dyDescent="0.2">
      <c r="A6" s="37" t="s">
        <v>30</v>
      </c>
      <c r="B6" s="37"/>
      <c r="C6" s="37"/>
      <c r="D6" s="37"/>
      <c r="E6" s="37"/>
    </row>
    <row r="7" spans="1:8" ht="12.75" customHeight="1" x14ac:dyDescent="0.2">
      <c r="A7" s="37" t="s">
        <v>47</v>
      </c>
      <c r="B7" s="37"/>
      <c r="C7" s="37"/>
      <c r="D7" s="37"/>
      <c r="E7" s="37"/>
    </row>
    <row r="8" spans="1:8" x14ac:dyDescent="0.2">
      <c r="A8" s="37" t="s">
        <v>46</v>
      </c>
      <c r="B8" s="37"/>
      <c r="C8" s="37"/>
      <c r="D8" s="37"/>
      <c r="E8" s="37"/>
    </row>
    <row r="9" spans="1:8" ht="6.75" customHeight="1" x14ac:dyDescent="0.2"/>
    <row r="10" spans="1:8" s="1" customFormat="1" ht="74.25" customHeight="1" x14ac:dyDescent="0.2">
      <c r="A10" s="34" t="s">
        <v>34</v>
      </c>
      <c r="B10" s="35"/>
      <c r="C10" s="35"/>
      <c r="D10" s="35"/>
      <c r="E10" s="35"/>
    </row>
    <row r="11" spans="1:8" s="2" customFormat="1" ht="19.5" customHeight="1" x14ac:dyDescent="0.2">
      <c r="A11" s="27"/>
      <c r="B11" s="16"/>
      <c r="C11" s="16"/>
      <c r="D11" s="36" t="s">
        <v>12</v>
      </c>
      <c r="E11" s="36"/>
      <c r="F11" s="1"/>
      <c r="G11" s="1"/>
      <c r="H11" s="1"/>
    </row>
    <row r="12" spans="1:8" s="6" customFormat="1" x14ac:dyDescent="0.2">
      <c r="A12" s="9" t="s">
        <v>0</v>
      </c>
      <c r="B12" s="10" t="s">
        <v>11</v>
      </c>
      <c r="C12" s="11" t="s">
        <v>29</v>
      </c>
      <c r="D12" s="11" t="s">
        <v>31</v>
      </c>
      <c r="E12" s="11" t="s">
        <v>35</v>
      </c>
    </row>
    <row r="13" spans="1:8" s="20" customFormat="1" ht="12.75" x14ac:dyDescent="0.2">
      <c r="A13" s="17" t="s">
        <v>32</v>
      </c>
      <c r="B13" s="18">
        <v>2</v>
      </c>
      <c r="C13" s="19">
        <v>3</v>
      </c>
      <c r="D13" s="19">
        <v>4</v>
      </c>
      <c r="E13" s="19">
        <v>5</v>
      </c>
    </row>
    <row r="14" spans="1:8" s="15" customFormat="1" ht="47.25" x14ac:dyDescent="0.2">
      <c r="A14" s="12" t="s">
        <v>18</v>
      </c>
      <c r="B14" s="30" t="s">
        <v>19</v>
      </c>
      <c r="C14" s="28">
        <f>C15+C20+C26</f>
        <v>90043.135819999996</v>
      </c>
      <c r="D14" s="28">
        <f t="shared" ref="D14:E14" si="0">D15+D20+D26</f>
        <v>33122.199999999997</v>
      </c>
      <c r="E14" s="28">
        <f t="shared" si="0"/>
        <v>31169.199999999997</v>
      </c>
    </row>
    <row r="15" spans="1:8" s="6" customFormat="1" ht="31.5" x14ac:dyDescent="0.2">
      <c r="A15" s="12" t="s">
        <v>2</v>
      </c>
      <c r="B15" s="30" t="s">
        <v>1</v>
      </c>
      <c r="C15" s="21">
        <f>C16-C18</f>
        <v>-12866.7</v>
      </c>
      <c r="D15" s="21">
        <f>D16-D18</f>
        <v>42569.7</v>
      </c>
      <c r="E15" s="21">
        <f>E16-E18</f>
        <v>44616.7</v>
      </c>
    </row>
    <row r="16" spans="1:8" s="6" customFormat="1" ht="47.25" x14ac:dyDescent="0.2">
      <c r="A16" s="13" t="s">
        <v>4</v>
      </c>
      <c r="B16" s="14" t="s">
        <v>3</v>
      </c>
      <c r="C16" s="22">
        <f>C17</f>
        <v>0</v>
      </c>
      <c r="D16" s="22">
        <f>D17</f>
        <v>66313.8</v>
      </c>
      <c r="E16" s="22">
        <f>E17</f>
        <v>44616.7</v>
      </c>
    </row>
    <row r="17" spans="1:5" s="6" customFormat="1" ht="47.25" customHeight="1" x14ac:dyDescent="0.2">
      <c r="A17" s="13" t="s">
        <v>14</v>
      </c>
      <c r="B17" s="14" t="s">
        <v>15</v>
      </c>
      <c r="C17" s="22">
        <f>33082.6+361.9+1852.4-30000-5296.9</f>
        <v>0</v>
      </c>
      <c r="D17" s="22">
        <f>33122.2+36610.8+1447.5-12866.7+8000</f>
        <v>66313.8</v>
      </c>
      <c r="E17" s="22">
        <f>33598.6-2429.4+1447.5+12000</f>
        <v>44616.7</v>
      </c>
    </row>
    <row r="18" spans="1:5" s="6" customFormat="1" ht="45" customHeight="1" x14ac:dyDescent="0.2">
      <c r="A18" s="13" t="s">
        <v>6</v>
      </c>
      <c r="B18" s="14" t="s">
        <v>5</v>
      </c>
      <c r="C18" s="22">
        <f>C19</f>
        <v>12866.7</v>
      </c>
      <c r="D18" s="22">
        <f t="shared" ref="D18:E18" si="1">D19</f>
        <v>23744.100000000002</v>
      </c>
      <c r="E18" s="22">
        <f t="shared" si="1"/>
        <v>0</v>
      </c>
    </row>
    <row r="19" spans="1:5" s="6" customFormat="1" ht="46.5" customHeight="1" x14ac:dyDescent="0.2">
      <c r="A19" s="13" t="s">
        <v>16</v>
      </c>
      <c r="B19" s="14" t="s">
        <v>17</v>
      </c>
      <c r="C19" s="22">
        <f>12866.7</f>
        <v>12866.7</v>
      </c>
      <c r="D19" s="22">
        <f>36610.8-12866.7</f>
        <v>23744.100000000002</v>
      </c>
      <c r="E19" s="22">
        <v>0</v>
      </c>
    </row>
    <row r="20" spans="1:5" s="6" customFormat="1" ht="47.25" x14ac:dyDescent="0.2">
      <c r="A20" s="12" t="s">
        <v>8</v>
      </c>
      <c r="B20" s="30" t="s">
        <v>7</v>
      </c>
      <c r="C20" s="21">
        <f>C21</f>
        <v>42222.7</v>
      </c>
      <c r="D20" s="21">
        <f>D21</f>
        <v>-9447.5</v>
      </c>
      <c r="E20" s="21">
        <f>E21</f>
        <v>-13447.5</v>
      </c>
    </row>
    <row r="21" spans="1:5" s="6" customFormat="1" ht="63" x14ac:dyDescent="0.2">
      <c r="A21" s="13" t="s">
        <v>20</v>
      </c>
      <c r="B21" s="14" t="s">
        <v>21</v>
      </c>
      <c r="C21" s="22">
        <f>C22-C24</f>
        <v>42222.7</v>
      </c>
      <c r="D21" s="23">
        <f>D22-D24</f>
        <v>-9447.5</v>
      </c>
      <c r="E21" s="22">
        <f>E22-E24</f>
        <v>-13447.5</v>
      </c>
    </row>
    <row r="22" spans="1:5" s="6" customFormat="1" ht="63" x14ac:dyDescent="0.2">
      <c r="A22" s="13" t="s">
        <v>22</v>
      </c>
      <c r="B22" s="14" t="s">
        <v>9</v>
      </c>
      <c r="C22" s="22">
        <f>C23</f>
        <v>42866.7</v>
      </c>
      <c r="D22" s="22">
        <f>D23</f>
        <v>0</v>
      </c>
      <c r="E22" s="22">
        <f>E23</f>
        <v>0</v>
      </c>
    </row>
    <row r="23" spans="1:5" s="6" customFormat="1" ht="63.75" customHeight="1" x14ac:dyDescent="0.2">
      <c r="A23" s="13" t="s">
        <v>23</v>
      </c>
      <c r="B23" s="14" t="s">
        <v>26</v>
      </c>
      <c r="C23" s="22">
        <f>12866.7+30000</f>
        <v>42866.7</v>
      </c>
      <c r="D23" s="22">
        <v>0</v>
      </c>
      <c r="E23" s="22">
        <v>0</v>
      </c>
    </row>
    <row r="24" spans="1:5" s="6" customFormat="1" ht="78.75" x14ac:dyDescent="0.2">
      <c r="A24" s="13" t="s">
        <v>24</v>
      </c>
      <c r="B24" s="14" t="s">
        <v>10</v>
      </c>
      <c r="C24" s="22">
        <f>C25</f>
        <v>644</v>
      </c>
      <c r="D24" s="22">
        <f>D25</f>
        <v>9447.5</v>
      </c>
      <c r="E24" s="22">
        <f>E25</f>
        <v>13447.5</v>
      </c>
    </row>
    <row r="25" spans="1:5" s="6" customFormat="1" ht="63" customHeight="1" x14ac:dyDescent="0.2">
      <c r="A25" s="13" t="s">
        <v>25</v>
      </c>
      <c r="B25" s="14" t="s">
        <v>27</v>
      </c>
      <c r="C25" s="22">
        <f>282.1+361.9</f>
        <v>644</v>
      </c>
      <c r="D25" s="23">
        <f>1447.5+8000</f>
        <v>9447.5</v>
      </c>
      <c r="E25" s="22">
        <f>1447.5+12000</f>
        <v>13447.5</v>
      </c>
    </row>
    <row r="26" spans="1:5" s="25" customFormat="1" ht="31.5" customHeight="1" x14ac:dyDescent="0.2">
      <c r="A26" s="12" t="s">
        <v>36</v>
      </c>
      <c r="B26" s="30" t="s">
        <v>37</v>
      </c>
      <c r="C26" s="21">
        <f>C27</f>
        <v>60687.135820000003</v>
      </c>
      <c r="D26" s="29">
        <f t="shared" ref="D26:E29" si="2">D27</f>
        <v>0</v>
      </c>
      <c r="E26" s="29">
        <f t="shared" si="2"/>
        <v>0</v>
      </c>
    </row>
    <row r="27" spans="1:5" s="6" customFormat="1" ht="30.75" customHeight="1" x14ac:dyDescent="0.2">
      <c r="A27" s="13" t="s">
        <v>38</v>
      </c>
      <c r="B27" s="14" t="s">
        <v>39</v>
      </c>
      <c r="C27" s="22">
        <f>C28</f>
        <v>60687.135820000003</v>
      </c>
      <c r="D27" s="23">
        <f t="shared" si="2"/>
        <v>0</v>
      </c>
      <c r="E27" s="23">
        <f t="shared" si="2"/>
        <v>0</v>
      </c>
    </row>
    <row r="28" spans="1:5" s="6" customFormat="1" ht="30" customHeight="1" x14ac:dyDescent="0.2">
      <c r="A28" s="13" t="s">
        <v>40</v>
      </c>
      <c r="B28" s="14" t="s">
        <v>41</v>
      </c>
      <c r="C28" s="22">
        <f>C29</f>
        <v>60687.135820000003</v>
      </c>
      <c r="D28" s="23">
        <f t="shared" si="2"/>
        <v>0</v>
      </c>
      <c r="E28" s="23">
        <f t="shared" si="2"/>
        <v>0</v>
      </c>
    </row>
    <row r="29" spans="1:5" s="6" customFormat="1" ht="33" customHeight="1" x14ac:dyDescent="0.2">
      <c r="A29" s="13" t="s">
        <v>42</v>
      </c>
      <c r="B29" s="14" t="s">
        <v>43</v>
      </c>
      <c r="C29" s="22">
        <f>C30</f>
        <v>60687.135820000003</v>
      </c>
      <c r="D29" s="23">
        <f t="shared" si="2"/>
        <v>0</v>
      </c>
      <c r="E29" s="23">
        <f t="shared" si="2"/>
        <v>0</v>
      </c>
    </row>
    <row r="30" spans="1:5" s="6" customFormat="1" ht="49.5" customHeight="1" x14ac:dyDescent="0.2">
      <c r="A30" s="13" t="s">
        <v>44</v>
      </c>
      <c r="B30" s="14" t="s">
        <v>45</v>
      </c>
      <c r="C30" s="22">
        <f>21400+39287.13582</f>
        <v>60687.135820000003</v>
      </c>
      <c r="D30" s="23">
        <v>0</v>
      </c>
      <c r="E30" s="23">
        <v>0</v>
      </c>
    </row>
    <row r="31" spans="1:5" s="6" customFormat="1" ht="15.75" x14ac:dyDescent="0.2">
      <c r="A31" s="38" t="s">
        <v>13</v>
      </c>
      <c r="B31" s="39"/>
      <c r="C31" s="21">
        <f>C15+C20+C26</f>
        <v>90043.135819999996</v>
      </c>
      <c r="D31" s="21">
        <f t="shared" ref="D31:E31" si="3">D15+D20+D26</f>
        <v>33122.199999999997</v>
      </c>
      <c r="E31" s="21">
        <f t="shared" si="3"/>
        <v>31169.199999999997</v>
      </c>
    </row>
    <row r="32" spans="1:5" s="6" customFormat="1" ht="1.5" customHeight="1" x14ac:dyDescent="0.2">
      <c r="A32" s="7"/>
      <c r="B32" s="8"/>
      <c r="C32" s="6">
        <v>32800.5</v>
      </c>
      <c r="D32" s="6">
        <v>33122.199999999997</v>
      </c>
      <c r="E32" s="6">
        <v>33598.6</v>
      </c>
    </row>
    <row r="33" spans="1:8" s="6" customFormat="1" ht="46.5" customHeight="1" x14ac:dyDescent="0.25">
      <c r="A33" s="32" t="s">
        <v>50</v>
      </c>
      <c r="B33" s="32"/>
      <c r="C33" s="26"/>
      <c r="D33" s="33" t="s">
        <v>51</v>
      </c>
      <c r="E33" s="33"/>
    </row>
    <row r="34" spans="1:8" s="6" customFormat="1" ht="15.75" x14ac:dyDescent="0.2">
      <c r="A34" s="7"/>
      <c r="B34" s="8"/>
    </row>
    <row r="35" spans="1:8" s="6" customFormat="1" ht="15.75" x14ac:dyDescent="0.2">
      <c r="A35" s="7"/>
      <c r="B35" s="8"/>
    </row>
    <row r="36" spans="1:8" s="6" customFormat="1" ht="15.75" x14ac:dyDescent="0.2">
      <c r="A36" s="7"/>
      <c r="B36" s="8"/>
    </row>
    <row r="37" spans="1:8" s="6" customFormat="1" ht="15.75" x14ac:dyDescent="0.2">
      <c r="A37" s="7"/>
      <c r="B37" s="8"/>
    </row>
    <row r="38" spans="1:8" s="6" customFormat="1" ht="15.75" x14ac:dyDescent="0.2">
      <c r="A38" s="7"/>
      <c r="B38" s="8"/>
    </row>
    <row r="39" spans="1:8" s="6" customFormat="1" ht="15.75" x14ac:dyDescent="0.2">
      <c r="A39" s="7"/>
      <c r="B39" s="8"/>
    </row>
    <row r="40" spans="1:8" s="6" customFormat="1" ht="15.75" x14ac:dyDescent="0.2">
      <c r="A40" s="7"/>
      <c r="B40" s="8"/>
    </row>
    <row r="41" spans="1:8" s="6" customFormat="1" ht="15.75" x14ac:dyDescent="0.2">
      <c r="A41" s="7"/>
      <c r="B41" s="8"/>
    </row>
    <row r="42" spans="1:8" s="6" customFormat="1" ht="15.75" x14ac:dyDescent="0.2">
      <c r="A42" s="7"/>
      <c r="B42" s="8"/>
    </row>
    <row r="43" spans="1:8" s="6" customFormat="1" ht="15.75" x14ac:dyDescent="0.2">
      <c r="A43" s="7"/>
      <c r="B43" s="8"/>
    </row>
    <row r="44" spans="1:8" x14ac:dyDescent="0.2">
      <c r="A44" s="7"/>
      <c r="B44" s="8"/>
      <c r="C44" s="6"/>
      <c r="D44" s="6"/>
      <c r="E44" s="6"/>
      <c r="F44" s="6"/>
      <c r="G44" s="6"/>
      <c r="H44" s="6"/>
    </row>
    <row r="45" spans="1:8" x14ac:dyDescent="0.2">
      <c r="A45" s="7"/>
      <c r="B45" s="8"/>
      <c r="C45" s="6"/>
      <c r="D45" s="6"/>
      <c r="E45" s="6"/>
      <c r="F45" s="6"/>
      <c r="G45" s="6"/>
      <c r="H45" s="6"/>
    </row>
    <row r="46" spans="1:8" x14ac:dyDescent="0.2">
      <c r="A46" s="7"/>
      <c r="B46" s="8"/>
      <c r="C46" s="6"/>
      <c r="D46" s="6"/>
      <c r="E46" s="6"/>
      <c r="F46" s="6"/>
      <c r="G46" s="6"/>
      <c r="H46" s="6"/>
    </row>
  </sheetData>
  <mergeCells count="12">
    <mergeCell ref="A1:E1"/>
    <mergeCell ref="A2:E2"/>
    <mergeCell ref="A3:E3"/>
    <mergeCell ref="A4:E4"/>
    <mergeCell ref="A33:B33"/>
    <mergeCell ref="D33:E33"/>
    <mergeCell ref="A10:E10"/>
    <mergeCell ref="D11:E11"/>
    <mergeCell ref="A6:E6"/>
    <mergeCell ref="A7:E7"/>
    <mergeCell ref="A8:E8"/>
    <mergeCell ref="A31:B31"/>
  </mergeCells>
  <phoneticPr fontId="4" type="noConversion"/>
  <pageMargins left="0.78740157480314965" right="0.39370078740157483" top="0.70866141732283472" bottom="0.98425196850393704" header="0.51181102362204722" footer="0.31496062992125984"/>
  <pageSetup paperSize="9" scale="83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 сентябрь 2019</vt:lpstr>
      <vt:lpstr>'изм сентябрь 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2019-12-17T09:32:15Z</cp:lastPrinted>
  <dcterms:created xsi:type="dcterms:W3CDTF">2007-11-02T06:48:08Z</dcterms:created>
  <dcterms:modified xsi:type="dcterms:W3CDTF">2019-12-17T09:32:19Z</dcterms:modified>
</cp:coreProperties>
</file>