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0" yWindow="540" windowWidth="15480" windowHeight="10530"/>
  </bookViews>
  <sheets>
    <sheet name="проект" sheetId="3" r:id="rId1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1nehiloq13fdfxu13klcaopgw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  <definedName name="_xlnm.Print_Titles" localSheetId="0">проект!$13:$13</definedName>
  </definedNames>
  <calcPr calcId="145621"/>
</workbook>
</file>

<file path=xl/calcChain.xml><?xml version="1.0" encoding="utf-8"?>
<calcChain xmlns="http://schemas.openxmlformats.org/spreadsheetml/2006/main">
  <c r="C30" i="3" l="1"/>
  <c r="D17" i="3" l="1"/>
  <c r="C19" i="3"/>
  <c r="C17" i="3"/>
  <c r="E17" i="3" l="1"/>
  <c r="E25" i="3"/>
  <c r="D25" i="3"/>
  <c r="C25" i="3"/>
  <c r="D29" i="3" l="1"/>
  <c r="D28" i="3" s="1"/>
  <c r="D27" i="3" s="1"/>
  <c r="D26" i="3" s="1"/>
  <c r="E29" i="3"/>
  <c r="E28" i="3" s="1"/>
  <c r="E27" i="3" s="1"/>
  <c r="E26" i="3" s="1"/>
  <c r="C29" i="3"/>
  <c r="C28" i="3" s="1"/>
  <c r="C27" i="3" s="1"/>
  <c r="C26" i="3" s="1"/>
  <c r="D18" i="3" l="1"/>
  <c r="E18" i="3" l="1"/>
  <c r="E24" i="3" l="1"/>
  <c r="D24" i="3"/>
  <c r="C24" i="3"/>
  <c r="D22" i="3"/>
  <c r="E22" i="3"/>
  <c r="C22" i="3"/>
  <c r="C18" i="3"/>
  <c r="D16" i="3"/>
  <c r="E16" i="3"/>
  <c r="E15" i="3" s="1"/>
  <c r="C16" i="3"/>
  <c r="E21" i="3" l="1"/>
  <c r="E20" i="3" s="1"/>
  <c r="E14" i="3" s="1"/>
  <c r="D15" i="3"/>
  <c r="D31" i="3" s="1"/>
  <c r="C15" i="3"/>
  <c r="C21" i="3"/>
  <c r="C20" i="3" s="1"/>
  <c r="D21" i="3"/>
  <c r="D20" i="3" s="1"/>
  <c r="C31" i="3" l="1"/>
  <c r="C14" i="3"/>
  <c r="E31" i="3"/>
  <c r="D14" i="3"/>
</calcChain>
</file>

<file path=xl/sharedStrings.xml><?xml version="1.0" encoding="utf-8"?>
<sst xmlns="http://schemas.openxmlformats.org/spreadsheetml/2006/main" count="52" uniqueCount="52">
  <si>
    <t>Код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</si>
  <si>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</si>
  <si>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</si>
  <si>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</si>
  <si>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</si>
  <si>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 xml:space="preserve">Погашение кредитов, предоставленных кредитными организациями в валюте Российской Федерации </t>
  </si>
  <si>
    <t>000 01 02 00 00 00 0000 800</t>
  </si>
  <si>
    <t>Бюджетные кредиты от других бюджетов бюджетной системы Российской Федерации</t>
  </si>
  <si>
    <t>000 01 03 00 00 00 0000 000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</si>
  <si>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</si>
  <si>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</si>
  <si>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Наименование</t>
  </si>
  <si>
    <t>(тыс. руб.)</t>
  </si>
  <si>
    <t>Итого источников финансирования дефицита бюджета</t>
  </si>
  <si>
    <t>000 01 02 00 00 04 0000 710</t>
  </si>
  <si>
    <t>Получение кредитов от кредитных организаций бюджетами городских округов в валюте Российской Федерации</t>
  </si>
  <si>
    <t>000 01 02 00 00 04 0000 810</t>
  </si>
  <si>
    <t>Погашение бюджетами городских округов кредитов от кредитных организаций в валюте Российской Федерации</t>
  </si>
  <si>
    <t>Начальник финансового управления города Анжеро-Судженска</t>
  </si>
  <si>
    <t>Е.Н. Зачиняева</t>
  </si>
  <si>
    <t>000 01 00 00 00 00 0000 000</t>
  </si>
  <si>
    <t>ИСТОЧНИКИ ВНУТРЕННЕГО ФИНАНСИРОВАНИЯ ДЕФИЦИТОВ БЮДЖЕТОВ</t>
  </si>
  <si>
    <t>000 01 03 01 00 00 0000 000</t>
  </si>
  <si>
    <t>000 01 03 01 00 00 0000 700</t>
  </si>
  <si>
    <t>000 01 03 01 00 04 0000 710</t>
  </si>
  <si>
    <t>000 01 03 01 00 00 0000 800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</si>
  <si>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</si>
  <si>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</si>
  <si>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Анжеро-Судженского городского округа</t>
  </si>
  <si>
    <t>Приложение 7</t>
  </si>
  <si>
    <t>2020 год</t>
  </si>
  <si>
    <t>1</t>
  </si>
  <si>
    <t xml:space="preserve">к решению  Совета народных депутатов </t>
  </si>
  <si>
    <t>2021 год</t>
  </si>
  <si>
    <t>Источники финансирования дефицита бюджета муниципального образования "Анжеро-Судженский городской округ" по статьям и видам источников финансирования  местного бюджета на 2020 год и на плановый период 2021 и 2022 годов</t>
  </si>
  <si>
    <t>2022 год</t>
  </si>
  <si>
    <t>000 01 03 01 00 04 0001 810</t>
  </si>
  <si>
    <t>Бюджетные кредиты от других бюджетов бюджетной системы Российской Федерации в валюте Российской Федерации</t>
  </si>
  <si>
    <t>000 01 05 00 00 00 0000 000</t>
  </si>
  <si>
    <t>Изменение остатков средств  на счетах по учету средств бюджета</t>
  </si>
  <si>
    <t>000 01 05 00 00 00 0000 600</t>
  </si>
  <si>
    <t xml:space="preserve">Уменьшение остатков  средств бюджетов  </t>
  </si>
  <si>
    <t>000 01 05 02 00 00 0000 600</t>
  </si>
  <si>
    <t>Уменьшение прочих остатков средств бюджетов</t>
  </si>
  <si>
    <t>000 01 05 02 01 00 0000 610</t>
  </si>
  <si>
    <t xml:space="preserve">Уменьшение прочих остатков денежных средств бюджетов  </t>
  </si>
  <si>
    <t>000 01 05 02 01 04 0000 610</t>
  </si>
  <si>
    <t>Уменьшение прочих остатков денежных средств бюджетов городских округов</t>
  </si>
  <si>
    <t xml:space="preserve">от 19.12.2019 № 238 </t>
  </si>
  <si>
    <t xml:space="preserve"> от ___________ 2020г. № _______</t>
  </si>
  <si>
    <t>к решению  Совета народных депутатов Анжеро-Судженского городского округа</t>
  </si>
  <si>
    <t xml:space="preserve">Приложение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</si>
</sst>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horizontal="left" vertical="top"/>
    </xf>
    <xf numFmtId="49" fontId="7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top"/>
    </xf>
    <xf numFmtId="49" fontId="8" fillId="0" borderId="0" xfId="0" applyNumberFormat="1" applyFont="1" applyAlignment="1">
      <alignment horizontal="center" vertical="top"/>
    </xf>
    <xf numFmtId="0" fontId="8" fillId="0" borderId="0" xfId="0" applyNumberFormat="1" applyFont="1" applyAlignment="1">
      <alignment vertical="top" wrapText="1"/>
    </xf>
    <xf numFmtId="0" fontId="8" fillId="0" borderId="0" xfId="0" applyFont="1" applyAlignment="1">
      <alignment vertical="top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horizontal="justify" vertical="top" wrapText="1"/>
    </xf>
    <xf numFmtId="164" fontId="8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49" fontId="8" fillId="0" borderId="0" xfId="0" applyNumberFormat="1" applyFont="1" applyAlignment="1">
      <alignment horizontal="left"/>
    </xf>
    <xf numFmtId="0" fontId="8" fillId="0" borderId="0" xfId="0" applyNumberFormat="1" applyFont="1" applyAlignment="1">
      <alignment wrapText="1"/>
    </xf>
    <xf numFmtId="0" fontId="8" fillId="0" borderId="0" xfId="0" applyFont="1" applyAlignment="1"/>
    <xf numFmtId="0" fontId="10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7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justify" vertical="top" wrapText="1"/>
    </xf>
    <xf numFmtId="49" fontId="6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/>
    </xf>
    <xf numFmtId="49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/>
    </xf>
    <xf numFmtId="49" fontId="6" fillId="0" borderId="0" xfId="0" applyNumberFormat="1" applyFont="1" applyAlignment="1">
      <alignment horizontal="right" vertical="top"/>
    </xf>
    <xf numFmtId="49" fontId="7" fillId="0" borderId="2" xfId="0" applyNumberFormat="1" applyFont="1" applyBorder="1" applyAlignment="1">
      <alignment horizontal="left" vertical="top"/>
    </xf>
    <xf numFmtId="49" fontId="7" fillId="0" borderId="3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22" workbookViewId="0">
      <selection activeCell="C31" sqref="C31"/>
    </sheetView>
  </sheetViews>
  <sheetFormatPr defaultColWidth="30.7109375" defaultRowHeight="18.75" x14ac:dyDescent="0.2"/>
  <cols>
    <col min="1" max="1" width="27.5703125" style="3" customWidth="1"/>
    <col min="2" max="2" width="42.42578125" style="4" customWidth="1"/>
    <col min="3" max="3" width="13.28515625" style="2" customWidth="1"/>
    <col min="4" max="4" width="11.42578125" style="2" customWidth="1"/>
    <col min="5" max="5" width="14.28515625" style="2" customWidth="1"/>
    <col min="6" max="16384" width="30.7109375" style="2"/>
  </cols>
  <sheetData>
    <row r="1" spans="1:8" x14ac:dyDescent="0.2">
      <c r="A1" s="51" t="s">
        <v>51</v>
      </c>
      <c r="B1" s="51"/>
      <c r="C1" s="51"/>
      <c r="D1" s="51"/>
      <c r="E1" s="51"/>
    </row>
    <row r="2" spans="1:8" x14ac:dyDescent="0.2">
      <c r="A2" s="51" t="s">
        <v>32</v>
      </c>
      <c r="B2" s="51"/>
      <c r="C2" s="51"/>
      <c r="D2" s="51"/>
      <c r="E2" s="51"/>
    </row>
    <row r="3" spans="1:8" x14ac:dyDescent="0.2">
      <c r="A3" s="51" t="s">
        <v>28</v>
      </c>
      <c r="B3" s="51"/>
      <c r="C3" s="51"/>
      <c r="D3" s="51"/>
      <c r="E3" s="51"/>
    </row>
    <row r="4" spans="1:8" x14ac:dyDescent="0.2">
      <c r="A4" s="51" t="s">
        <v>49</v>
      </c>
      <c r="B4" s="51"/>
      <c r="C4" s="51"/>
      <c r="D4" s="51"/>
      <c r="E4" s="51"/>
    </row>
    <row r="6" spans="1:8" ht="14.25" customHeight="1" x14ac:dyDescent="0.2">
      <c r="A6" s="56" t="s">
        <v>29</v>
      </c>
      <c r="B6" s="56"/>
      <c r="C6" s="56"/>
      <c r="D6" s="56"/>
      <c r="E6" s="56"/>
    </row>
    <row r="7" spans="1:8" ht="15" customHeight="1" x14ac:dyDescent="0.2">
      <c r="A7" s="56" t="s">
        <v>50</v>
      </c>
      <c r="B7" s="56"/>
      <c r="C7" s="56"/>
      <c r="D7" s="56"/>
      <c r="E7" s="56"/>
    </row>
    <row r="8" spans="1:8" ht="14.25" customHeight="1" x14ac:dyDescent="0.2">
      <c r="A8" s="50"/>
      <c r="B8" s="50"/>
      <c r="C8" s="50"/>
      <c r="D8" s="50"/>
      <c r="E8" s="50" t="s">
        <v>48</v>
      </c>
    </row>
    <row r="9" spans="1:8" ht="6.75" customHeight="1" x14ac:dyDescent="0.2">
      <c r="A9" s="6"/>
      <c r="B9" s="7"/>
      <c r="C9" s="5"/>
      <c r="D9" s="5"/>
      <c r="E9" s="5"/>
    </row>
    <row r="10" spans="1:8" s="1" customFormat="1" ht="48.75" customHeight="1" x14ac:dyDescent="0.2">
      <c r="A10" s="53" t="s">
        <v>34</v>
      </c>
      <c r="B10" s="54"/>
      <c r="C10" s="54"/>
      <c r="D10" s="54"/>
      <c r="E10" s="54"/>
    </row>
    <row r="11" spans="1:8" s="17" customFormat="1" ht="10.5" customHeight="1" x14ac:dyDescent="0.2">
      <c r="A11" s="35"/>
      <c r="B11" s="36"/>
      <c r="C11" s="36"/>
      <c r="D11" s="55" t="s">
        <v>12</v>
      </c>
      <c r="E11" s="55"/>
      <c r="F11" s="34"/>
      <c r="G11" s="34"/>
      <c r="H11" s="34"/>
    </row>
    <row r="12" spans="1:8" s="5" customFormat="1" ht="15.75" x14ac:dyDescent="0.2">
      <c r="A12" s="21" t="s">
        <v>0</v>
      </c>
      <c r="B12" s="22" t="s">
        <v>11</v>
      </c>
      <c r="C12" s="23" t="s">
        <v>30</v>
      </c>
      <c r="D12" s="23" t="s">
        <v>33</v>
      </c>
      <c r="E12" s="23" t="s">
        <v>35</v>
      </c>
    </row>
    <row r="13" spans="1:8" s="16" customFormat="1" ht="12.75" x14ac:dyDescent="0.2">
      <c r="A13" s="13" t="s">
        <v>31</v>
      </c>
      <c r="B13" s="14">
        <v>2</v>
      </c>
      <c r="C13" s="15">
        <v>3</v>
      </c>
      <c r="D13" s="15">
        <v>4</v>
      </c>
      <c r="E13" s="15">
        <v>5</v>
      </c>
    </row>
    <row r="14" spans="1:8" s="12" customFormat="1" ht="42.75" x14ac:dyDescent="0.2">
      <c r="A14" s="11" t="s">
        <v>20</v>
      </c>
      <c r="B14" s="24" t="s">
        <v>21</v>
      </c>
      <c r="C14" s="38">
        <f>C15+C20+C26</f>
        <v>72941.85202999998</v>
      </c>
      <c r="D14" s="38">
        <f>D15+D20</f>
        <v>33182.400000000009</v>
      </c>
      <c r="E14" s="38">
        <f>E15+E20</f>
        <v>33109.199999999997</v>
      </c>
    </row>
    <row r="15" spans="1:8" s="5" customFormat="1" ht="28.5" x14ac:dyDescent="0.2">
      <c r="A15" s="9" t="s">
        <v>2</v>
      </c>
      <c r="B15" s="25" t="s">
        <v>1</v>
      </c>
      <c r="C15" s="26">
        <f>C16-C18</f>
        <v>38473.599999999984</v>
      </c>
      <c r="D15" s="26">
        <f>D16-D18</f>
        <v>34629.900000000009</v>
      </c>
      <c r="E15" s="26">
        <f>E16-E18</f>
        <v>42719</v>
      </c>
    </row>
    <row r="16" spans="1:8" s="5" customFormat="1" ht="30" customHeight="1" x14ac:dyDescent="0.2">
      <c r="A16" s="10" t="s">
        <v>4</v>
      </c>
      <c r="B16" s="27" t="s">
        <v>3</v>
      </c>
      <c r="C16" s="28">
        <f>C17</f>
        <v>85961.999999999985</v>
      </c>
      <c r="D16" s="28">
        <f>D17</f>
        <v>58374.100000000006</v>
      </c>
      <c r="E16" s="28">
        <f>E17</f>
        <v>66463.199999999997</v>
      </c>
    </row>
    <row r="17" spans="1:5" s="5" customFormat="1" ht="45" customHeight="1" x14ac:dyDescent="0.2">
      <c r="A17" s="10" t="s">
        <v>14</v>
      </c>
      <c r="B17" s="27" t="s">
        <v>15</v>
      </c>
      <c r="C17" s="28">
        <f>66910.4+307.4-5000+23744.2</f>
        <v>85961.999999999985</v>
      </c>
      <c r="D17" s="28">
        <f>46313.5+316.4-12000+23744.2</f>
        <v>58374.100000000006</v>
      </c>
      <c r="E17" s="28">
        <f>52393.3+325.7+23744.2-10000</f>
        <v>66463.199999999997</v>
      </c>
    </row>
    <row r="18" spans="1:5" s="5" customFormat="1" ht="43.5" customHeight="1" x14ac:dyDescent="0.2">
      <c r="A18" s="10" t="s">
        <v>6</v>
      </c>
      <c r="B18" s="27" t="s">
        <v>5</v>
      </c>
      <c r="C18" s="28">
        <f>C19</f>
        <v>47488.4</v>
      </c>
      <c r="D18" s="28">
        <f>D19</f>
        <v>23744.2</v>
      </c>
      <c r="E18" s="28">
        <f>E19</f>
        <v>23744.2</v>
      </c>
    </row>
    <row r="19" spans="1:5" s="5" customFormat="1" ht="42.75" customHeight="1" x14ac:dyDescent="0.2">
      <c r="A19" s="10" t="s">
        <v>16</v>
      </c>
      <c r="B19" s="27" t="s">
        <v>17</v>
      </c>
      <c r="C19" s="37">
        <f>23744.2+23744.2</f>
        <v>47488.4</v>
      </c>
      <c r="D19" s="37">
        <v>23744.2</v>
      </c>
      <c r="E19" s="37">
        <v>23744.2</v>
      </c>
    </row>
    <row r="20" spans="1:5" s="5" customFormat="1" ht="42.75" x14ac:dyDescent="0.2">
      <c r="A20" s="9" t="s">
        <v>8</v>
      </c>
      <c r="B20" s="25" t="s">
        <v>7</v>
      </c>
      <c r="C20" s="26">
        <f>C21</f>
        <v>-4447.5</v>
      </c>
      <c r="D20" s="26">
        <f>D21</f>
        <v>-1447.5</v>
      </c>
      <c r="E20" s="26">
        <f>E21</f>
        <v>-9609.7999999999993</v>
      </c>
    </row>
    <row r="21" spans="1:5" s="5" customFormat="1" ht="45" x14ac:dyDescent="0.2">
      <c r="A21" s="10" t="s">
        <v>22</v>
      </c>
      <c r="B21" s="29" t="s">
        <v>37</v>
      </c>
      <c r="C21" s="28">
        <f>C22-C24</f>
        <v>-4447.5</v>
      </c>
      <c r="D21" s="30">
        <f>D22-D24</f>
        <v>-1447.5</v>
      </c>
      <c r="E21" s="28">
        <f>E22-E24</f>
        <v>-9609.7999999999993</v>
      </c>
    </row>
    <row r="22" spans="1:5" s="5" customFormat="1" ht="45" x14ac:dyDescent="0.2">
      <c r="A22" s="10" t="s">
        <v>23</v>
      </c>
      <c r="B22" s="27" t="s">
        <v>9</v>
      </c>
      <c r="C22" s="28">
        <f>C23</f>
        <v>0</v>
      </c>
      <c r="D22" s="28">
        <f>D23</f>
        <v>0</v>
      </c>
      <c r="E22" s="28">
        <f>E23</f>
        <v>0</v>
      </c>
    </row>
    <row r="23" spans="1:5" s="5" customFormat="1" ht="57.75" customHeight="1" x14ac:dyDescent="0.2">
      <c r="A23" s="10" t="s">
        <v>24</v>
      </c>
      <c r="B23" s="27" t="s">
        <v>26</v>
      </c>
      <c r="C23" s="37">
        <v>0</v>
      </c>
      <c r="D23" s="37">
        <v>0</v>
      </c>
      <c r="E23" s="37">
        <v>0</v>
      </c>
    </row>
    <row r="24" spans="1:5" s="5" customFormat="1" ht="60" x14ac:dyDescent="0.2">
      <c r="A24" s="10" t="s">
        <v>25</v>
      </c>
      <c r="B24" s="27" t="s">
        <v>10</v>
      </c>
      <c r="C24" s="28">
        <f>C25</f>
        <v>4447.5</v>
      </c>
      <c r="D24" s="28">
        <f>D25</f>
        <v>1447.5</v>
      </c>
      <c r="E24" s="28">
        <f>E25</f>
        <v>9609.7999999999993</v>
      </c>
    </row>
    <row r="25" spans="1:5" s="5" customFormat="1" ht="57.75" customHeight="1" x14ac:dyDescent="0.2">
      <c r="A25" s="10" t="s">
        <v>36</v>
      </c>
      <c r="B25" s="27" t="s">
        <v>27</v>
      </c>
      <c r="C25" s="28">
        <f>1447.5+8000-5000</f>
        <v>4447.5</v>
      </c>
      <c r="D25" s="28">
        <f>1447.5+12000-12000</f>
        <v>1447.5</v>
      </c>
      <c r="E25" s="28">
        <f>9609.8+10000-10000</f>
        <v>9609.7999999999993</v>
      </c>
    </row>
    <row r="26" spans="1:5" s="42" customFormat="1" ht="33.75" customHeight="1" x14ac:dyDescent="0.2">
      <c r="A26" s="43" t="s">
        <v>38</v>
      </c>
      <c r="B26" s="49" t="s">
        <v>39</v>
      </c>
      <c r="C26" s="46">
        <f>C27</f>
        <v>38915.752030000003</v>
      </c>
      <c r="D26" s="46">
        <f t="shared" ref="D26:E29" si="0">D27</f>
        <v>0</v>
      </c>
      <c r="E26" s="46">
        <f t="shared" si="0"/>
        <v>0</v>
      </c>
    </row>
    <row r="27" spans="1:5" s="42" customFormat="1" ht="21.75" customHeight="1" x14ac:dyDescent="0.2">
      <c r="A27" s="44" t="s">
        <v>40</v>
      </c>
      <c r="B27" s="45" t="s">
        <v>41</v>
      </c>
      <c r="C27" s="47">
        <f>C28</f>
        <v>38915.752030000003</v>
      </c>
      <c r="D27" s="47">
        <f t="shared" si="0"/>
        <v>0</v>
      </c>
      <c r="E27" s="47">
        <f t="shared" si="0"/>
        <v>0</v>
      </c>
    </row>
    <row r="28" spans="1:5" s="42" customFormat="1" ht="33" customHeight="1" x14ac:dyDescent="0.2">
      <c r="A28" s="44" t="s">
        <v>42</v>
      </c>
      <c r="B28" s="45" t="s">
        <v>43</v>
      </c>
      <c r="C28" s="47">
        <f>C29</f>
        <v>38915.752030000003</v>
      </c>
      <c r="D28" s="47">
        <f t="shared" si="0"/>
        <v>0</v>
      </c>
      <c r="E28" s="47">
        <f t="shared" si="0"/>
        <v>0</v>
      </c>
    </row>
    <row r="29" spans="1:5" s="42" customFormat="1" ht="29.25" customHeight="1" x14ac:dyDescent="0.2">
      <c r="A29" s="44" t="s">
        <v>44</v>
      </c>
      <c r="B29" s="45" t="s">
        <v>45</v>
      </c>
      <c r="C29" s="47">
        <f>C30</f>
        <v>38915.752030000003</v>
      </c>
      <c r="D29" s="47">
        <f t="shared" si="0"/>
        <v>0</v>
      </c>
      <c r="E29" s="47">
        <f t="shared" si="0"/>
        <v>0</v>
      </c>
    </row>
    <row r="30" spans="1:5" s="42" customFormat="1" ht="30.75" customHeight="1" x14ac:dyDescent="0.2">
      <c r="A30" s="44" t="s">
        <v>46</v>
      </c>
      <c r="B30" s="45" t="s">
        <v>47</v>
      </c>
      <c r="C30" s="47">
        <f>2153.70992+12000+16081.6+750.94211+7929.5</f>
        <v>38915.752030000003</v>
      </c>
      <c r="D30" s="48">
        <v>0</v>
      </c>
      <c r="E30" s="48">
        <v>0</v>
      </c>
    </row>
    <row r="31" spans="1:5" s="5" customFormat="1" ht="15.75" x14ac:dyDescent="0.2">
      <c r="A31" s="57" t="s">
        <v>13</v>
      </c>
      <c r="B31" s="58"/>
      <c r="C31" s="26">
        <f>C15+C20+C26</f>
        <v>72941.85202999998</v>
      </c>
      <c r="D31" s="26">
        <f>D15+D20</f>
        <v>33182.400000000009</v>
      </c>
      <c r="E31" s="26">
        <f>E15+E20</f>
        <v>33109.199999999997</v>
      </c>
    </row>
    <row r="32" spans="1:5" s="5" customFormat="1" ht="1.5" customHeight="1" x14ac:dyDescent="0.2">
      <c r="A32" s="18"/>
      <c r="B32" s="19"/>
      <c r="C32" s="20">
        <v>32800.5</v>
      </c>
      <c r="D32" s="20">
        <v>33122.199999999997</v>
      </c>
      <c r="E32" s="20">
        <v>33598.6</v>
      </c>
    </row>
    <row r="33" spans="1:8" s="5" customFormat="1" ht="27.75" customHeight="1" x14ac:dyDescent="0.25">
      <c r="A33" s="31" t="s">
        <v>18</v>
      </c>
      <c r="B33" s="32"/>
      <c r="C33" s="33"/>
      <c r="D33" s="52" t="s">
        <v>19</v>
      </c>
      <c r="E33" s="52"/>
    </row>
    <row r="34" spans="1:8" s="5" customFormat="1" ht="15.75" x14ac:dyDescent="0.2">
      <c r="A34" s="8"/>
      <c r="B34" s="41"/>
      <c r="C34" s="39"/>
      <c r="D34" s="39"/>
      <c r="E34" s="39"/>
    </row>
    <row r="35" spans="1:8" s="5" customFormat="1" ht="15.75" x14ac:dyDescent="0.2">
      <c r="A35" s="40"/>
      <c r="B35" s="41"/>
      <c r="C35" s="39"/>
      <c r="D35" s="39"/>
      <c r="E35" s="39"/>
    </row>
    <row r="36" spans="1:8" s="5" customFormat="1" ht="15.75" x14ac:dyDescent="0.2">
      <c r="A36" s="6"/>
      <c r="B36" s="7"/>
    </row>
    <row r="37" spans="1:8" s="5" customFormat="1" ht="15.75" x14ac:dyDescent="0.2">
      <c r="A37" s="6"/>
      <c r="B37" s="7"/>
    </row>
    <row r="38" spans="1:8" s="5" customFormat="1" ht="15.75" x14ac:dyDescent="0.2">
      <c r="A38" s="6"/>
      <c r="B38" s="7"/>
    </row>
    <row r="39" spans="1:8" s="5" customFormat="1" ht="15.75" x14ac:dyDescent="0.2">
      <c r="A39" s="6"/>
      <c r="B39" s="7"/>
    </row>
    <row r="40" spans="1:8" s="5" customFormat="1" ht="15.75" x14ac:dyDescent="0.2">
      <c r="A40" s="6"/>
      <c r="B40" s="7"/>
    </row>
    <row r="41" spans="1:8" s="5" customFormat="1" ht="15.75" x14ac:dyDescent="0.2">
      <c r="A41" s="6"/>
      <c r="B41" s="7"/>
    </row>
    <row r="42" spans="1:8" s="5" customFormat="1" ht="15.75" x14ac:dyDescent="0.2">
      <c r="A42" s="6"/>
      <c r="B42" s="7"/>
    </row>
    <row r="43" spans="1:8" s="5" customFormat="1" ht="15.75" x14ac:dyDescent="0.2">
      <c r="A43" s="6"/>
      <c r="B43" s="7"/>
    </row>
    <row r="44" spans="1:8" x14ac:dyDescent="0.2">
      <c r="A44" s="6"/>
      <c r="B44" s="7"/>
      <c r="C44" s="5"/>
      <c r="D44" s="5"/>
      <c r="E44" s="5"/>
      <c r="F44" s="5"/>
      <c r="G44" s="5"/>
      <c r="H44" s="5"/>
    </row>
    <row r="45" spans="1:8" x14ac:dyDescent="0.2">
      <c r="A45" s="6"/>
      <c r="B45" s="7"/>
      <c r="C45" s="5"/>
      <c r="D45" s="5"/>
      <c r="E45" s="5"/>
      <c r="F45" s="5"/>
      <c r="G45" s="5"/>
      <c r="H45" s="5"/>
    </row>
    <row r="46" spans="1:8" x14ac:dyDescent="0.2">
      <c r="A46" s="6"/>
      <c r="B46" s="7"/>
      <c r="C46" s="5"/>
      <c r="D46" s="5"/>
      <c r="E46" s="5"/>
      <c r="F46" s="5"/>
      <c r="G46" s="5"/>
      <c r="H46" s="5"/>
    </row>
  </sheetData>
  <mergeCells count="10">
    <mergeCell ref="A1:E1"/>
    <mergeCell ref="A2:E2"/>
    <mergeCell ref="A3:E3"/>
    <mergeCell ref="D33:E33"/>
    <mergeCell ref="A10:E10"/>
    <mergeCell ref="D11:E11"/>
    <mergeCell ref="A6:E6"/>
    <mergeCell ref="A7:E7"/>
    <mergeCell ref="A4:E4"/>
    <mergeCell ref="A31:B31"/>
  </mergeCells>
  <phoneticPr fontId="3" type="noConversion"/>
  <pageMargins left="0.78740157480314965" right="0.39370078740157483" top="0.70866141732283472" bottom="0.98425196850393704" header="0.51181102362204722" footer="0.31496062992125984"/>
  <pageSetup paperSize="9" scale="84" fitToHeight="2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</vt:lpstr>
      <vt:lpstr>проект!Заголовки_для_печати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Tatyana Orlova</cp:lastModifiedBy>
  <cp:lastPrinted>2020-05-25T03:08:11Z</cp:lastPrinted>
  <dcterms:created xsi:type="dcterms:W3CDTF">2007-11-02T06:48:08Z</dcterms:created>
  <dcterms:modified xsi:type="dcterms:W3CDTF">2020-10-14T03:42:44Z</dcterms:modified>
</cp:coreProperties>
</file>