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20" windowWidth="28800" windowHeight="10785" activeTab="2"/>
  </bookViews>
  <sheets>
    <sheet name="июнь 2021 вед стр-ра" sheetId="23" r:id="rId1"/>
    <sheet name="июнь 2021 программы" sheetId="25" r:id="rId2"/>
    <sheet name="июнь 2021 по разд" sheetId="26" r:id="rId3"/>
  </sheets>
  <externalReferences>
    <externalReference r:id="rId4"/>
  </externalReferences>
  <definedNames>
    <definedName name="_xlnm._FilterDatabase" localSheetId="0" hidden="1">'июнь 2021 вед стр-ра'!$A$14:$X$595</definedName>
    <definedName name="_xlnm._FilterDatabase" localSheetId="2" hidden="1">'июнь 2021 по разд'!$A$14:$H$533</definedName>
    <definedName name="_xlnm._FilterDatabase" localSheetId="1" hidden="1">'июнь 2021 программы'!$A$13:$P$509</definedName>
    <definedName name="_xlnm.Print_Titles" localSheetId="0">'июнь 2021 вед стр-ра'!$14:$14</definedName>
    <definedName name="_xlnm.Print_Titles" localSheetId="2">'июнь 2021 по разд'!$14:$14</definedName>
    <definedName name="_xlnm.Print_Titles" localSheetId="1">'июнь 2021 программы'!$13:$13</definedName>
    <definedName name="_xlnm.Print_Area" localSheetId="0">'июнь 2021 вед стр-ра'!$A$1:$I$600</definedName>
    <definedName name="_xlnm.Print_Area" localSheetId="2">'июнь 2021 по разд'!$A$1:$H$536</definedName>
    <definedName name="_xlnm.Print_Area" localSheetId="1">'июнь 2021 программы'!$A$1:$I$513</definedName>
  </definedNames>
  <calcPr calcId="14562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Q180" i="23" l="1"/>
  <c r="P180" i="23"/>
  <c r="O180" i="23"/>
  <c r="N180" i="23"/>
  <c r="M180" i="23"/>
  <c r="L180" i="23"/>
  <c r="K180" i="23"/>
  <c r="J180" i="23"/>
  <c r="A411" i="25" l="1"/>
  <c r="A409" i="25"/>
  <c r="J177" i="23" l="1"/>
  <c r="K177" i="23"/>
  <c r="L177" i="23"/>
  <c r="M177" i="23"/>
  <c r="N177" i="23"/>
  <c r="O177" i="23"/>
  <c r="P177" i="23"/>
  <c r="Q177" i="23"/>
  <c r="J436" i="23" l="1"/>
  <c r="K436" i="23"/>
  <c r="L436" i="23"/>
  <c r="M436" i="23"/>
  <c r="N436" i="23"/>
  <c r="O436" i="23"/>
  <c r="P436" i="23"/>
  <c r="Q436" i="23"/>
  <c r="A404" i="25" l="1"/>
  <c r="A192" i="26"/>
  <c r="A190" i="26"/>
  <c r="A188" i="26"/>
  <c r="A407" i="25"/>
  <c r="A405" i="25"/>
  <c r="A418" i="26" l="1"/>
  <c r="A104" i="25"/>
  <c r="J73" i="23" l="1"/>
  <c r="K73" i="23"/>
  <c r="L73" i="23"/>
  <c r="M73" i="23"/>
  <c r="N73" i="23"/>
  <c r="O73" i="23"/>
  <c r="P73" i="23"/>
  <c r="Q73" i="23"/>
  <c r="J179" i="23" l="1"/>
  <c r="K179" i="23"/>
  <c r="L179" i="23"/>
  <c r="M179" i="23"/>
  <c r="N179" i="23"/>
  <c r="O179" i="23"/>
  <c r="P179" i="23"/>
  <c r="Q179" i="23"/>
  <c r="J108" i="23" l="1"/>
  <c r="K108" i="23"/>
  <c r="L108" i="23"/>
  <c r="M108" i="23"/>
  <c r="N108" i="23"/>
  <c r="O108" i="23"/>
  <c r="P108" i="23"/>
  <c r="Q108" i="23"/>
  <c r="J92" i="23" l="1"/>
  <c r="J89" i="23" s="1"/>
  <c r="K92" i="23"/>
  <c r="K89" i="23" s="1"/>
  <c r="L92" i="23"/>
  <c r="L89" i="23" s="1"/>
  <c r="M92" i="23"/>
  <c r="M89" i="23" s="1"/>
  <c r="N92" i="23"/>
  <c r="N89" i="23" s="1"/>
  <c r="O92" i="23"/>
  <c r="O89" i="23" s="1"/>
  <c r="P92" i="23"/>
  <c r="P89" i="23" s="1"/>
  <c r="Q92" i="23"/>
  <c r="Q89" i="23" s="1"/>
  <c r="O85" i="23" l="1"/>
  <c r="J85" i="23"/>
  <c r="P85" i="23"/>
  <c r="L85" i="23"/>
  <c r="K85" i="23"/>
  <c r="N85" i="23"/>
  <c r="Q85" i="23"/>
  <c r="M85" i="23"/>
  <c r="J151" i="23" l="1"/>
  <c r="K151" i="23"/>
  <c r="L151" i="23"/>
  <c r="M151" i="23"/>
  <c r="N151" i="23"/>
  <c r="O151" i="23"/>
  <c r="P151" i="23"/>
  <c r="Q151" i="23"/>
  <c r="J385" i="23" l="1"/>
  <c r="K385" i="23"/>
  <c r="L385" i="23"/>
  <c r="M385" i="23"/>
  <c r="N385" i="23"/>
  <c r="O385" i="23"/>
  <c r="P385" i="23"/>
  <c r="Q385" i="23"/>
  <c r="J466" i="23" l="1"/>
  <c r="J464" i="23" s="1"/>
  <c r="K466" i="23"/>
  <c r="K464" i="23" s="1"/>
  <c r="L466" i="23"/>
  <c r="L464" i="23" s="1"/>
  <c r="M466" i="23"/>
  <c r="M464" i="23" s="1"/>
  <c r="N466" i="23"/>
  <c r="N464" i="23" s="1"/>
  <c r="O466" i="23"/>
  <c r="O464" i="23" s="1"/>
  <c r="P466" i="23"/>
  <c r="P464" i="23" s="1"/>
  <c r="Q466" i="23"/>
  <c r="Q464" i="23" s="1"/>
  <c r="J350" i="23" l="1"/>
  <c r="K350" i="23"/>
  <c r="L350" i="23"/>
  <c r="M350" i="23"/>
  <c r="N350" i="23"/>
  <c r="O350" i="23"/>
  <c r="P350" i="23"/>
  <c r="Q350" i="23"/>
  <c r="J486" i="23" l="1"/>
  <c r="K486" i="23"/>
  <c r="L486" i="23"/>
  <c r="M486" i="23"/>
  <c r="N486" i="23"/>
  <c r="O486" i="23"/>
  <c r="P486" i="23"/>
  <c r="Q486" i="23"/>
  <c r="J519" i="23" l="1"/>
  <c r="K519" i="23"/>
  <c r="L519" i="23"/>
  <c r="M519" i="23"/>
  <c r="N519" i="23"/>
  <c r="O519" i="23"/>
  <c r="P519" i="23"/>
  <c r="Q519" i="23"/>
  <c r="J524" i="23" l="1"/>
  <c r="K524" i="23"/>
  <c r="L524" i="23"/>
  <c r="M524" i="23"/>
  <c r="N524" i="23"/>
  <c r="O524" i="23"/>
  <c r="P524" i="23"/>
  <c r="Q524" i="23"/>
  <c r="J507" i="23" l="1"/>
  <c r="K507" i="23"/>
  <c r="L507" i="23"/>
  <c r="M507" i="23"/>
  <c r="N507" i="23"/>
  <c r="O507" i="23"/>
  <c r="P507" i="23"/>
  <c r="Q507" i="23"/>
  <c r="J501" i="23"/>
  <c r="K501" i="23"/>
  <c r="L501" i="23"/>
  <c r="M501" i="23"/>
  <c r="N501" i="23"/>
  <c r="O501" i="23"/>
  <c r="P501" i="23"/>
  <c r="Q501" i="23"/>
  <c r="I598" i="23" l="1"/>
  <c r="H598" i="23"/>
  <c r="G598" i="23"/>
  <c r="Q460" i="23"/>
  <c r="P460" i="23"/>
  <c r="O460" i="23"/>
  <c r="N460" i="23"/>
  <c r="M460" i="23"/>
  <c r="L460" i="23"/>
  <c r="K460" i="23"/>
  <c r="J460" i="23"/>
  <c r="Q415" i="23"/>
  <c r="P415" i="23"/>
  <c r="O415" i="23"/>
  <c r="N415" i="23"/>
  <c r="M415" i="23"/>
  <c r="L415" i="23"/>
  <c r="K415" i="23"/>
  <c r="J415" i="23"/>
  <c r="Q66" i="23"/>
  <c r="Q44" i="23" s="1"/>
  <c r="P66" i="23"/>
  <c r="P44" i="23" s="1"/>
  <c r="O66" i="23"/>
  <c r="O44" i="23" s="1"/>
  <c r="N66" i="23"/>
  <c r="N44" i="23" s="1"/>
  <c r="M66" i="23"/>
  <c r="M44" i="23" s="1"/>
  <c r="L66" i="23"/>
  <c r="L44" i="23" s="1"/>
  <c r="K66" i="23"/>
  <c r="K44" i="23" s="1"/>
  <c r="J66" i="23"/>
  <c r="J44" i="23" s="1"/>
  <c r="G533" i="26" l="1"/>
  <c r="H533" i="26" l="1"/>
  <c r="G599" i="23"/>
  <c r="G515" i="25"/>
  <c r="H515" i="25" l="1"/>
  <c r="H599" i="23"/>
  <c r="G538" i="26"/>
  <c r="I599" i="23"/>
  <c r="H538" i="26"/>
  <c r="I515" i="25"/>
  <c r="F538" i="26" l="1"/>
  <c r="F533" i="26"/>
</calcChain>
</file>

<file path=xl/sharedStrings.xml><?xml version="1.0" encoding="utf-8"?>
<sst xmlns="http://schemas.openxmlformats.org/spreadsheetml/2006/main" count="6905" uniqueCount="703">
  <si>
    <t>Физическая культура</t>
  </si>
  <si>
    <t>Массовый спорт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</si>
  <si>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</si>
  <si>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</si>
  <si>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</si>
  <si>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</si>
  <si>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</si>
  <si>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</si>
  <si>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</si>
  <si>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</si>
  <si>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</si>
  <si>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</si>
  <si>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</si>
  <si>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</si>
  <si>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</si>
  <si>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</si>
  <si>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</si>
  <si>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</si>
  <si>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</si>
  <si>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</si>
  <si>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</si>
  <si>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</si>
  <si>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</si>
  <si>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</si>
  <si>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</si>
  <si>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</si>
  <si>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</si>
  <si>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</si>
  <si>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</si>
  <si>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</si>
  <si>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</si>
  <si>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</si>
  <si>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</si>
  <si>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</si>
  <si>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</si>
  <si>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</si>
  <si>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</si>
  <si>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</si>
  <si>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</si>
  <si>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</si>
  <si>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</si>
  <si>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</si>
  <si>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</si>
  <si>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</si>
  <si>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</si>
  <si>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</si>
  <si>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</si>
  <si>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</si>
  <si>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</si>
  <si>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</si>
  <si>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</si>
  <si>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</si>
  <si>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</si>
  <si>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</si>
  <si>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</si>
  <si>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</si>
  <si>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</si>
  <si>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</si>
  <si>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</si>
  <si>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</si>
  <si>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</si>
  <si>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</si>
  <si>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</si>
  <si>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</si>
  <si>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</si>
  <si>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</si>
  <si>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</si>
  <si>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</si>
  <si>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</si>
  <si>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</si>
  <si>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</si>
  <si>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</si>
  <si>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</si>
  <si>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</si>
  <si>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</si>
  <si>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05 2 00 72010</t>
  </si>
  <si>
    <t>01 4 00 79050</t>
  </si>
  <si>
    <t>01 5 00 79060</t>
  </si>
  <si>
    <t>01 5 00 71960</t>
  </si>
  <si>
    <t>04 1 00 51350</t>
  </si>
  <si>
    <t>08 6 00 80110</t>
  </si>
  <si>
    <t>08 6 00 70010</t>
  </si>
  <si>
    <t>08 6 00 70020</t>
  </si>
  <si>
    <t>08 6 00 70030</t>
  </si>
  <si>
    <t>08 6 00 70060</t>
  </si>
  <si>
    <t>08 6 00 70080</t>
  </si>
  <si>
    <t>08 4 00 70280</t>
  </si>
  <si>
    <t>08 5 00 70170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</si>
  <si>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</si>
  <si>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</si>
  <si>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</si>
  <si>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</si>
  <si>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</si>
  <si>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</si>
  <si>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</si>
  <si>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05 2 00 71810</t>
  </si>
  <si>
    <t>05 2 00 80130</t>
  </si>
  <si>
    <t>05 2 00 52600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</si>
  <si>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</si>
  <si>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</si>
  <si>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</si>
  <si>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</si>
  <si>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</si>
  <si>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</si>
  <si>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</si>
  <si>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</si>
  <si>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</si>
  <si>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</si>
  <si>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</si>
  <si>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</si>
  <si>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</si>
  <si>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</si>
  <si>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</si>
  <si>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</si>
  <si>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</si>
  <si>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</si>
  <si>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</si>
  <si>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</si>
  <si>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</si>
  <si>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</si>
  <si>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</si>
  <si>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</si>
  <si>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</si>
  <si>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</si>
  <si>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</si>
  <si>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</si>
  <si>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</si>
  <si>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</si>
  <si>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</si>
  <si>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</si>
  <si>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</si>
  <si>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</si>
  <si>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</si>
  <si>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</si>
  <si>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</si>
  <si>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</si>
  <si>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</si>
  <si>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</si>
  <si>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</si>
  <si>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</si>
  <si>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</si>
  <si>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</si>
  <si>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</si>
  <si>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</si>
  <si>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</si>
  <si>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</si>
  <si>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</si>
  <si>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</si>
  <si>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</si>
  <si>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</si>
  <si>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</si>
  <si>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</si>
  <si>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</si>
  <si>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</si>
  <si>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</si>
  <si>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</si>
  <si>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</si>
  <si>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</si>
  <si>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</si>
  <si>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</si>
  <si>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</si>
  <si>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</si>
  <si>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</si>
  <si>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</si>
  <si>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</si>
  <si>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</si>
  <si>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</si>
  <si>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</si>
  <si>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</si>
  <si>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</si>
  <si>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</si>
  <si>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</si>
  <si>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</si>
  <si>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</si>
  <si>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</si>
  <si>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</si>
  <si>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</si>
  <si>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</si>
  <si>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</si>
  <si>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</si>
  <si>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</si>
  <si>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</si>
  <si>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</si>
  <si>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</si>
  <si>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</si>
  <si>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</si>
  <si>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</si>
  <si>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</si>
  <si>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</si>
  <si>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</si>
  <si>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</si>
  <si>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</si>
  <si>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</si>
  <si>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</si>
  <si>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</si>
  <si>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</si>
  <si>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</si>
  <si>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</si>
  <si>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</si>
  <si>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</si>
  <si>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</si>
  <si>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</si>
  <si>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</si>
  <si>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</si>
  <si>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</si>
  <si>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</si>
  <si>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</si>
  <si>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</si>
  <si>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</si>
  <si>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</si>
  <si>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</si>
  <si>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</si>
  <si>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</si>
  <si>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</si>
  <si>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</si>
  <si>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</si>
  <si>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</si>
  <si>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</si>
  <si>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</si>
  <si>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</si>
  <si>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</si>
  <si>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</si>
  <si>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</si>
  <si>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</si>
  <si>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</si>
  <si>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</si>
  <si>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10 1 00 11301</t>
  </si>
  <si>
    <t>Капитальный ремонт муниципальных сетей и котельного оборудования</t>
  </si>
  <si>
    <t>10 3 00 11203</t>
  </si>
  <si>
    <t>10 3 00 11302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</si>
  <si>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</si>
  <si>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</si>
  <si>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</si>
  <si>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</si>
  <si>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</si>
  <si>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</si>
  <si>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</si>
  <si>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</si>
  <si>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</si>
  <si>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</si>
  <si>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</si>
  <si>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</si>
  <si>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</si>
  <si>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</si>
  <si>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</si>
  <si>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</si>
  <si>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</si>
  <si>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</si>
  <si>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</si>
  <si>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</si>
  <si>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</si>
  <si>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08 5 00 11051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</si>
  <si>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</si>
  <si>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</si>
  <si>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</si>
  <si>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</si>
  <si>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</si>
  <si>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</si>
  <si>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</si>
  <si>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04 1 00 71850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</si>
  <si>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</si>
  <si>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</si>
  <si>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</si>
  <si>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</si>
  <si>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</si>
  <si>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</si>
  <si>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</si>
  <si>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</si>
  <si>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</si>
  <si>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</si>
  <si>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</si>
  <si>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</si>
  <si>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</si>
  <si>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</si>
  <si>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Проведение обследования ветхого и аварийного муниципального жилого фонда, снос ветхого жилья</t>
  </si>
  <si>
    <t>04 3 00 14151</t>
  </si>
  <si>
    <t>04 2 00 L4970</t>
  </si>
  <si>
    <t>Реализация мероприятий по обеспечению жильем молодых семей</t>
  </si>
  <si>
    <t>11 1 00 S2690</t>
  </si>
  <si>
    <t>99 0 00 51200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</si>
  <si>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</si>
  <si>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</si>
  <si>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15 0 00 11007</t>
  </si>
  <si>
    <t>15 0 0011007</t>
  </si>
  <si>
    <t>Благоустройство дворовых территорий Анжеро-Судженского городского округа</t>
  </si>
  <si>
    <t>2021 год</t>
  </si>
  <si>
    <t>09 0 00 11044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</si>
  <si>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</si>
  <si>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</si>
  <si>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</si>
  <si>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</si>
  <si>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</si>
  <si>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</si>
  <si>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</si>
  <si>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</si>
  <si>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</si>
  <si>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</si>
  <si>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Реализация проектов инициативного бюджетирования "Твой Кузбасс - твоя инициатива"</t>
  </si>
  <si>
    <t>05 2 00 72060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</si>
  <si>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</si>
  <si>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</si>
  <si>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</si>
  <si>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</si>
  <si>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</si>
  <si>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Приложение 5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</si>
  <si>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</si>
  <si>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</si>
  <si>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</si>
  <si>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</si>
  <si>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</si>
  <si>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</si>
  <si>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</si>
  <si>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</si>
  <si>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</si>
  <si>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</si>
  <si>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</si>
  <si>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11007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</si>
  <si>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</si>
  <si>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</si>
  <si>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</si>
  <si>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</si>
  <si>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</si>
  <si>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</si>
  <si>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Муниципальная программа "Управление муниципальными финансами Анжеро-Судженского городского округа"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</si>
  <si>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</si>
  <si>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</si>
  <si>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</si>
  <si>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</si>
  <si>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</si>
  <si>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</si>
  <si>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</si>
  <si>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</si>
  <si>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</si>
  <si>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</si>
  <si>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</si>
  <si>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</si>
  <si>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</si>
  <si>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</si>
  <si>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</si>
  <si>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</si>
  <si>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</si>
  <si>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</si>
  <si>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</si>
  <si>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</si>
  <si>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</si>
  <si>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</si>
  <si>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</si>
  <si>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Подпрограмма "Содержание и обустройство сибиреязвенных захоронений и скотомогильников (биотермических ям)"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</si>
  <si>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</si>
  <si>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</si>
  <si>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</si>
  <si>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</si>
  <si>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</si>
  <si>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</si>
  <si>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</si>
  <si>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</si>
  <si>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</si>
  <si>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</si>
  <si>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</si>
  <si>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</si>
  <si>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</si>
  <si>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</si>
  <si>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</si>
  <si>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</si>
  <si>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</si>
  <si>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</si>
  <si>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7</t>
  </si>
  <si>
    <t>11005</t>
  </si>
  <si>
    <t>Подпрограмма "Здоровье горожан"</t>
  </si>
  <si>
    <t>P1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</si>
  <si>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</si>
  <si>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</si>
  <si>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</si>
  <si>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</si>
  <si>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</si>
  <si>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15401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</si>
  <si>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</si>
  <si>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</si>
  <si>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</si>
  <si>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</si>
  <si>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</si>
  <si>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</si>
  <si>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</si>
  <si>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</si>
  <si>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</si>
  <si>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</si>
  <si>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</si>
  <si>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</si>
  <si>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</si>
  <si>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</si>
  <si>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</si>
  <si>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</si>
  <si>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</si>
  <si>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</si>
  <si>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</si>
  <si>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</si>
  <si>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</si>
  <si>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</si>
  <si>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</si>
  <si>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</si>
  <si>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</si>
  <si>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</si>
  <si>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</si>
  <si>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</si>
  <si>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</si>
  <si>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</si>
  <si>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</si>
  <si>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</si>
  <si>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12051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</si>
  <si>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</si>
  <si>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</si>
  <si>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</si>
  <si>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</si>
  <si>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</si>
  <si>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</si>
  <si>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</si>
  <si>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</si>
  <si>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</si>
  <si>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</si>
  <si>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</si>
  <si>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</si>
  <si>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</si>
  <si>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</si>
  <si>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</si>
  <si>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</si>
  <si>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</si>
  <si>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</si>
  <si>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</si>
  <si>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51760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</si>
  <si>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</si>
  <si>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</si>
  <si>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12161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</si>
  <si>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</si>
  <si>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</si>
  <si>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</si>
  <si>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</si>
  <si>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</si>
  <si>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</si>
  <si>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</si>
  <si>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</si>
  <si>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</si>
  <si>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</si>
  <si>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</si>
  <si>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</si>
  <si>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</si>
  <si>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</si>
  <si>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</si>
  <si>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</si>
  <si>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</si>
  <si>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</si>
  <si>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</si>
  <si>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</si>
  <si>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</si>
  <si>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</si>
  <si>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</si>
  <si>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</si>
  <si>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</si>
  <si>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</si>
  <si>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</si>
  <si>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</si>
  <si>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</si>
  <si>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</si>
  <si>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</si>
  <si>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</si>
  <si>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</si>
  <si>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</si>
  <si>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</si>
  <si>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</si>
  <si>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</si>
  <si>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</si>
  <si>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Подраз дел</t>
  </si>
  <si>
    <t>11 3 0011131</t>
  </si>
  <si>
    <t>Культура, кинематография</t>
  </si>
  <si>
    <t>Физическая культура и спорт</t>
  </si>
  <si>
    <t>14151</t>
  </si>
  <si>
    <t>Региональный проект «Старшее поколение»</t>
  </si>
  <si>
    <t>Создание системы долговременного ухода за гражданами пожилого возраста и инвалидами</t>
  </si>
  <si>
    <t>P3</t>
  </si>
  <si>
    <t>51630</t>
  </si>
  <si>
    <t>Региональный проект «Формирование комфортной городской среды»</t>
  </si>
  <si>
    <t>Региональный проект «Обеспечение устойчивого сокращения непригодного для проживания жилищного фонда»</t>
  </si>
  <si>
    <t>F3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</si>
  <si>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</si>
  <si>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</si>
  <si>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</si>
  <si>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</si>
  <si>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</si>
  <si>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</si>
  <si>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</si>
  <si>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</si>
  <si>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11051</t>
  </si>
  <si>
    <t>Социальная поддержка детей-сирот, детей, оставшихся без попечения родителей</t>
  </si>
  <si>
    <t>10 3 00 15101</t>
  </si>
  <si>
    <t>15101</t>
  </si>
  <si>
    <t>09 0 00 15233</t>
  </si>
  <si>
    <t>15233</t>
  </si>
  <si>
    <t>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</si>
  <si>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</si>
  <si>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01 5 00 18002</t>
  </si>
  <si>
    <t>18002</t>
  </si>
  <si>
    <t>Средства массовой информации</t>
  </si>
  <si>
    <t>Периодическая печать и издательства</t>
  </si>
  <si>
    <t xml:space="preserve">01 5 00 18002 </t>
  </si>
  <si>
    <t>08 6 Р1 70050</t>
  </si>
  <si>
    <t>Е.Н.Зачиняева</t>
  </si>
  <si>
    <t>2022 год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</si>
  <si>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</si>
  <si>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Актуализация схем энергоресурсов Анжеро-Судженского городского округа</t>
  </si>
  <si>
    <t>10 1 00 11204</t>
  </si>
  <si>
    <t>11204</t>
  </si>
  <si>
    <t>05 1 00 11215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</si>
  <si>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</si>
  <si>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11215</t>
  </si>
  <si>
    <t xml:space="preserve">16 0 00 11009 </t>
  </si>
  <si>
    <t>Создание новых туристических программ, а также обновление существующих маршрутов</t>
  </si>
  <si>
    <t xml:space="preserve">16 0 00 12004 </t>
  </si>
  <si>
    <t>16 0 00 12004</t>
  </si>
  <si>
    <t>Создание туристического бренда и формирование положительного имиджа муниципального образования</t>
  </si>
  <si>
    <t>16 0 00 13007</t>
  </si>
  <si>
    <t>Развитие туристической инфраструктуры и единого информационного пространства</t>
  </si>
  <si>
    <t>16 0 00 14004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</si>
  <si>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</si>
  <si>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</si>
  <si>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16 0 00 15004</t>
  </si>
  <si>
    <t>16 0 00 16002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</si>
  <si>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</si>
  <si>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</si>
  <si>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</si>
  <si>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 xml:space="preserve">11009 </t>
  </si>
  <si>
    <t xml:space="preserve"> 12004 </t>
  </si>
  <si>
    <t xml:space="preserve"> 12004</t>
  </si>
  <si>
    <t>13007</t>
  </si>
  <si>
    <t>14004</t>
  </si>
  <si>
    <t xml:space="preserve"> 15004</t>
  </si>
  <si>
    <t>16002</t>
  </si>
  <si>
    <t>15004</t>
  </si>
  <si>
    <t>08 5 00 73880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</si>
  <si>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</si>
  <si>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73880</t>
  </si>
  <si>
    <t>Организация мероприятий при осуществлении деятельности по обращению с животными без владельцев</t>
  </si>
  <si>
    <t>11 А 00 70860</t>
  </si>
  <si>
    <t>Подпрограмма "Организация мероприятий при осуществлении деятельности по обращению с животными без владельцев"</t>
  </si>
  <si>
    <t>А</t>
  </si>
  <si>
    <t>70860</t>
  </si>
  <si>
    <t>11 9 00 71140</t>
  </si>
  <si>
    <t>9</t>
  </si>
  <si>
    <t>11 5 00 71140</t>
  </si>
  <si>
    <t>04 3 F3 67483</t>
  </si>
  <si>
    <t>04 3 F3 67484</t>
  </si>
  <si>
    <t>67483</t>
  </si>
  <si>
    <t>67484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</si>
  <si>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</si>
  <si>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</t>
  </si>
  <si>
    <t>Региональный проект «Финансовая поддержка семей при рождении детей»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</si>
  <si>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некоторых вопросах в сфере погребения и похоронного дела в Кемеровской области"</t>
  </si>
  <si>
    <t>2021   год</t>
  </si>
  <si>
    <t>2022   год</t>
  </si>
  <si>
    <t>15 0 F2 55551</t>
  </si>
  <si>
    <t>Реализация программ формирования современной городской среды (Благоустройство дворовых территорий Анжеро-Судженского городского округа)</t>
  </si>
  <si>
    <t>55551</t>
  </si>
  <si>
    <t xml:space="preserve">15 0 F2 55552 </t>
  </si>
  <si>
    <t>Реализация программ формирования современной городской среды (Благоустройство иных объектов инфраструктуры городской среды Анжеро-Судженского городского округа)</t>
  </si>
  <si>
    <t>55552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</si>
  <si>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</si>
  <si>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Молодежная политика</t>
  </si>
  <si>
    <t>01 5 00 19031</t>
  </si>
  <si>
    <t>19031</t>
  </si>
  <si>
    <t>Обеспечение комплексной административно-технической деятельности муниципальных учреждений муниципального образования "Анжеро-Судженский городской округ"</t>
  </si>
  <si>
    <t>Государственная поддержка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</t>
  </si>
  <si>
    <t>05 1 А1 55191</t>
  </si>
  <si>
    <t>55191</t>
  </si>
  <si>
    <t>А1</t>
  </si>
  <si>
    <t>99 0 00 54690</t>
  </si>
  <si>
    <t>Проведение Всероссийской переписи населения 2020 года</t>
  </si>
  <si>
    <t>54690</t>
  </si>
  <si>
    <t>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</si>
  <si>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К0</t>
  </si>
  <si>
    <t>99 0 К0 20002</t>
  </si>
  <si>
    <t>15 0 00 15007</t>
  </si>
  <si>
    <t>Технический (строительный) надзор за соблюдением всех норм и правил, производимых строительных и ремонтных работ по благоустройству (капитальному ремонту) дворовых территорий МКД</t>
  </si>
  <si>
    <t>15007</t>
  </si>
  <si>
    <t xml:space="preserve">05 </t>
  </si>
  <si>
    <t>Комитет по физической культуре, спорту и молодежной политике администрации Анжеро-Судженского городского округа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</si>
  <si>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</si>
  <si>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L3040</t>
  </si>
  <si>
    <t>05 1 00 L3040</t>
  </si>
  <si>
    <t xml:space="preserve">Этнокультурное развитие наций и народностей Кемеровской области - Кузбасса </t>
  </si>
  <si>
    <t>10 7 00 72571</t>
  </si>
  <si>
    <t>10 7 00 72572</t>
  </si>
  <si>
    <t>10 7 00 72573</t>
  </si>
  <si>
    <t>72571</t>
  </si>
  <si>
    <t>72572</t>
  </si>
  <si>
    <t>72573</t>
  </si>
  <si>
    <t>Проведение и организация мероприятий по уничтожению очагов произрастания дикорастущих наркосодержащих растений</t>
  </si>
  <si>
    <t>03 3 00 13006</t>
  </si>
  <si>
    <t>13006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</si>
  <si>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</si>
  <si>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</si>
  <si>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99 0 00 20001</t>
  </si>
  <si>
    <t>20001</t>
  </si>
  <si>
    <t>Финансовая поддержка субъектов малого и среднего предпринимательства</t>
  </si>
  <si>
    <t>14 0 00 15801</t>
  </si>
  <si>
    <t>15801</t>
  </si>
  <si>
    <t>Защита населения и территории от чрезвычайных ситуаций природного и техногенного характера, пожарная безопасность</t>
  </si>
  <si>
    <t>2023 год</t>
  </si>
  <si>
    <t>2023   год</t>
  </si>
  <si>
    <t>Обеспечение информирования населения Анжеро-Судженского городского округа через средства массовой информации</t>
  </si>
  <si>
    <t>01 5 00 11015</t>
  </si>
  <si>
    <t>11015</t>
  </si>
  <si>
    <t>20002</t>
  </si>
  <si>
    <t>Ведомственная структура расходов бюджета муниципального образования "Анжеро-Судженский городской округ" на 2021 год и на плановый период 2022 и 2023 годов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</si>
  <si>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2021 год и на плановый период 2022 и 2023 годов</t>
  </si>
  <si>
    <t>Приложение 6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</si>
  <si>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2021 год и на плановый период 2022 и 2023 годов</t>
  </si>
  <si>
    <t>Мероприятия по укреплению единства российской нации и этнокультурному развитию народов России</t>
  </si>
  <si>
    <t>06 0 00 L5160</t>
  </si>
  <si>
    <t>L5160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</si>
  <si>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</si>
  <si>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051 E2 54910</t>
  </si>
  <si>
    <t>Региональный проект «Культурная среда»</t>
  </si>
  <si>
    <t>54910</t>
  </si>
  <si>
    <t>E2</t>
  </si>
  <si>
    <t>Региональный проект «Успех каждого ребенка»</t>
  </si>
  <si>
    <t>Создание центров цифрового образования детей</t>
  </si>
  <si>
    <t>E4</t>
  </si>
  <si>
    <t>52190</t>
  </si>
  <si>
    <t>Региональный проект «Цифровая образовательная среда»</t>
  </si>
  <si>
    <t>Выплата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</si>
  <si>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53030</t>
  </si>
  <si>
    <t>04 1 00 51340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</si>
  <si>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</si>
  <si>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51340</t>
  </si>
  <si>
    <t>Реализация программ местного развития и обеспечение занятости для шахтерских городов и поселков</t>
  </si>
  <si>
    <t>04 3 00 51560</t>
  </si>
  <si>
    <t>05 1 00 53030</t>
  </si>
  <si>
    <t>05 1 00 S3420</t>
  </si>
  <si>
    <t>05 1 E2 54910</t>
  </si>
  <si>
    <t>05 1 E4 52190</t>
  </si>
  <si>
    <t>08 5 P3 51630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</si>
  <si>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</si>
  <si>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</si>
  <si>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</si>
  <si>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>10 7 00 72570</t>
  </si>
  <si>
    <t>Подпрограмма "Компенсация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(тарифов)"</t>
  </si>
  <si>
    <t>72570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</si>
  <si>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t>
  </si>
  <si>
    <t>Обеспечение жильем социальных категорий граждан, установленных законодательством Кемеровской области-Кузбасса</t>
  </si>
  <si>
    <t>Проектирование, строительство (реконструкция), капитальный ремонт и ремонт автомобильных дорог общего пользования местного значения, а также до сельских населенных пунктов, не имеющих круглогодичной связи с сетью автомобильных дорог общего пользования</t>
  </si>
  <si>
    <t>06 0 00 S0420</t>
  </si>
  <si>
    <t>S0420</t>
  </si>
  <si>
    <t>06 0 00 S0480</t>
  </si>
  <si>
    <t>S0480</t>
  </si>
  <si>
    <t xml:space="preserve">Вовлечение детей и подростков в сферу физической культуры и спорта путем занятости молодежи в вечернее время спортивно-массовыми мероприятиями, мероприятиями, направленными на профилактику алкоголизма, табакокурения, наркомании, злоупотребления курительными смесями и их компонентами </t>
  </si>
  <si>
    <t>Возмещение затрат на содержание муниципальных учреждений социального обслуживания</t>
  </si>
  <si>
    <t>05 2 00 12214</t>
  </si>
  <si>
    <t>12214</t>
  </si>
  <si>
    <t>12 3 00 12005</t>
  </si>
  <si>
    <t>12005</t>
  </si>
  <si>
    <t>Финансовое управление администрации Анжеро- Судженского городского округа</t>
  </si>
  <si>
    <t>12 1 00 14888</t>
  </si>
  <si>
    <t>Создание условий для повышения эффективности, результативности бюджетного процесса и качества управления муниципальными финансами в муниципальном образовании</t>
  </si>
  <si>
    <t>14888</t>
  </si>
  <si>
    <t>10 7 00 72574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</si>
  <si>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сжиженного газа)</t>
  </si>
  <si>
    <t>72574</t>
  </si>
  <si>
    <t>Подпрограмма "Обеспечение сбалансированности и устойчивости бюджетной системы Анжеро-Судженского городского округа"</t>
  </si>
  <si>
    <t>Подпрограмма "Управление муниципальным долгом Анжеро-Судженского городского округа"</t>
  </si>
  <si>
    <t>Создание АПК "Безопасный город"</t>
  </si>
  <si>
    <t>03 1 00 13008</t>
  </si>
  <si>
    <t>13008</t>
  </si>
  <si>
    <t>к решению  Совета народных депутатов Анжеро-Судженского городского округа</t>
  </si>
  <si>
    <t xml:space="preserve"> от ________________ 2021 г. № _________</t>
  </si>
  <si>
    <t>от 25.12.2020 № 301</t>
  </si>
  <si>
    <t xml:space="preserve">Приложение 3 </t>
  </si>
  <si>
    <t xml:space="preserve">от 25.12.2020 № 301 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</si>
  <si>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</si>
  <si>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15 0 00 73860</t>
  </si>
  <si>
    <t>73860</t>
  </si>
  <si>
    <t>ПИР котельной по ул. Прокопьевская, сети теплоснабжения</t>
  </si>
  <si>
    <t>10 1 00 18301</t>
  </si>
  <si>
    <t>18301</t>
  </si>
  <si>
    <t>Предотвращение банкротства муниципальных предприятий</t>
  </si>
  <si>
    <t>02 0 00 11008</t>
  </si>
  <si>
    <t>11008</t>
  </si>
  <si>
    <t>Теплоснабжение восточного жилого района г.Анжеро-Судженска (строительство теплотрассы)</t>
  </si>
  <si>
    <t>10 1 00 12301</t>
  </si>
  <si>
    <t>12301</t>
  </si>
  <si>
    <t>Общеэкономические вопросы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</si>
  <si>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</si>
  <si>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08 1 00 73720</t>
  </si>
  <si>
    <t>73720</t>
  </si>
  <si>
    <t>Обслуживание государственного (муниципального) внутреннего долга</t>
  </si>
  <si>
    <t>15 0 00 16004</t>
  </si>
  <si>
    <t>16004</t>
  </si>
  <si>
    <t>04 1 00 56190</t>
  </si>
  <si>
    <t>Реализация мероприятий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резервного фонда Правительства Российской Федерации</t>
  </si>
  <si>
    <t>56190</t>
  </si>
  <si>
    <t>Начальник финансового управления администрации Анжеро-Судженского городского округа</t>
  </si>
  <si>
    <t>04 4 00 S2690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</si>
  <si>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</si>
  <si>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08 5 К0 70170</t>
  </si>
  <si>
    <t>05 1 К0 71820</t>
  </si>
  <si>
    <t xml:space="preserve">Приложение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</si>
</sst>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0.00000"/>
    <numFmt numFmtId="166" formatCode="0.000"/>
    <numFmt numFmtId="167" formatCode="0.000000"/>
    <numFmt numFmtId="168" formatCode="0.0000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46" fillId="0" borderId="0" applyFont="0" applyFill="0" applyBorder="0" applyAlignment="0" applyProtection="0"/>
    <xf numFmtId="0" fontId="1" fillId="0" borderId="0"/>
    <xf numFmtId="0" fontId="47" fillId="0" borderId="0" applyNumberFormat="0" applyFill="0" applyBorder="0" applyAlignment="0" applyProtection="0"/>
  </cellStyleXfs>
  <cellXfs count="259">
    <xf numFmtId="0" fontId="0" fillId="0" borderId="0" xfId="0"/>
    <xf numFmtId="49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0" fontId="10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5" fillId="0" borderId="0" xfId="0" applyFont="1" applyFill="1" applyAlignment="1">
      <alignment horizontal="center" wrapText="1"/>
    </xf>
    <xf numFmtId="0" fontId="14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49" fontId="17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textRotation="90" wrapText="1"/>
    </xf>
    <xf numFmtId="16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textRotation="90" wrapText="1"/>
    </xf>
    <xf numFmtId="0" fontId="12" fillId="0" borderId="1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vertical="top" wrapText="1"/>
    </xf>
    <xf numFmtId="0" fontId="15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164" fontId="15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right" wrapText="1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textRotation="90" wrapText="1"/>
    </xf>
    <xf numFmtId="0" fontId="6" fillId="3" borderId="1" xfId="0" applyFont="1" applyFill="1" applyBorder="1" applyAlignment="1">
      <alignment horizontal="center" textRotation="90" wrapText="1"/>
    </xf>
    <xf numFmtId="164" fontId="6" fillId="3" borderId="1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vertical="top" wrapText="1"/>
    </xf>
    <xf numFmtId="0" fontId="14" fillId="3" borderId="1" xfId="0" applyNumberFormat="1" applyFont="1" applyFill="1" applyBorder="1" applyAlignment="1">
      <alignment horizontal="right" wrapText="1"/>
    </xf>
    <xf numFmtId="49" fontId="15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center"/>
    </xf>
    <xf numFmtId="0" fontId="15" fillId="3" borderId="0" xfId="0" applyFont="1" applyFill="1" applyAlignment="1">
      <alignment wrapText="1"/>
    </xf>
    <xf numFmtId="0" fontId="15" fillId="3" borderId="1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3" fillId="3" borderId="0" xfId="0" applyFont="1" applyFill="1" applyAlignment="1">
      <alignment wrapText="1"/>
    </xf>
    <xf numFmtId="0" fontId="8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18" fillId="3" borderId="1" xfId="0" applyNumberFormat="1" applyFont="1" applyFill="1" applyBorder="1" applyAlignment="1">
      <alignment horizontal="right" wrapText="1"/>
    </xf>
    <xf numFmtId="49" fontId="18" fillId="3" borderId="1" xfId="0" applyNumberFormat="1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wrapText="1"/>
    </xf>
    <xf numFmtId="0" fontId="0" fillId="3" borderId="0" xfId="0" applyFont="1" applyFill="1" applyAlignment="1">
      <alignment horizontal="center" wrapText="1"/>
    </xf>
    <xf numFmtId="0" fontId="13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right" wrapText="1"/>
    </xf>
    <xf numFmtId="166" fontId="0" fillId="0" borderId="0" xfId="0" applyNumberFormat="1" applyFont="1" applyFill="1" applyAlignment="1">
      <alignment horizont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wrapText="1"/>
    </xf>
    <xf numFmtId="49" fontId="23" fillId="2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4" fillId="0" borderId="1" xfId="0" applyNumberFormat="1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164" fontId="24" fillId="3" borderId="1" xfId="0" applyNumberFormat="1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0" fontId="24" fillId="3" borderId="1" xfId="0" applyFont="1" applyFill="1" applyBorder="1" applyAlignment="1">
      <alignment wrapText="1"/>
    </xf>
    <xf numFmtId="0" fontId="25" fillId="0" borderId="1" xfId="0" applyNumberFormat="1" applyFont="1" applyFill="1" applyBorder="1" applyAlignment="1">
      <alignment vertical="top" wrapText="1"/>
    </xf>
    <xf numFmtId="0" fontId="26" fillId="2" borderId="1" xfId="0" applyNumberFormat="1" applyFont="1" applyFill="1" applyBorder="1" applyAlignment="1">
      <alignment vertical="top" wrapText="1"/>
    </xf>
    <xf numFmtId="0" fontId="23" fillId="0" borderId="0" xfId="0" applyFont="1" applyFill="1" applyAlignment="1">
      <alignment wrapText="1"/>
    </xf>
    <xf numFmtId="49" fontId="25" fillId="3" borderId="1" xfId="0" applyNumberFormat="1" applyFont="1" applyFill="1" applyBorder="1" applyAlignment="1">
      <alignment horizontal="center"/>
    </xf>
    <xf numFmtId="0" fontId="25" fillId="3" borderId="1" xfId="0" applyNumberFormat="1" applyFont="1" applyFill="1" applyBorder="1" applyAlignment="1">
      <alignment vertical="top" wrapText="1"/>
    </xf>
    <xf numFmtId="49" fontId="26" fillId="2" borderId="1" xfId="0" applyNumberFormat="1" applyFont="1" applyFill="1" applyBorder="1" applyAlignment="1">
      <alignment horizontal="center"/>
    </xf>
    <xf numFmtId="0" fontId="26" fillId="2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0" fontId="24" fillId="3" borderId="1" xfId="0" applyFont="1" applyFill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/>
    </xf>
    <xf numFmtId="0" fontId="28" fillId="0" borderId="0" xfId="0" applyFont="1" applyFill="1" applyAlignment="1">
      <alignment wrapText="1"/>
    </xf>
    <xf numFmtId="0" fontId="28" fillId="3" borderId="0" xfId="0" applyFont="1" applyFill="1" applyAlignment="1">
      <alignment wrapText="1"/>
    </xf>
    <xf numFmtId="164" fontId="29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9" fontId="30" fillId="3" borderId="1" xfId="0" quotePrefix="1" applyNumberFormat="1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left" wrapText="1"/>
    </xf>
    <xf numFmtId="164" fontId="31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32" fillId="2" borderId="1" xfId="0" quotePrefix="1" applyNumberFormat="1" applyFont="1" applyFill="1" applyBorder="1" applyAlignment="1">
      <alignment horizontal="center" vertical="top" wrapText="1"/>
    </xf>
    <xf numFmtId="0" fontId="33" fillId="0" borderId="0" xfId="0" applyFont="1" applyFill="1" applyAlignment="1">
      <alignment wrapText="1"/>
    </xf>
    <xf numFmtId="1" fontId="33" fillId="0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distributed" wrapText="1"/>
    </xf>
    <xf numFmtId="49" fontId="35" fillId="0" borderId="1" xfId="0" quotePrefix="1" applyNumberFormat="1" applyFont="1" applyFill="1" applyBorder="1" applyAlignment="1">
      <alignment horizontal="distributed" wrapText="1"/>
    </xf>
    <xf numFmtId="49" fontId="33" fillId="0" borderId="1" xfId="0" applyNumberFormat="1" applyFont="1" applyFill="1" applyBorder="1" applyAlignment="1">
      <alignment horizontal="distributed" wrapText="1"/>
    </xf>
    <xf numFmtId="0" fontId="36" fillId="0" borderId="1" xfId="0" applyFont="1" applyFill="1" applyBorder="1" applyAlignment="1">
      <alignment horizontal="center" wrapText="1"/>
    </xf>
    <xf numFmtId="0" fontId="13" fillId="0" borderId="0" xfId="0" applyFont="1" applyFill="1" applyAlignment="1">
      <alignment vertical="top" wrapText="1"/>
    </xf>
    <xf numFmtId="0" fontId="38" fillId="0" borderId="0" xfId="0" applyFont="1" applyFill="1" applyAlignment="1">
      <alignment vertical="top" wrapText="1"/>
    </xf>
    <xf numFmtId="0" fontId="38" fillId="0" borderId="0" xfId="0" applyFont="1" applyFill="1" applyAlignment="1">
      <alignment horizontal="right" vertical="top" wrapText="1"/>
    </xf>
    <xf numFmtId="0" fontId="19" fillId="0" borderId="1" xfId="0" applyFont="1" applyFill="1" applyBorder="1" applyAlignment="1">
      <alignment horizontal="center" wrapText="1"/>
    </xf>
    <xf numFmtId="49" fontId="37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2" fillId="0" borderId="1" xfId="0" applyFont="1" applyFill="1" applyBorder="1" applyAlignment="1">
      <alignment horizontal="distributed" wrapText="1"/>
    </xf>
    <xf numFmtId="1" fontId="21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164" fontId="0" fillId="0" borderId="0" xfId="0" applyNumberFormat="1" applyFill="1" applyAlignment="1">
      <alignment vertical="center" wrapText="1"/>
    </xf>
    <xf numFmtId="49" fontId="0" fillId="0" borderId="0" xfId="0" applyNumberFormat="1" applyFont="1" applyFill="1" applyAlignment="1">
      <alignment horizontal="center" wrapText="1"/>
    </xf>
    <xf numFmtId="0" fontId="41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wrapText="1"/>
    </xf>
    <xf numFmtId="164" fontId="23" fillId="2" borderId="1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7" fontId="0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9" fillId="0" borderId="0" xfId="0" applyFont="1" applyFill="1" applyAlignment="1">
      <alignment horizontal="right" vertical="top" wrapText="1"/>
    </xf>
    <xf numFmtId="0" fontId="19" fillId="0" borderId="5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 textRotation="90" wrapText="1"/>
    </xf>
    <xf numFmtId="1" fontId="40" fillId="0" borderId="2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Alignment="1">
      <alignment horizontal="center" wrapText="1"/>
    </xf>
    <xf numFmtId="164" fontId="15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12" fillId="0" borderId="1" xfId="0" applyNumberFormat="1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 wrapText="1"/>
    </xf>
    <xf numFmtId="0" fontId="42" fillId="4" borderId="0" xfId="0" applyFont="1" applyFill="1" applyAlignment="1">
      <alignment wrapText="1"/>
    </xf>
    <xf numFmtId="0" fontId="43" fillId="4" borderId="0" xfId="0" applyFont="1" applyFill="1" applyAlignment="1">
      <alignment wrapText="1"/>
    </xf>
    <xf numFmtId="49" fontId="44" fillId="2" borderId="1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right" wrapText="1"/>
    </xf>
    <xf numFmtId="49" fontId="43" fillId="3" borderId="1" xfId="0" applyNumberFormat="1" applyFont="1" applyFill="1" applyBorder="1" applyAlignment="1">
      <alignment horizontal="center" wrapText="1"/>
    </xf>
    <xf numFmtId="0" fontId="42" fillId="3" borderId="1" xfId="0" applyFont="1" applyFill="1" applyBorder="1" applyAlignment="1">
      <alignment horizontal="right" wrapText="1"/>
    </xf>
    <xf numFmtId="49" fontId="42" fillId="3" borderId="1" xfId="0" applyNumberFormat="1" applyFont="1" applyFill="1" applyBorder="1" applyAlignment="1">
      <alignment horizontal="center" wrapText="1"/>
    </xf>
    <xf numFmtId="0" fontId="43" fillId="3" borderId="0" xfId="0" applyFont="1" applyFill="1" applyAlignment="1">
      <alignment wrapText="1"/>
    </xf>
    <xf numFmtId="0" fontId="42" fillId="3" borderId="0" xfId="0" applyFont="1" applyFill="1" applyAlignment="1">
      <alignment wrapText="1"/>
    </xf>
    <xf numFmtId="1" fontId="36" fillId="0" borderId="1" xfId="0" applyNumberFormat="1" applyFont="1" applyFill="1" applyBorder="1" applyAlignment="1">
      <alignment horizontal="center" wrapText="1"/>
    </xf>
    <xf numFmtId="0" fontId="36" fillId="0" borderId="0" xfId="0" applyFont="1" applyFill="1" applyAlignment="1">
      <alignment horizontal="center" wrapText="1"/>
    </xf>
    <xf numFmtId="0" fontId="45" fillId="0" borderId="0" xfId="0" applyFont="1" applyFill="1" applyAlignment="1">
      <alignment wrapText="1"/>
    </xf>
    <xf numFmtId="0" fontId="45" fillId="0" borderId="0" xfId="0" applyFont="1" applyFill="1" applyAlignment="1">
      <alignment horizontal="right" wrapText="1"/>
    </xf>
    <xf numFmtId="0" fontId="45" fillId="3" borderId="0" xfId="0" applyFont="1" applyFill="1" applyAlignment="1">
      <alignment wrapText="1"/>
    </xf>
    <xf numFmtId="164" fontId="42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Alignment="1">
      <alignment horizontal="left" wrapText="1"/>
    </xf>
    <xf numFmtId="164" fontId="10" fillId="0" borderId="0" xfId="0" applyNumberFormat="1" applyFont="1" applyFill="1" applyAlignment="1">
      <alignment wrapText="1"/>
    </xf>
    <xf numFmtId="164" fontId="5" fillId="3" borderId="0" xfId="0" applyNumberFormat="1" applyFont="1" applyFill="1" applyAlignment="1">
      <alignment horizontal="left" wrapText="1"/>
    </xf>
    <xf numFmtId="164" fontId="0" fillId="3" borderId="0" xfId="0" applyNumberFormat="1" applyFont="1" applyFill="1" applyAlignment="1">
      <alignment horizontal="left" wrapText="1"/>
    </xf>
    <xf numFmtId="0" fontId="3" fillId="0" borderId="1" xfId="0" applyFont="1" applyFill="1" applyBorder="1" applyAlignment="1">
      <alignment horizontal="right" wrapText="1"/>
    </xf>
    <xf numFmtId="164" fontId="17" fillId="2" borderId="1" xfId="2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4" fillId="0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7" fillId="0" borderId="1" xfId="0" applyFont="1" applyFill="1" applyBorder="1" applyAlignment="1">
      <alignment horizontal="right" wrapText="1"/>
    </xf>
    <xf numFmtId="1" fontId="15" fillId="0" borderId="1" xfId="0" applyNumberFormat="1" applyFont="1" applyFill="1" applyBorder="1" applyAlignment="1">
      <alignment horizontal="center" wrapText="1"/>
    </xf>
    <xf numFmtId="49" fontId="5" fillId="0" borderId="8" xfId="0" applyNumberFormat="1" applyFont="1" applyFill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49" fontId="44" fillId="0" borderId="1" xfId="0" applyNumberFormat="1" applyFont="1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65" fontId="0" fillId="0" borderId="0" xfId="0" applyNumberFormat="1" applyFill="1" applyAlignment="1">
      <alignment horizontal="right"/>
    </xf>
    <xf numFmtId="164" fontId="3" fillId="4" borderId="1" xfId="0" applyNumberFormat="1" applyFont="1" applyFill="1" applyBorder="1" applyAlignment="1">
      <alignment horizontal="center" wrapText="1"/>
    </xf>
    <xf numFmtId="0" fontId="46" fillId="0" borderId="0" xfId="4" applyFont="1" applyAlignment="1">
      <alignment horizontal="justify" vertical="center"/>
    </xf>
    <xf numFmtId="0" fontId="0" fillId="0" borderId="0" xfId="0" applyFont="1" applyFill="1" applyAlignment="1">
      <alignment horizontal="center" wrapText="1"/>
    </xf>
    <xf numFmtId="164" fontId="15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16" fillId="0" borderId="1" xfId="0" applyFont="1" applyFill="1" applyBorder="1" applyAlignment="1">
      <alignment horizontal="right" wrapText="1"/>
    </xf>
    <xf numFmtId="0" fontId="0" fillId="0" borderId="0" xfId="0" applyFont="1" applyFill="1" applyAlignment="1">
      <alignment horizontal="center" wrapText="1"/>
    </xf>
    <xf numFmtId="0" fontId="9" fillId="0" borderId="2" xfId="0" applyFont="1" applyFill="1" applyBorder="1" applyAlignment="1">
      <alignment horizontal="center" textRotation="90" wrapText="1"/>
    </xf>
    <xf numFmtId="0" fontId="9" fillId="0" borderId="3" xfId="0" applyFont="1" applyFill="1" applyBorder="1" applyAlignment="1">
      <alignment horizontal="center" textRotation="90" wrapText="1"/>
    </xf>
    <xf numFmtId="0" fontId="0" fillId="0" borderId="0" xfId="0" applyFill="1" applyAlignment="1">
      <alignment horizontal="right"/>
    </xf>
    <xf numFmtId="0" fontId="0" fillId="0" borderId="0" xfId="0" applyFont="1" applyFill="1" applyAlignment="1">
      <alignment horizontal="right" wrapText="1"/>
    </xf>
    <xf numFmtId="0" fontId="38" fillId="0" borderId="0" xfId="0" applyFont="1" applyFill="1" applyAlignment="1">
      <alignment horizontal="right" wrapText="1"/>
    </xf>
    <xf numFmtId="0" fontId="13" fillId="0" borderId="0" xfId="0" applyNumberFormat="1" applyFont="1" applyFill="1" applyAlignment="1">
      <alignment horizontal="center" wrapText="1"/>
    </xf>
    <xf numFmtId="49" fontId="45" fillId="0" borderId="4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1" fontId="4" fillId="0" borderId="2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3" fillId="0" borderId="0" xfId="0" applyNumberFormat="1" applyFont="1" applyFill="1" applyAlignment="1">
      <alignment horizontal="center" vertical="top" wrapText="1"/>
    </xf>
    <xf numFmtId="0" fontId="38" fillId="0" borderId="0" xfId="0" applyNumberFormat="1" applyFont="1" applyFill="1" applyBorder="1" applyAlignment="1">
      <alignment horizontal="right" vertical="top" wrapText="1"/>
    </xf>
    <xf numFmtId="0" fontId="38" fillId="0" borderId="4" xfId="0" applyNumberFormat="1" applyFont="1" applyFill="1" applyBorder="1" applyAlignment="1">
      <alignment horizontal="right" vertical="top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2 2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727F128958187733A2C0D4014C762067555AC895585CE0B5EEC7B153AA770AF9187434AAFB5525E6948640J7LF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2"/>
  <sheetViews>
    <sheetView topLeftCell="A83" zoomScaleNormal="100" workbookViewId="0">
      <selection activeCell="A91" sqref="A91"/>
    </sheetView>
  </sheetViews>
  <sheetFormatPr defaultColWidth="9.140625" defaultRowHeight="12.75" x14ac:dyDescent="0.2"/>
  <cols>
    <col min="1" max="1" width="53.5703125" style="216" customWidth="1"/>
    <col min="2" max="2" width="6.28515625" style="216" customWidth="1"/>
    <col min="3" max="3" width="4.85546875" style="241" customWidth="1"/>
    <col min="4" max="4" width="6.140625" style="241" customWidth="1"/>
    <col min="5" max="5" width="15.42578125" style="241" customWidth="1"/>
    <col min="6" max="6" width="5.85546875" style="241" customWidth="1"/>
    <col min="7" max="7" width="19.7109375" style="241" customWidth="1"/>
    <col min="8" max="8" width="17.85546875" style="241" customWidth="1"/>
    <col min="9" max="9" width="16.28515625" style="241" customWidth="1"/>
    <col min="10" max="10" width="0.28515625" style="71" hidden="1" customWidth="1"/>
    <col min="11" max="17" width="9.140625" style="71" hidden="1" customWidth="1"/>
    <col min="18" max="18" width="9.140625" style="216"/>
    <col min="19" max="19" width="11.5703125" style="216" bestFit="1" customWidth="1"/>
    <col min="20" max="20" width="9.5703125" style="216" bestFit="1" customWidth="1"/>
    <col min="21" max="16384" width="9.140625" style="216"/>
  </cols>
  <sheetData>
    <row r="1" spans="1:20" x14ac:dyDescent="0.2">
      <c r="A1" s="246" t="s">
        <v>468</v>
      </c>
      <c r="B1" s="246"/>
      <c r="C1" s="246"/>
      <c r="D1" s="246"/>
      <c r="E1" s="246"/>
      <c r="F1" s="246"/>
      <c r="G1" s="246"/>
      <c r="H1" s="246"/>
      <c r="I1" s="246"/>
    </row>
    <row r="2" spans="1:20" x14ac:dyDescent="0.2">
      <c r="A2" s="246" t="s">
        <v>670</v>
      </c>
      <c r="B2" s="246"/>
      <c r="C2" s="246"/>
      <c r="D2" s="246"/>
      <c r="E2" s="246"/>
      <c r="F2" s="246"/>
      <c r="G2" s="246"/>
      <c r="H2" s="246"/>
      <c r="I2" s="246"/>
    </row>
    <row r="3" spans="1:20" x14ac:dyDescent="0.2">
      <c r="A3" s="246" t="s">
        <v>671</v>
      </c>
      <c r="B3" s="246"/>
      <c r="C3" s="246"/>
      <c r="D3" s="246"/>
      <c r="E3" s="246"/>
      <c r="F3" s="246"/>
      <c r="G3" s="246"/>
      <c r="H3" s="246"/>
      <c r="I3" s="246"/>
    </row>
    <row r="5" spans="1:20" x14ac:dyDescent="0.2">
      <c r="A5" s="248" t="s">
        <v>612</v>
      </c>
      <c r="B5" s="248"/>
      <c r="C5" s="248"/>
      <c r="D5" s="248"/>
      <c r="E5" s="248"/>
      <c r="F5" s="248"/>
      <c r="G5" s="248"/>
      <c r="H5" s="248"/>
      <c r="I5" s="248"/>
    </row>
    <row r="6" spans="1:20" x14ac:dyDescent="0.2">
      <c r="A6" s="248" t="s">
        <v>71</v>
      </c>
      <c r="B6" s="248"/>
      <c r="C6" s="248"/>
      <c r="D6" s="248"/>
      <c r="E6" s="248"/>
      <c r="F6" s="248"/>
      <c r="G6" s="248"/>
      <c r="H6" s="248"/>
      <c r="I6" s="248"/>
    </row>
    <row r="7" spans="1:20" x14ac:dyDescent="0.2">
      <c r="A7" s="248" t="s">
        <v>674</v>
      </c>
      <c r="B7" s="248"/>
      <c r="C7" s="248"/>
      <c r="D7" s="248"/>
      <c r="E7" s="248"/>
      <c r="F7" s="248"/>
      <c r="G7" s="248"/>
      <c r="H7" s="248"/>
      <c r="I7" s="248"/>
    </row>
    <row r="8" spans="1:20" ht="6" customHeight="1" x14ac:dyDescent="0.2">
      <c r="A8" s="247"/>
      <c r="B8" s="247"/>
      <c r="C8" s="247"/>
      <c r="D8" s="247"/>
      <c r="E8" s="247"/>
      <c r="F8" s="247"/>
      <c r="G8" s="247"/>
      <c r="H8" s="247"/>
      <c r="I8" s="247"/>
    </row>
    <row r="9" spans="1:20" ht="5.25" customHeight="1" x14ac:dyDescent="0.2"/>
    <row r="10" spans="1:20" s="104" customFormat="1" ht="38.25" customHeight="1" x14ac:dyDescent="0.3">
      <c r="A10" s="249" t="s">
        <v>610</v>
      </c>
      <c r="B10" s="249"/>
      <c r="C10" s="249"/>
      <c r="D10" s="249"/>
      <c r="E10" s="249"/>
      <c r="F10" s="249"/>
      <c r="G10" s="249"/>
      <c r="H10" s="249"/>
      <c r="I10" s="249"/>
      <c r="J10" s="92"/>
      <c r="K10" s="92"/>
      <c r="L10" s="92"/>
      <c r="M10" s="92"/>
      <c r="N10" s="92"/>
      <c r="O10" s="92"/>
      <c r="P10" s="92"/>
      <c r="Q10" s="92"/>
    </row>
    <row r="11" spans="1:20" s="201" customFormat="1" ht="12.75" customHeight="1" thickBot="1" x14ac:dyDescent="0.25">
      <c r="A11" s="250"/>
      <c r="B11" s="250"/>
      <c r="C11" s="250"/>
      <c r="D11" s="250"/>
      <c r="E11" s="250"/>
      <c r="F11" s="250"/>
      <c r="G11" s="250"/>
      <c r="I11" s="202" t="s">
        <v>56</v>
      </c>
      <c r="J11" s="203"/>
      <c r="K11" s="203"/>
      <c r="L11" s="203"/>
      <c r="M11" s="203"/>
      <c r="N11" s="203"/>
      <c r="O11" s="203"/>
      <c r="P11" s="203"/>
      <c r="Q11" s="203"/>
    </row>
    <row r="12" spans="1:20" ht="13.5" customHeight="1" x14ac:dyDescent="0.2">
      <c r="A12" s="251"/>
      <c r="B12" s="244" t="s">
        <v>53</v>
      </c>
      <c r="C12" s="244" t="s">
        <v>5</v>
      </c>
      <c r="D12" s="244" t="s">
        <v>6</v>
      </c>
      <c r="E12" s="244" t="s">
        <v>7</v>
      </c>
      <c r="F12" s="244" t="s">
        <v>8</v>
      </c>
      <c r="G12" s="253" t="s">
        <v>285</v>
      </c>
      <c r="H12" s="253" t="s">
        <v>505</v>
      </c>
      <c r="I12" s="253" t="s">
        <v>604</v>
      </c>
    </row>
    <row r="13" spans="1:20" ht="25.5" customHeight="1" x14ac:dyDescent="0.2">
      <c r="A13" s="252"/>
      <c r="B13" s="245"/>
      <c r="C13" s="245"/>
      <c r="D13" s="245"/>
      <c r="E13" s="245"/>
      <c r="F13" s="245"/>
      <c r="G13" s="254"/>
      <c r="H13" s="254"/>
      <c r="I13" s="254"/>
    </row>
    <row r="14" spans="1:20" s="200" customFormat="1" ht="11.25" x14ac:dyDescent="0.2">
      <c r="A14" s="153">
        <v>1</v>
      </c>
      <c r="B14" s="153">
        <v>2</v>
      </c>
      <c r="C14" s="153">
        <v>3</v>
      </c>
      <c r="D14" s="153">
        <v>4</v>
      </c>
      <c r="E14" s="153">
        <v>5</v>
      </c>
      <c r="F14" s="153">
        <v>6</v>
      </c>
      <c r="G14" s="199">
        <v>7</v>
      </c>
      <c r="H14" s="199">
        <v>8</v>
      </c>
      <c r="I14" s="199">
        <v>9</v>
      </c>
    </row>
    <row r="15" spans="1:20" s="10" customFormat="1" ht="18" customHeight="1" x14ac:dyDescent="0.2">
      <c r="A15" s="35" t="s">
        <v>39</v>
      </c>
      <c r="B15" s="36">
        <v>900</v>
      </c>
      <c r="C15" s="37"/>
      <c r="D15" s="37"/>
      <c r="E15" s="37"/>
      <c r="F15" s="47"/>
      <c r="G15" s="38">
        <v>1566986.5164300001</v>
      </c>
      <c r="H15" s="223">
        <v>1281783.9666099998</v>
      </c>
      <c r="I15" s="223">
        <v>1345062.9418899999</v>
      </c>
      <c r="T15" s="206"/>
    </row>
    <row r="16" spans="1:20" s="61" customFormat="1" x14ac:dyDescent="0.2">
      <c r="A16" s="55" t="s">
        <v>54</v>
      </c>
      <c r="B16" s="56">
        <v>900</v>
      </c>
      <c r="C16" s="57" t="s">
        <v>9</v>
      </c>
      <c r="D16" s="58"/>
      <c r="E16" s="58"/>
      <c r="F16" s="59"/>
      <c r="G16" s="60">
        <v>164519.20201000001</v>
      </c>
      <c r="H16" s="60">
        <v>76573</v>
      </c>
      <c r="I16" s="60">
        <v>91793</v>
      </c>
    </row>
    <row r="17" spans="1:17" s="66" customFormat="1" ht="38.25" x14ac:dyDescent="0.2">
      <c r="A17" s="62" t="s">
        <v>10</v>
      </c>
      <c r="B17" s="63">
        <v>900</v>
      </c>
      <c r="C17" s="64" t="s">
        <v>9</v>
      </c>
      <c r="D17" s="64" t="s">
        <v>11</v>
      </c>
      <c r="E17" s="64"/>
      <c r="F17" s="64"/>
      <c r="G17" s="65">
        <v>2529.9</v>
      </c>
      <c r="H17" s="65">
        <v>1764.7</v>
      </c>
      <c r="I17" s="65">
        <v>1678</v>
      </c>
    </row>
    <row r="18" spans="1:17" s="186" customFormat="1" ht="25.5" x14ac:dyDescent="0.2">
      <c r="A18" s="18" t="s">
        <v>252</v>
      </c>
      <c r="B18" s="22">
        <v>900</v>
      </c>
      <c r="C18" s="19" t="s">
        <v>9</v>
      </c>
      <c r="D18" s="19" t="s">
        <v>11</v>
      </c>
      <c r="E18" s="19" t="s">
        <v>107</v>
      </c>
      <c r="F18" s="19"/>
      <c r="G18" s="20">
        <v>2529.9</v>
      </c>
      <c r="H18" s="20">
        <v>1764.7</v>
      </c>
      <c r="I18" s="20">
        <v>1678</v>
      </c>
      <c r="J18" s="96"/>
      <c r="K18" s="96"/>
      <c r="L18" s="96"/>
      <c r="M18" s="96"/>
      <c r="N18" s="96"/>
      <c r="O18" s="96"/>
      <c r="P18" s="96"/>
      <c r="Q18" s="96"/>
    </row>
    <row r="19" spans="1:17" s="219" customFormat="1" ht="51.75" customHeight="1" x14ac:dyDescent="0.2">
      <c r="A19" s="222" t="s">
        <v>59</v>
      </c>
      <c r="B19" s="32">
        <v>900</v>
      </c>
      <c r="C19" s="217" t="s">
        <v>9</v>
      </c>
      <c r="D19" s="217" t="s">
        <v>11</v>
      </c>
      <c r="E19" s="217" t="s">
        <v>107</v>
      </c>
      <c r="F19" s="220" t="s">
        <v>60</v>
      </c>
      <c r="G19" s="218">
        <v>2529.9</v>
      </c>
      <c r="H19" s="218">
        <v>1764.7</v>
      </c>
      <c r="I19" s="218">
        <v>1678</v>
      </c>
      <c r="J19" s="226"/>
      <c r="K19" s="226"/>
      <c r="L19" s="226"/>
      <c r="M19" s="226"/>
      <c r="N19" s="226"/>
      <c r="O19" s="226"/>
      <c r="P19" s="226"/>
      <c r="Q19" s="226"/>
    </row>
    <row r="20" spans="1:17" s="66" customFormat="1" ht="51" x14ac:dyDescent="0.2">
      <c r="A20" s="62" t="s">
        <v>14</v>
      </c>
      <c r="B20" s="63">
        <v>900</v>
      </c>
      <c r="C20" s="64" t="s">
        <v>9</v>
      </c>
      <c r="D20" s="64" t="s">
        <v>15</v>
      </c>
      <c r="E20" s="64"/>
      <c r="F20" s="64"/>
      <c r="G20" s="65">
        <v>58912.081979999981</v>
      </c>
      <c r="H20" s="65">
        <v>40564.300000000003</v>
      </c>
      <c r="I20" s="65">
        <v>38599.800000000003</v>
      </c>
    </row>
    <row r="21" spans="1:17" s="21" customFormat="1" ht="25.5" x14ac:dyDescent="0.2">
      <c r="A21" s="18" t="s">
        <v>108</v>
      </c>
      <c r="B21" s="22">
        <v>900</v>
      </c>
      <c r="C21" s="19" t="s">
        <v>9</v>
      </c>
      <c r="D21" s="19" t="s">
        <v>15</v>
      </c>
      <c r="E21" s="19" t="s">
        <v>78</v>
      </c>
      <c r="F21" s="19"/>
      <c r="G21" s="20">
        <v>486.20000000000005</v>
      </c>
      <c r="H21" s="20">
        <v>389</v>
      </c>
      <c r="I21" s="20">
        <v>389</v>
      </c>
    </row>
    <row r="22" spans="1:17" s="219" customFormat="1" ht="52.5" customHeight="1" x14ac:dyDescent="0.2">
      <c r="A22" s="23" t="s">
        <v>59</v>
      </c>
      <c r="B22" s="31">
        <v>900</v>
      </c>
      <c r="C22" s="217" t="s">
        <v>9</v>
      </c>
      <c r="D22" s="217" t="s">
        <v>15</v>
      </c>
      <c r="E22" s="217" t="s">
        <v>78</v>
      </c>
      <c r="F22" s="220" t="s">
        <v>60</v>
      </c>
      <c r="G22" s="218">
        <v>457.1</v>
      </c>
      <c r="H22" s="218">
        <v>365.7</v>
      </c>
      <c r="I22" s="218">
        <v>365.7</v>
      </c>
      <c r="J22" s="226"/>
      <c r="K22" s="226"/>
      <c r="L22" s="226"/>
      <c r="M22" s="226"/>
      <c r="N22" s="226"/>
      <c r="O22" s="226"/>
      <c r="P22" s="226"/>
      <c r="Q22" s="226"/>
    </row>
    <row r="23" spans="1:17" s="219" customFormat="1" ht="25.5" x14ac:dyDescent="0.2">
      <c r="A23" s="23" t="s">
        <v>101</v>
      </c>
      <c r="B23" s="31">
        <v>900</v>
      </c>
      <c r="C23" s="217" t="s">
        <v>9</v>
      </c>
      <c r="D23" s="217" t="s">
        <v>15</v>
      </c>
      <c r="E23" s="217" t="s">
        <v>78</v>
      </c>
      <c r="F23" s="220" t="s">
        <v>61</v>
      </c>
      <c r="G23" s="218">
        <v>29.1</v>
      </c>
      <c r="H23" s="218">
        <v>23.3</v>
      </c>
      <c r="I23" s="218">
        <v>23.3</v>
      </c>
      <c r="J23" s="226"/>
      <c r="K23" s="226"/>
      <c r="L23" s="226"/>
      <c r="M23" s="226"/>
      <c r="N23" s="226"/>
      <c r="O23" s="226"/>
      <c r="P23" s="226"/>
      <c r="Q23" s="226"/>
    </row>
    <row r="24" spans="1:17" ht="15" customHeight="1" x14ac:dyDescent="0.2">
      <c r="A24" s="213" t="s">
        <v>109</v>
      </c>
      <c r="B24" s="22">
        <v>900</v>
      </c>
      <c r="C24" s="214" t="s">
        <v>9</v>
      </c>
      <c r="D24" s="214" t="s">
        <v>15</v>
      </c>
      <c r="E24" s="214" t="s">
        <v>77</v>
      </c>
      <c r="F24" s="214"/>
      <c r="G24" s="215">
        <v>115.00000000000001</v>
      </c>
      <c r="H24" s="215">
        <v>92</v>
      </c>
      <c r="I24" s="215">
        <v>92</v>
      </c>
      <c r="J24" s="225"/>
      <c r="K24" s="225"/>
      <c r="L24" s="225"/>
      <c r="M24" s="225"/>
      <c r="N24" s="225"/>
      <c r="O24" s="225"/>
      <c r="P24" s="225"/>
      <c r="Q24" s="225"/>
    </row>
    <row r="25" spans="1:17" s="219" customFormat="1" ht="51.75" customHeight="1" x14ac:dyDescent="0.2">
      <c r="A25" s="23" t="s">
        <v>59</v>
      </c>
      <c r="B25" s="31">
        <v>900</v>
      </c>
      <c r="C25" s="217" t="s">
        <v>9</v>
      </c>
      <c r="D25" s="217" t="s">
        <v>15</v>
      </c>
      <c r="E25" s="217" t="s">
        <v>77</v>
      </c>
      <c r="F25" s="220" t="s">
        <v>60</v>
      </c>
      <c r="G25" s="218">
        <v>113.10000000000001</v>
      </c>
      <c r="H25" s="218">
        <v>91.4</v>
      </c>
      <c r="I25" s="218">
        <v>91.4</v>
      </c>
      <c r="J25" s="226"/>
      <c r="K25" s="226"/>
      <c r="L25" s="226"/>
      <c r="M25" s="226"/>
      <c r="N25" s="226"/>
      <c r="O25" s="226"/>
      <c r="P25" s="226"/>
      <c r="Q25" s="226"/>
    </row>
    <row r="26" spans="1:17" s="219" customFormat="1" ht="25.5" x14ac:dyDescent="0.2">
      <c r="A26" s="23" t="s">
        <v>101</v>
      </c>
      <c r="B26" s="31">
        <v>900</v>
      </c>
      <c r="C26" s="217" t="s">
        <v>9</v>
      </c>
      <c r="D26" s="217" t="s">
        <v>15</v>
      </c>
      <c r="E26" s="217" t="s">
        <v>77</v>
      </c>
      <c r="F26" s="220" t="s">
        <v>61</v>
      </c>
      <c r="G26" s="218">
        <v>1.9</v>
      </c>
      <c r="H26" s="218">
        <v>0.6</v>
      </c>
      <c r="I26" s="218">
        <v>0.6</v>
      </c>
      <c r="J26" s="226"/>
      <c r="K26" s="226"/>
      <c r="L26" s="226"/>
      <c r="M26" s="226"/>
      <c r="N26" s="226"/>
      <c r="O26" s="226"/>
      <c r="P26" s="226"/>
      <c r="Q26" s="226"/>
    </row>
    <row r="27" spans="1:17" s="186" customFormat="1" ht="25.5" x14ac:dyDescent="0.2">
      <c r="A27" s="18" t="s">
        <v>252</v>
      </c>
      <c r="B27" s="22">
        <v>900</v>
      </c>
      <c r="C27" s="19" t="s">
        <v>9</v>
      </c>
      <c r="D27" s="19" t="s">
        <v>15</v>
      </c>
      <c r="E27" s="19" t="s">
        <v>110</v>
      </c>
      <c r="F27" s="19"/>
      <c r="G27" s="20">
        <v>55553.899999999987</v>
      </c>
      <c r="H27" s="20">
        <v>39127.5</v>
      </c>
      <c r="I27" s="20">
        <v>37205</v>
      </c>
      <c r="J27" s="96"/>
      <c r="K27" s="96"/>
      <c r="L27" s="96"/>
      <c r="M27" s="96"/>
      <c r="N27" s="96"/>
      <c r="O27" s="96"/>
      <c r="P27" s="96"/>
      <c r="Q27" s="96"/>
    </row>
    <row r="28" spans="1:17" s="219" customFormat="1" ht="51" customHeight="1" x14ac:dyDescent="0.2">
      <c r="A28" s="222" t="s">
        <v>59</v>
      </c>
      <c r="B28" s="32">
        <v>900</v>
      </c>
      <c r="C28" s="217" t="s">
        <v>9</v>
      </c>
      <c r="D28" s="217" t="s">
        <v>15</v>
      </c>
      <c r="E28" s="217" t="s">
        <v>110</v>
      </c>
      <c r="F28" s="220" t="s">
        <v>60</v>
      </c>
      <c r="G28" s="218">
        <v>45120.499999999993</v>
      </c>
      <c r="H28" s="218">
        <v>31680.7</v>
      </c>
      <c r="I28" s="218">
        <v>30146.499999999996</v>
      </c>
      <c r="J28" s="226"/>
      <c r="K28" s="226"/>
      <c r="L28" s="226"/>
      <c r="M28" s="226"/>
      <c r="N28" s="226"/>
      <c r="O28" s="226"/>
      <c r="P28" s="226"/>
      <c r="Q28" s="226"/>
    </row>
    <row r="29" spans="1:17" s="219" customFormat="1" ht="25.5" x14ac:dyDescent="0.2">
      <c r="A29" s="221" t="s">
        <v>69</v>
      </c>
      <c r="B29" s="32">
        <v>900</v>
      </c>
      <c r="C29" s="217" t="s">
        <v>9</v>
      </c>
      <c r="D29" s="217" t="s">
        <v>15</v>
      </c>
      <c r="E29" s="217" t="s">
        <v>110</v>
      </c>
      <c r="F29" s="220" t="s">
        <v>61</v>
      </c>
      <c r="G29" s="218">
        <v>10350.299999999999</v>
      </c>
      <c r="H29" s="218">
        <v>7218.9</v>
      </c>
      <c r="I29" s="218">
        <v>6832</v>
      </c>
      <c r="J29" s="226"/>
      <c r="K29" s="226"/>
      <c r="L29" s="226"/>
      <c r="M29" s="226"/>
      <c r="N29" s="226"/>
      <c r="O29" s="226"/>
      <c r="P29" s="226"/>
      <c r="Q29" s="226"/>
    </row>
    <row r="30" spans="1:17" s="219" customFormat="1" x14ac:dyDescent="0.2">
      <c r="A30" s="221" t="s">
        <v>65</v>
      </c>
      <c r="B30" s="31">
        <v>900</v>
      </c>
      <c r="C30" s="217" t="s">
        <v>9</v>
      </c>
      <c r="D30" s="217" t="s">
        <v>15</v>
      </c>
      <c r="E30" s="217" t="s">
        <v>110</v>
      </c>
      <c r="F30" s="217" t="s">
        <v>66</v>
      </c>
      <c r="G30" s="218">
        <v>83.1</v>
      </c>
      <c r="H30" s="218">
        <v>227.9</v>
      </c>
      <c r="I30" s="218">
        <v>226.5</v>
      </c>
      <c r="J30" s="226"/>
      <c r="K30" s="226"/>
      <c r="L30" s="226"/>
      <c r="M30" s="226"/>
      <c r="N30" s="226"/>
      <c r="O30" s="226"/>
      <c r="P30" s="226"/>
      <c r="Q30" s="226"/>
    </row>
    <row r="31" spans="1:17" s="71" customFormat="1" ht="25.5" x14ac:dyDescent="0.2">
      <c r="A31" s="80" t="s">
        <v>122</v>
      </c>
      <c r="B31" s="80">
        <v>900</v>
      </c>
      <c r="C31" s="69" t="s">
        <v>9</v>
      </c>
      <c r="D31" s="69" t="s">
        <v>15</v>
      </c>
      <c r="E31" s="69" t="s">
        <v>121</v>
      </c>
      <c r="F31" s="81"/>
      <c r="G31" s="82">
        <v>0</v>
      </c>
      <c r="H31" s="82">
        <v>100</v>
      </c>
      <c r="I31" s="82">
        <v>100</v>
      </c>
    </row>
    <row r="32" spans="1:17" ht="25.5" x14ac:dyDescent="0.2">
      <c r="A32" s="221" t="s">
        <v>69</v>
      </c>
      <c r="B32" s="221">
        <v>900</v>
      </c>
      <c r="C32" s="217" t="s">
        <v>9</v>
      </c>
      <c r="D32" s="217" t="s">
        <v>15</v>
      </c>
      <c r="E32" s="217" t="s">
        <v>121</v>
      </c>
      <c r="F32" s="217" t="s">
        <v>61</v>
      </c>
      <c r="G32" s="218">
        <v>0</v>
      </c>
      <c r="H32" s="218">
        <v>100</v>
      </c>
      <c r="I32" s="218">
        <v>100</v>
      </c>
      <c r="J32" s="225"/>
      <c r="K32" s="225"/>
      <c r="L32" s="225"/>
      <c r="M32" s="225"/>
      <c r="N32" s="225"/>
      <c r="O32" s="225"/>
      <c r="P32" s="225"/>
      <c r="Q32" s="225"/>
    </row>
    <row r="33" spans="1:17" s="21" customFormat="1" ht="25.5" x14ac:dyDescent="0.2">
      <c r="A33" s="18" t="s">
        <v>252</v>
      </c>
      <c r="B33" s="22">
        <v>900</v>
      </c>
      <c r="C33" s="19" t="s">
        <v>9</v>
      </c>
      <c r="D33" s="19" t="s">
        <v>15</v>
      </c>
      <c r="E33" s="19" t="s">
        <v>111</v>
      </c>
      <c r="F33" s="19"/>
      <c r="G33" s="20">
        <v>2756.98198</v>
      </c>
      <c r="H33" s="215">
        <v>855.8</v>
      </c>
      <c r="I33" s="215">
        <v>813.8</v>
      </c>
      <c r="J33" s="96"/>
      <c r="K33" s="96"/>
      <c r="L33" s="96"/>
      <c r="M33" s="96"/>
      <c r="N33" s="96"/>
      <c r="O33" s="96"/>
      <c r="P33" s="96"/>
      <c r="Q33" s="96"/>
    </row>
    <row r="34" spans="1:17" s="219" customFormat="1" ht="52.5" customHeight="1" x14ac:dyDescent="0.2">
      <c r="A34" s="222" t="s">
        <v>59</v>
      </c>
      <c r="B34" s="32">
        <v>900</v>
      </c>
      <c r="C34" s="217" t="s">
        <v>9</v>
      </c>
      <c r="D34" s="217" t="s">
        <v>15</v>
      </c>
      <c r="E34" s="214" t="s">
        <v>111</v>
      </c>
      <c r="F34" s="220" t="s">
        <v>60</v>
      </c>
      <c r="G34" s="218">
        <v>2756.98198</v>
      </c>
      <c r="H34" s="218">
        <v>855.8</v>
      </c>
      <c r="I34" s="218">
        <v>813.8</v>
      </c>
      <c r="J34" s="226"/>
      <c r="K34" s="226"/>
      <c r="L34" s="226"/>
      <c r="M34" s="226"/>
      <c r="N34" s="226"/>
      <c r="O34" s="226"/>
      <c r="P34" s="226"/>
      <c r="Q34" s="226"/>
    </row>
    <row r="35" spans="1:17" s="9" customFormat="1" x14ac:dyDescent="0.2">
      <c r="A35" s="11" t="s">
        <v>268</v>
      </c>
      <c r="B35" s="14">
        <v>900</v>
      </c>
      <c r="C35" s="8" t="s">
        <v>9</v>
      </c>
      <c r="D35" s="8" t="s">
        <v>26</v>
      </c>
      <c r="E35" s="8"/>
      <c r="F35" s="8"/>
      <c r="G35" s="4">
        <v>16.2</v>
      </c>
      <c r="H35" s="4">
        <v>136.9</v>
      </c>
      <c r="I35" s="4">
        <v>6.5</v>
      </c>
    </row>
    <row r="36" spans="1:17" s="186" customFormat="1" ht="38.25" customHeight="1" x14ac:dyDescent="0.2">
      <c r="A36" s="18" t="s">
        <v>269</v>
      </c>
      <c r="B36" s="22">
        <v>900</v>
      </c>
      <c r="C36" s="19" t="s">
        <v>9</v>
      </c>
      <c r="D36" s="19" t="s">
        <v>26</v>
      </c>
      <c r="E36" s="19" t="s">
        <v>279</v>
      </c>
      <c r="F36" s="19"/>
      <c r="G36" s="20">
        <v>16.2</v>
      </c>
      <c r="H36" s="20">
        <v>136.9</v>
      </c>
      <c r="I36" s="20">
        <v>6.5</v>
      </c>
      <c r="J36" s="96"/>
      <c r="K36" s="96"/>
      <c r="L36" s="96"/>
      <c r="M36" s="96"/>
      <c r="N36" s="96"/>
      <c r="O36" s="96"/>
      <c r="P36" s="96"/>
      <c r="Q36" s="96"/>
    </row>
    <row r="37" spans="1:17" s="26" customFormat="1" ht="25.5" x14ac:dyDescent="0.2">
      <c r="A37" s="23" t="s">
        <v>101</v>
      </c>
      <c r="B37" s="31">
        <v>900</v>
      </c>
      <c r="C37" s="24" t="s">
        <v>9</v>
      </c>
      <c r="D37" s="24" t="s">
        <v>26</v>
      </c>
      <c r="E37" s="24" t="s">
        <v>279</v>
      </c>
      <c r="F37" s="27" t="s">
        <v>61</v>
      </c>
      <c r="G37" s="25">
        <v>16.2</v>
      </c>
      <c r="H37" s="25">
        <v>136.9</v>
      </c>
      <c r="I37" s="25">
        <v>6.5</v>
      </c>
      <c r="J37" s="97"/>
      <c r="K37" s="97"/>
      <c r="L37" s="97"/>
      <c r="M37" s="97"/>
      <c r="N37" s="97"/>
      <c r="O37" s="97"/>
      <c r="P37" s="97"/>
      <c r="Q37" s="97"/>
    </row>
    <row r="38" spans="1:17" s="212" customFormat="1" x14ac:dyDescent="0.2">
      <c r="A38" s="11" t="s">
        <v>596</v>
      </c>
      <c r="B38" s="14">
        <v>900</v>
      </c>
      <c r="C38" s="8" t="s">
        <v>9</v>
      </c>
      <c r="D38" s="8" t="s">
        <v>16</v>
      </c>
      <c r="E38" s="8"/>
      <c r="F38" s="8"/>
      <c r="G38" s="4">
        <v>2000</v>
      </c>
      <c r="H38" s="4">
        <v>0</v>
      </c>
      <c r="I38" s="4">
        <v>0</v>
      </c>
    </row>
    <row r="39" spans="1:17" ht="28.5" customHeight="1" x14ac:dyDescent="0.2">
      <c r="A39" s="213" t="s">
        <v>597</v>
      </c>
      <c r="B39" s="22">
        <v>900</v>
      </c>
      <c r="C39" s="214" t="s">
        <v>9</v>
      </c>
      <c r="D39" s="214" t="s">
        <v>16</v>
      </c>
      <c r="E39" s="214" t="s">
        <v>598</v>
      </c>
      <c r="F39" s="214"/>
      <c r="G39" s="215">
        <v>2000</v>
      </c>
      <c r="H39" s="215">
        <v>0</v>
      </c>
      <c r="I39" s="215">
        <v>0</v>
      </c>
      <c r="J39" s="225"/>
      <c r="K39" s="225"/>
      <c r="L39" s="225"/>
      <c r="M39" s="225"/>
      <c r="N39" s="225"/>
      <c r="O39" s="225"/>
      <c r="P39" s="225"/>
      <c r="Q39" s="225"/>
    </row>
    <row r="40" spans="1:17" s="219" customFormat="1" x14ac:dyDescent="0.2">
      <c r="A40" s="221" t="s">
        <v>65</v>
      </c>
      <c r="B40" s="31">
        <v>900</v>
      </c>
      <c r="C40" s="217" t="s">
        <v>9</v>
      </c>
      <c r="D40" s="217" t="s">
        <v>16</v>
      </c>
      <c r="E40" s="217" t="s">
        <v>598</v>
      </c>
      <c r="F40" s="220" t="s">
        <v>66</v>
      </c>
      <c r="G40" s="218">
        <v>2000</v>
      </c>
      <c r="H40" s="218">
        <v>0</v>
      </c>
      <c r="I40" s="218">
        <v>0</v>
      </c>
      <c r="J40" s="226"/>
      <c r="K40" s="226"/>
      <c r="L40" s="226"/>
      <c r="M40" s="226"/>
      <c r="N40" s="226"/>
      <c r="O40" s="226"/>
      <c r="P40" s="226"/>
      <c r="Q40" s="226"/>
    </row>
    <row r="41" spans="1:17" s="212" customFormat="1" x14ac:dyDescent="0.2">
      <c r="A41" s="11" t="s">
        <v>18</v>
      </c>
      <c r="B41" s="14">
        <v>900</v>
      </c>
      <c r="C41" s="8" t="s">
        <v>9</v>
      </c>
      <c r="D41" s="8" t="s">
        <v>17</v>
      </c>
      <c r="E41" s="8"/>
      <c r="F41" s="8"/>
      <c r="G41" s="4">
        <v>13035.171</v>
      </c>
      <c r="H41" s="4">
        <v>0</v>
      </c>
      <c r="I41" s="4">
        <v>15607.2</v>
      </c>
      <c r="J41" s="101"/>
      <c r="K41" s="101"/>
      <c r="L41" s="101"/>
      <c r="M41" s="101"/>
      <c r="N41" s="101"/>
      <c r="O41" s="101"/>
      <c r="P41" s="101"/>
      <c r="Q41" s="101"/>
    </row>
    <row r="42" spans="1:17" s="7" customFormat="1" ht="12" customHeight="1" x14ac:dyDescent="0.2">
      <c r="A42" s="213" t="s">
        <v>218</v>
      </c>
      <c r="B42" s="227">
        <v>900</v>
      </c>
      <c r="C42" s="99" t="s">
        <v>9</v>
      </c>
      <c r="D42" s="99" t="s">
        <v>17</v>
      </c>
      <c r="E42" s="214" t="s">
        <v>220</v>
      </c>
      <c r="F42" s="214"/>
      <c r="G42" s="215">
        <v>13035.171</v>
      </c>
      <c r="H42" s="215">
        <v>0</v>
      </c>
      <c r="I42" s="215">
        <v>15607.2</v>
      </c>
      <c r="J42" s="98"/>
      <c r="K42" s="98"/>
      <c r="L42" s="98"/>
      <c r="M42" s="98"/>
      <c r="N42" s="98"/>
      <c r="O42" s="98"/>
      <c r="P42" s="98"/>
      <c r="Q42" s="98"/>
    </row>
    <row r="43" spans="1:17" s="219" customFormat="1" ht="12" customHeight="1" x14ac:dyDescent="0.2">
      <c r="A43" s="221" t="s">
        <v>65</v>
      </c>
      <c r="B43" s="31">
        <v>900</v>
      </c>
      <c r="C43" s="217" t="s">
        <v>9</v>
      </c>
      <c r="D43" s="217" t="s">
        <v>17</v>
      </c>
      <c r="E43" s="217" t="s">
        <v>220</v>
      </c>
      <c r="F43" s="217" t="s">
        <v>66</v>
      </c>
      <c r="G43" s="218">
        <v>13035.171</v>
      </c>
      <c r="H43" s="218">
        <v>0</v>
      </c>
      <c r="I43" s="218">
        <v>15607.2</v>
      </c>
      <c r="J43" s="226"/>
      <c r="K43" s="226"/>
      <c r="L43" s="226"/>
      <c r="M43" s="226"/>
      <c r="N43" s="226"/>
      <c r="O43" s="226"/>
      <c r="P43" s="226"/>
      <c r="Q43" s="226"/>
    </row>
    <row r="44" spans="1:17" s="66" customFormat="1" x14ac:dyDescent="0.2">
      <c r="A44" s="62" t="s">
        <v>20</v>
      </c>
      <c r="B44" s="63">
        <v>900</v>
      </c>
      <c r="C44" s="64" t="s">
        <v>9</v>
      </c>
      <c r="D44" s="64" t="s">
        <v>55</v>
      </c>
      <c r="E44" s="64"/>
      <c r="F44" s="64"/>
      <c r="G44" s="65">
        <v>88025.849030000012</v>
      </c>
      <c r="H44" s="224">
        <v>34107.1</v>
      </c>
      <c r="I44" s="224">
        <v>35901.5</v>
      </c>
      <c r="J44" s="224" t="e">
        <f>J53+J55+J61+J64+J51+J57+J47+J49+V44+J66+J68+J45+#REF!+#REF!</f>
        <v>#REF!</v>
      </c>
      <c r="K44" s="224" t="e">
        <f>K53+K55+K61+K64+K51+K57+K47+K49+W44+K66+K68+K45+#REF!+#REF!</f>
        <v>#REF!</v>
      </c>
      <c r="L44" s="224" t="e">
        <f>L53+L55+L61+L64+L51+L57+L47+L49+X44+L66+L68+L45+#REF!+#REF!</f>
        <v>#REF!</v>
      </c>
      <c r="M44" s="224" t="e">
        <f>M53+M55+M61+M64+M51+M57+M47+M49+Y44+M66+M68+M45+#REF!+#REF!</f>
        <v>#REF!</v>
      </c>
      <c r="N44" s="224" t="e">
        <f>N53+N55+N61+N64+N51+N57+N47+N49+Z44+N66+N68+N45+#REF!+#REF!</f>
        <v>#REF!</v>
      </c>
      <c r="O44" s="224" t="e">
        <f>O53+O55+O61+O64+O51+O57+O47+O49+AA44+O66+O68+O45+#REF!+#REF!</f>
        <v>#REF!</v>
      </c>
      <c r="P44" s="224" t="e">
        <f>P53+P55+P61+P64+P51+P57+P47+P49+AB44+P66+P68+P45+#REF!+#REF!</f>
        <v>#REF!</v>
      </c>
      <c r="Q44" s="224" t="e">
        <f>Q53+Q55+Q61+Q64+Q51+Q57+Q47+Q49+AC44+Q66+Q68+Q45+#REF!+#REF!</f>
        <v>#REF!</v>
      </c>
    </row>
    <row r="45" spans="1:17" s="186" customFormat="1" ht="15" customHeight="1" x14ac:dyDescent="0.2">
      <c r="A45" s="18" t="s">
        <v>573</v>
      </c>
      <c r="B45" s="22">
        <v>900</v>
      </c>
      <c r="C45" s="19" t="s">
        <v>9</v>
      </c>
      <c r="D45" s="19" t="s">
        <v>55</v>
      </c>
      <c r="E45" s="19" t="s">
        <v>572</v>
      </c>
      <c r="F45" s="19"/>
      <c r="G45" s="20">
        <v>1217.3</v>
      </c>
      <c r="H45" s="20">
        <v>0</v>
      </c>
      <c r="I45" s="20">
        <v>0</v>
      </c>
      <c r="J45" s="96"/>
      <c r="K45" s="96"/>
      <c r="L45" s="96"/>
      <c r="M45" s="96"/>
      <c r="N45" s="96"/>
      <c r="O45" s="96"/>
      <c r="P45" s="96"/>
      <c r="Q45" s="96"/>
    </row>
    <row r="46" spans="1:17" s="219" customFormat="1" ht="25.5" x14ac:dyDescent="0.2">
      <c r="A46" s="23" t="s">
        <v>101</v>
      </c>
      <c r="B46" s="31">
        <v>900</v>
      </c>
      <c r="C46" s="217" t="s">
        <v>9</v>
      </c>
      <c r="D46" s="217" t="s">
        <v>55</v>
      </c>
      <c r="E46" s="217" t="s">
        <v>572</v>
      </c>
      <c r="F46" s="217" t="s">
        <v>61</v>
      </c>
      <c r="G46" s="218">
        <v>1217.3</v>
      </c>
      <c r="H46" s="218">
        <v>0</v>
      </c>
      <c r="I46" s="218">
        <v>0</v>
      </c>
      <c r="J46" s="226"/>
      <c r="K46" s="226"/>
      <c r="L46" s="226"/>
      <c r="M46" s="226"/>
      <c r="N46" s="226"/>
      <c r="O46" s="226"/>
      <c r="P46" s="226"/>
      <c r="Q46" s="226"/>
    </row>
    <row r="47" spans="1:17" s="71" customFormat="1" x14ac:dyDescent="0.2">
      <c r="A47" s="67" t="s">
        <v>178</v>
      </c>
      <c r="B47" s="68">
        <v>900</v>
      </c>
      <c r="C47" s="69" t="s">
        <v>9</v>
      </c>
      <c r="D47" s="69" t="s">
        <v>55</v>
      </c>
      <c r="E47" s="69" t="s">
        <v>177</v>
      </c>
      <c r="F47" s="69"/>
      <c r="G47" s="70">
        <v>4191.2</v>
      </c>
      <c r="H47" s="70">
        <v>0</v>
      </c>
      <c r="I47" s="70">
        <v>2141.3000000000002</v>
      </c>
    </row>
    <row r="48" spans="1:17" s="219" customFormat="1" x14ac:dyDescent="0.2">
      <c r="A48" s="221" t="s">
        <v>62</v>
      </c>
      <c r="B48" s="31">
        <v>900</v>
      </c>
      <c r="C48" s="217" t="s">
        <v>9</v>
      </c>
      <c r="D48" s="217" t="s">
        <v>55</v>
      </c>
      <c r="E48" s="217" t="s">
        <v>177</v>
      </c>
      <c r="F48" s="217" t="s">
        <v>63</v>
      </c>
      <c r="G48" s="218">
        <v>4191.2</v>
      </c>
      <c r="H48" s="218">
        <v>0</v>
      </c>
      <c r="I48" s="218">
        <v>2141.3000000000002</v>
      </c>
      <c r="J48" s="226"/>
      <c r="K48" s="226"/>
      <c r="L48" s="226"/>
      <c r="M48" s="226"/>
      <c r="N48" s="226"/>
      <c r="O48" s="226"/>
      <c r="P48" s="226"/>
      <c r="Q48" s="226"/>
    </row>
    <row r="49" spans="1:17" x14ac:dyDescent="0.2">
      <c r="A49" s="213" t="s">
        <v>219</v>
      </c>
      <c r="B49" s="22">
        <v>900</v>
      </c>
      <c r="C49" s="214" t="s">
        <v>9</v>
      </c>
      <c r="D49" s="214" t="s">
        <v>55</v>
      </c>
      <c r="E49" s="214" t="s">
        <v>221</v>
      </c>
      <c r="F49" s="214"/>
      <c r="G49" s="215">
        <v>10685.749029999999</v>
      </c>
      <c r="H49" s="215">
        <v>0</v>
      </c>
      <c r="I49" s="215">
        <v>1326.2</v>
      </c>
      <c r="J49" s="225"/>
      <c r="K49" s="225"/>
      <c r="L49" s="225"/>
      <c r="M49" s="225"/>
      <c r="N49" s="225"/>
      <c r="O49" s="225"/>
      <c r="P49" s="225"/>
      <c r="Q49" s="225"/>
    </row>
    <row r="50" spans="1:17" s="219" customFormat="1" x14ac:dyDescent="0.2">
      <c r="A50" s="221" t="s">
        <v>65</v>
      </c>
      <c r="B50" s="31">
        <v>900</v>
      </c>
      <c r="C50" s="217" t="s">
        <v>9</v>
      </c>
      <c r="D50" s="217" t="s">
        <v>55</v>
      </c>
      <c r="E50" s="217" t="s">
        <v>221</v>
      </c>
      <c r="F50" s="217" t="s">
        <v>66</v>
      </c>
      <c r="G50" s="218">
        <v>10685.749029999999</v>
      </c>
      <c r="H50" s="218">
        <v>0</v>
      </c>
      <c r="I50" s="218">
        <v>1326.2</v>
      </c>
      <c r="J50" s="226"/>
      <c r="K50" s="226"/>
      <c r="L50" s="226"/>
      <c r="M50" s="226"/>
      <c r="N50" s="226"/>
      <c r="O50" s="226"/>
      <c r="P50" s="226"/>
      <c r="Q50" s="226"/>
    </row>
    <row r="51" spans="1:17" s="71" customFormat="1" ht="25.5" x14ac:dyDescent="0.2">
      <c r="A51" s="80" t="s">
        <v>122</v>
      </c>
      <c r="B51" s="80">
        <v>900</v>
      </c>
      <c r="C51" s="69" t="s">
        <v>9</v>
      </c>
      <c r="D51" s="69" t="s">
        <v>55</v>
      </c>
      <c r="E51" s="69" t="s">
        <v>121</v>
      </c>
      <c r="F51" s="81"/>
      <c r="G51" s="82">
        <v>1052.2</v>
      </c>
      <c r="H51" s="82">
        <v>62.3</v>
      </c>
      <c r="I51" s="82">
        <v>60.6</v>
      </c>
    </row>
    <row r="52" spans="1:17" ht="25.5" x14ac:dyDescent="0.2">
      <c r="A52" s="221" t="s">
        <v>106</v>
      </c>
      <c r="B52" s="221">
        <v>900</v>
      </c>
      <c r="C52" s="217" t="s">
        <v>9</v>
      </c>
      <c r="D52" s="217" t="s">
        <v>55</v>
      </c>
      <c r="E52" s="217" t="s">
        <v>121</v>
      </c>
      <c r="F52" s="217" t="s">
        <v>58</v>
      </c>
      <c r="G52" s="218">
        <v>1052.2</v>
      </c>
      <c r="H52" s="218">
        <v>62.3</v>
      </c>
      <c r="I52" s="218">
        <v>60.6</v>
      </c>
      <c r="J52" s="225"/>
      <c r="K52" s="225"/>
      <c r="L52" s="225"/>
      <c r="M52" s="225"/>
      <c r="N52" s="225"/>
      <c r="O52" s="225"/>
      <c r="P52" s="225"/>
      <c r="Q52" s="225"/>
    </row>
    <row r="53" spans="1:17" s="21" customFormat="1" ht="38.25" x14ac:dyDescent="0.2">
      <c r="A53" s="18" t="s">
        <v>112</v>
      </c>
      <c r="B53" s="22">
        <v>900</v>
      </c>
      <c r="C53" s="19" t="s">
        <v>9</v>
      </c>
      <c r="D53" s="19" t="s">
        <v>55</v>
      </c>
      <c r="E53" s="19" t="s">
        <v>76</v>
      </c>
      <c r="F53" s="19"/>
      <c r="G53" s="20">
        <v>41</v>
      </c>
      <c r="H53" s="20">
        <v>32.799999999999997</v>
      </c>
      <c r="I53" s="20">
        <v>32.799999999999997</v>
      </c>
    </row>
    <row r="54" spans="1:17" s="219" customFormat="1" ht="25.5" x14ac:dyDescent="0.2">
      <c r="A54" s="221" t="s">
        <v>106</v>
      </c>
      <c r="B54" s="31">
        <v>900</v>
      </c>
      <c r="C54" s="217" t="s">
        <v>9</v>
      </c>
      <c r="D54" s="217" t="s">
        <v>55</v>
      </c>
      <c r="E54" s="217" t="s">
        <v>76</v>
      </c>
      <c r="F54" s="217" t="s">
        <v>58</v>
      </c>
      <c r="G54" s="218">
        <v>41</v>
      </c>
      <c r="H54" s="218">
        <v>32.799999999999997</v>
      </c>
      <c r="I54" s="218">
        <v>32.799999999999997</v>
      </c>
      <c r="J54" s="226"/>
      <c r="K54" s="226"/>
      <c r="L54" s="226"/>
      <c r="M54" s="226"/>
      <c r="N54" s="226"/>
      <c r="O54" s="226"/>
      <c r="P54" s="226"/>
      <c r="Q54" s="226"/>
    </row>
    <row r="55" spans="1:17" s="71" customFormat="1" ht="30.75" customHeight="1" x14ac:dyDescent="0.2">
      <c r="A55" s="80" t="s">
        <v>113</v>
      </c>
      <c r="B55" s="83">
        <v>900</v>
      </c>
      <c r="C55" s="69" t="s">
        <v>9</v>
      </c>
      <c r="D55" s="69" t="s">
        <v>55</v>
      </c>
      <c r="E55" s="69" t="s">
        <v>114</v>
      </c>
      <c r="F55" s="69"/>
      <c r="G55" s="70">
        <v>966</v>
      </c>
      <c r="H55" s="70">
        <v>673.6</v>
      </c>
      <c r="I55" s="70">
        <v>640.6</v>
      </c>
    </row>
    <row r="56" spans="1:17" s="219" customFormat="1" x14ac:dyDescent="0.2">
      <c r="A56" s="221" t="s">
        <v>62</v>
      </c>
      <c r="B56" s="31">
        <v>900</v>
      </c>
      <c r="C56" s="217" t="s">
        <v>9</v>
      </c>
      <c r="D56" s="217" t="s">
        <v>55</v>
      </c>
      <c r="E56" s="217" t="s">
        <v>114</v>
      </c>
      <c r="F56" s="217" t="s">
        <v>63</v>
      </c>
      <c r="G56" s="218">
        <v>966</v>
      </c>
      <c r="H56" s="218">
        <v>673.6</v>
      </c>
      <c r="I56" s="218">
        <v>640.6</v>
      </c>
      <c r="J56" s="226"/>
      <c r="K56" s="226"/>
      <c r="L56" s="226"/>
      <c r="M56" s="226"/>
      <c r="N56" s="226"/>
      <c r="O56" s="226"/>
      <c r="P56" s="226"/>
      <c r="Q56" s="226"/>
    </row>
    <row r="57" spans="1:17" s="12" customFormat="1" ht="25.5" x14ac:dyDescent="0.2">
      <c r="A57" s="105" t="s">
        <v>115</v>
      </c>
      <c r="B57" s="210">
        <v>900</v>
      </c>
      <c r="C57" s="19" t="s">
        <v>9</v>
      </c>
      <c r="D57" s="19" t="s">
        <v>55</v>
      </c>
      <c r="E57" s="5" t="s">
        <v>116</v>
      </c>
      <c r="F57" s="5"/>
      <c r="G57" s="6">
        <v>6055.9</v>
      </c>
      <c r="H57" s="6">
        <v>4362.3</v>
      </c>
      <c r="I57" s="6">
        <v>4145.7</v>
      </c>
      <c r="J57" s="102"/>
      <c r="K57" s="102"/>
      <c r="L57" s="102"/>
      <c r="M57" s="102"/>
      <c r="N57" s="102"/>
      <c r="O57" s="102"/>
      <c r="P57" s="102"/>
      <c r="Q57" s="102"/>
    </row>
    <row r="58" spans="1:17" s="106" customFormat="1" ht="25.5" x14ac:dyDescent="0.2">
      <c r="A58" s="221" t="s">
        <v>106</v>
      </c>
      <c r="B58" s="31">
        <v>900</v>
      </c>
      <c r="C58" s="217" t="s">
        <v>9</v>
      </c>
      <c r="D58" s="217" t="s">
        <v>55</v>
      </c>
      <c r="E58" s="217" t="s">
        <v>116</v>
      </c>
      <c r="F58" s="217" t="s">
        <v>58</v>
      </c>
      <c r="G58" s="218">
        <v>6055.9</v>
      </c>
      <c r="H58" s="218">
        <v>4362.3</v>
      </c>
      <c r="I58" s="218">
        <v>4145.7</v>
      </c>
      <c r="J58" s="103"/>
      <c r="K58" s="103"/>
      <c r="L58" s="103"/>
      <c r="M58" s="103"/>
      <c r="N58" s="103"/>
      <c r="O58" s="103"/>
      <c r="P58" s="103"/>
      <c r="Q58" s="103"/>
    </row>
    <row r="59" spans="1:17" x14ac:dyDescent="0.2">
      <c r="A59" s="213" t="s">
        <v>667</v>
      </c>
      <c r="B59" s="22">
        <v>900</v>
      </c>
      <c r="C59" s="214" t="s">
        <v>9</v>
      </c>
      <c r="D59" s="214" t="s">
        <v>55</v>
      </c>
      <c r="E59" s="214" t="s">
        <v>668</v>
      </c>
      <c r="F59" s="214"/>
      <c r="G59" s="215">
        <v>404</v>
      </c>
      <c r="H59" s="215">
        <v>0</v>
      </c>
      <c r="I59" s="215">
        <v>0</v>
      </c>
      <c r="J59" s="225"/>
      <c r="K59" s="225"/>
      <c r="L59" s="225"/>
      <c r="M59" s="225"/>
      <c r="N59" s="225"/>
      <c r="O59" s="225"/>
      <c r="P59" s="225"/>
      <c r="Q59" s="225"/>
    </row>
    <row r="60" spans="1:17" s="219" customFormat="1" ht="25.5" x14ac:dyDescent="0.2">
      <c r="A60" s="221" t="s">
        <v>106</v>
      </c>
      <c r="B60" s="31">
        <v>900</v>
      </c>
      <c r="C60" s="217" t="s">
        <v>9</v>
      </c>
      <c r="D60" s="217" t="s">
        <v>55</v>
      </c>
      <c r="E60" s="217" t="s">
        <v>668</v>
      </c>
      <c r="F60" s="217" t="s">
        <v>58</v>
      </c>
      <c r="G60" s="218">
        <v>404</v>
      </c>
      <c r="H60" s="218">
        <v>0</v>
      </c>
      <c r="I60" s="218">
        <v>0</v>
      </c>
      <c r="J60" s="226"/>
      <c r="K60" s="226"/>
      <c r="L60" s="226"/>
      <c r="M60" s="226"/>
      <c r="N60" s="226"/>
      <c r="O60" s="226"/>
      <c r="P60" s="226"/>
      <c r="Q60" s="226"/>
    </row>
    <row r="61" spans="1:17" s="21" customFormat="1" ht="102" x14ac:dyDescent="0.2">
      <c r="A61" s="45" t="s">
        <v>118</v>
      </c>
      <c r="B61" s="22">
        <v>900</v>
      </c>
      <c r="C61" s="19" t="s">
        <v>9</v>
      </c>
      <c r="D61" s="19" t="s">
        <v>55</v>
      </c>
      <c r="E61" s="19" t="s">
        <v>117</v>
      </c>
      <c r="F61" s="19"/>
      <c r="G61" s="20">
        <v>1351.5999999999997</v>
      </c>
      <c r="H61" s="215">
        <v>0</v>
      </c>
      <c r="I61" s="215">
        <v>0</v>
      </c>
      <c r="J61" s="96"/>
      <c r="K61" s="96"/>
      <c r="L61" s="96"/>
      <c r="M61" s="96"/>
      <c r="N61" s="96"/>
      <c r="O61" s="96"/>
      <c r="P61" s="96"/>
      <c r="Q61" s="96"/>
    </row>
    <row r="62" spans="1:17" s="219" customFormat="1" ht="53.25" customHeight="1" x14ac:dyDescent="0.2">
      <c r="A62" s="23" t="s">
        <v>59</v>
      </c>
      <c r="B62" s="31">
        <v>900</v>
      </c>
      <c r="C62" s="217" t="s">
        <v>9</v>
      </c>
      <c r="D62" s="217" t="s">
        <v>55</v>
      </c>
      <c r="E62" s="217" t="s">
        <v>117</v>
      </c>
      <c r="F62" s="220" t="s">
        <v>60</v>
      </c>
      <c r="G62" s="218">
        <v>1261.1999999999996</v>
      </c>
      <c r="H62" s="218">
        <v>0</v>
      </c>
      <c r="I62" s="218">
        <v>0</v>
      </c>
      <c r="J62" s="226"/>
      <c r="K62" s="226"/>
      <c r="L62" s="226"/>
      <c r="M62" s="226"/>
      <c r="N62" s="226"/>
      <c r="O62" s="226"/>
      <c r="P62" s="226"/>
      <c r="Q62" s="226"/>
    </row>
    <row r="63" spans="1:17" s="219" customFormat="1" ht="25.5" x14ac:dyDescent="0.2">
      <c r="A63" s="221" t="s">
        <v>69</v>
      </c>
      <c r="B63" s="31">
        <v>900</v>
      </c>
      <c r="C63" s="217" t="s">
        <v>9</v>
      </c>
      <c r="D63" s="217" t="s">
        <v>55</v>
      </c>
      <c r="E63" s="217" t="s">
        <v>117</v>
      </c>
      <c r="F63" s="220" t="s">
        <v>61</v>
      </c>
      <c r="G63" s="218">
        <v>90.4</v>
      </c>
      <c r="H63" s="218">
        <v>0</v>
      </c>
      <c r="I63" s="218">
        <v>0</v>
      </c>
      <c r="J63" s="226"/>
      <c r="K63" s="226"/>
      <c r="L63" s="226"/>
      <c r="M63" s="226"/>
      <c r="N63" s="226"/>
      <c r="O63" s="226"/>
      <c r="P63" s="226"/>
      <c r="Q63" s="226"/>
    </row>
    <row r="64" spans="1:17" s="76" customFormat="1" ht="63.75" x14ac:dyDescent="0.2">
      <c r="A64" s="85" t="s">
        <v>119</v>
      </c>
      <c r="B64" s="85">
        <v>900</v>
      </c>
      <c r="C64" s="69" t="s">
        <v>9</v>
      </c>
      <c r="D64" s="69" t="s">
        <v>55</v>
      </c>
      <c r="E64" s="69" t="s">
        <v>120</v>
      </c>
      <c r="F64" s="69"/>
      <c r="G64" s="70">
        <v>248.8</v>
      </c>
      <c r="H64" s="70">
        <v>159.6</v>
      </c>
      <c r="I64" s="70">
        <v>151.69999999999999</v>
      </c>
    </row>
    <row r="65" spans="1:17" x14ac:dyDescent="0.2">
      <c r="A65" s="221" t="s">
        <v>65</v>
      </c>
      <c r="B65" s="23">
        <v>900</v>
      </c>
      <c r="C65" s="217" t="s">
        <v>9</v>
      </c>
      <c r="D65" s="217" t="s">
        <v>55</v>
      </c>
      <c r="E65" s="217" t="s">
        <v>120</v>
      </c>
      <c r="F65" s="220" t="s">
        <v>66</v>
      </c>
      <c r="G65" s="218">
        <v>248.8</v>
      </c>
      <c r="H65" s="218">
        <v>159.6</v>
      </c>
      <c r="I65" s="218">
        <v>151.69999999999999</v>
      </c>
      <c r="J65" s="225"/>
      <c r="K65" s="225"/>
      <c r="L65" s="225"/>
      <c r="M65" s="225"/>
      <c r="N65" s="225"/>
      <c r="O65" s="225"/>
      <c r="P65" s="225"/>
      <c r="Q65" s="225"/>
    </row>
    <row r="66" spans="1:17" s="186" customFormat="1" ht="38.25" x14ac:dyDescent="0.2">
      <c r="A66" s="18" t="s">
        <v>280</v>
      </c>
      <c r="B66" s="23">
        <v>900</v>
      </c>
      <c r="C66" s="24" t="s">
        <v>9</v>
      </c>
      <c r="D66" s="24" t="s">
        <v>55</v>
      </c>
      <c r="E66" s="24" t="s">
        <v>281</v>
      </c>
      <c r="F66" s="27"/>
      <c r="G66" s="25">
        <v>3522.2</v>
      </c>
      <c r="H66" s="25">
        <v>2456.1999999999998</v>
      </c>
      <c r="I66" s="25">
        <v>2335.6</v>
      </c>
      <c r="J66" s="182">
        <f t="shared" ref="J66:Q66" si="0">J67</f>
        <v>0</v>
      </c>
      <c r="K66" s="182">
        <f t="shared" si="0"/>
        <v>0</v>
      </c>
      <c r="L66" s="182">
        <f t="shared" si="0"/>
        <v>0</v>
      </c>
      <c r="M66" s="182">
        <f t="shared" si="0"/>
        <v>0</v>
      </c>
      <c r="N66" s="182">
        <f t="shared" si="0"/>
        <v>0</v>
      </c>
      <c r="O66" s="182">
        <f t="shared" si="0"/>
        <v>0</v>
      </c>
      <c r="P66" s="182">
        <f t="shared" si="0"/>
        <v>0</v>
      </c>
      <c r="Q66" s="182">
        <f t="shared" si="0"/>
        <v>0</v>
      </c>
    </row>
    <row r="67" spans="1:17" ht="25.5" x14ac:dyDescent="0.2">
      <c r="A67" s="221" t="s">
        <v>106</v>
      </c>
      <c r="B67" s="23">
        <v>900</v>
      </c>
      <c r="C67" s="217" t="s">
        <v>9</v>
      </c>
      <c r="D67" s="217" t="s">
        <v>55</v>
      </c>
      <c r="E67" s="217" t="s">
        <v>281</v>
      </c>
      <c r="F67" s="220" t="s">
        <v>58</v>
      </c>
      <c r="G67" s="218">
        <v>3522.2</v>
      </c>
      <c r="H67" s="218">
        <v>2456.1999999999998</v>
      </c>
      <c r="I67" s="218">
        <v>2335.6</v>
      </c>
      <c r="J67" s="225"/>
      <c r="K67" s="225"/>
      <c r="L67" s="225"/>
      <c r="M67" s="225"/>
      <c r="N67" s="225"/>
      <c r="O67" s="225"/>
      <c r="P67" s="225"/>
      <c r="Q67" s="225"/>
    </row>
    <row r="68" spans="1:17" s="186" customFormat="1" ht="48.75" customHeight="1" x14ac:dyDescent="0.2">
      <c r="A68" s="48" t="s">
        <v>567</v>
      </c>
      <c r="B68" s="22">
        <v>900</v>
      </c>
      <c r="C68" s="19" t="s">
        <v>9</v>
      </c>
      <c r="D68" s="19" t="s">
        <v>55</v>
      </c>
      <c r="E68" s="19" t="s">
        <v>565</v>
      </c>
      <c r="F68" s="19"/>
      <c r="G68" s="20">
        <v>52055.8</v>
      </c>
      <c r="H68" s="215">
        <v>22300.9</v>
      </c>
      <c r="I68" s="215">
        <v>21207</v>
      </c>
      <c r="J68" s="96"/>
      <c r="K68" s="96"/>
      <c r="L68" s="96"/>
      <c r="M68" s="96"/>
      <c r="N68" s="96"/>
      <c r="O68" s="96"/>
      <c r="P68" s="96"/>
      <c r="Q68" s="96"/>
    </row>
    <row r="69" spans="1:17" s="219" customFormat="1" ht="53.25" customHeight="1" x14ac:dyDescent="0.2">
      <c r="A69" s="23" t="s">
        <v>59</v>
      </c>
      <c r="B69" s="31">
        <v>900</v>
      </c>
      <c r="C69" s="217" t="s">
        <v>9</v>
      </c>
      <c r="D69" s="217" t="s">
        <v>55</v>
      </c>
      <c r="E69" s="217" t="s">
        <v>565</v>
      </c>
      <c r="F69" s="220" t="s">
        <v>60</v>
      </c>
      <c r="G69" s="218">
        <v>545</v>
      </c>
      <c r="H69" s="218">
        <v>0</v>
      </c>
      <c r="I69" s="218">
        <v>0</v>
      </c>
      <c r="J69" s="226"/>
      <c r="K69" s="226"/>
      <c r="L69" s="226"/>
      <c r="M69" s="226"/>
      <c r="N69" s="226"/>
      <c r="O69" s="226"/>
      <c r="P69" s="226"/>
      <c r="Q69" s="226"/>
    </row>
    <row r="70" spans="1:17" s="219" customFormat="1" ht="25.5" x14ac:dyDescent="0.2">
      <c r="A70" s="221" t="s">
        <v>69</v>
      </c>
      <c r="B70" s="31">
        <v>900</v>
      </c>
      <c r="C70" s="217" t="s">
        <v>9</v>
      </c>
      <c r="D70" s="217" t="s">
        <v>55</v>
      </c>
      <c r="E70" s="217" t="s">
        <v>565</v>
      </c>
      <c r="F70" s="220" t="s">
        <v>61</v>
      </c>
      <c r="G70" s="218">
        <v>1427.1108899999999</v>
      </c>
      <c r="H70" s="218">
        <v>0</v>
      </c>
      <c r="I70" s="218">
        <v>0</v>
      </c>
      <c r="J70" s="226"/>
      <c r="K70" s="226"/>
      <c r="L70" s="226"/>
      <c r="M70" s="226"/>
      <c r="N70" s="226"/>
      <c r="O70" s="226"/>
      <c r="P70" s="226"/>
      <c r="Q70" s="226"/>
    </row>
    <row r="71" spans="1:17" s="219" customFormat="1" ht="25.5" x14ac:dyDescent="0.2">
      <c r="A71" s="221" t="s">
        <v>106</v>
      </c>
      <c r="B71" s="31">
        <v>900</v>
      </c>
      <c r="C71" s="217" t="s">
        <v>9</v>
      </c>
      <c r="D71" s="217" t="s">
        <v>55</v>
      </c>
      <c r="E71" s="217" t="s">
        <v>565</v>
      </c>
      <c r="F71" s="220" t="s">
        <v>58</v>
      </c>
      <c r="G71" s="218">
        <v>50083.689109999999</v>
      </c>
      <c r="H71" s="218">
        <v>22300.9</v>
      </c>
      <c r="I71" s="218">
        <v>21207</v>
      </c>
      <c r="J71" s="226"/>
      <c r="K71" s="226"/>
      <c r="L71" s="226"/>
      <c r="M71" s="226"/>
      <c r="N71" s="226"/>
      <c r="O71" s="226"/>
      <c r="P71" s="226"/>
      <c r="Q71" s="226"/>
    </row>
    <row r="72" spans="1:17" s="219" customFormat="1" x14ac:dyDescent="0.2">
      <c r="A72" s="221" t="s">
        <v>65</v>
      </c>
      <c r="B72" s="31">
        <v>900</v>
      </c>
      <c r="C72" s="217" t="s">
        <v>9</v>
      </c>
      <c r="D72" s="217" t="s">
        <v>55</v>
      </c>
      <c r="E72" s="217" t="s">
        <v>565</v>
      </c>
      <c r="F72" s="220" t="s">
        <v>66</v>
      </c>
      <c r="G72" s="218">
        <v>0</v>
      </c>
      <c r="H72" s="218">
        <v>0</v>
      </c>
      <c r="I72" s="218">
        <v>0</v>
      </c>
      <c r="J72" s="226"/>
      <c r="K72" s="226"/>
      <c r="L72" s="226"/>
      <c r="M72" s="226"/>
      <c r="N72" s="226"/>
      <c r="O72" s="226"/>
      <c r="P72" s="226"/>
      <c r="Q72" s="226"/>
    </row>
    <row r="73" spans="1:17" ht="40.5" customHeight="1" x14ac:dyDescent="0.2">
      <c r="A73" s="48" t="s">
        <v>606</v>
      </c>
      <c r="B73" s="22">
        <v>900</v>
      </c>
      <c r="C73" s="214" t="s">
        <v>9</v>
      </c>
      <c r="D73" s="214" t="s">
        <v>55</v>
      </c>
      <c r="E73" s="214" t="s">
        <v>607</v>
      </c>
      <c r="F73" s="214"/>
      <c r="G73" s="215">
        <v>6234.1</v>
      </c>
      <c r="H73" s="215">
        <v>4059.4</v>
      </c>
      <c r="I73" s="215">
        <v>3860</v>
      </c>
      <c r="J73" s="215">
        <f t="shared" ref="J73:Q73" si="1">J74</f>
        <v>0</v>
      </c>
      <c r="K73" s="215">
        <f t="shared" si="1"/>
        <v>0</v>
      </c>
      <c r="L73" s="215">
        <f t="shared" si="1"/>
        <v>0</v>
      </c>
      <c r="M73" s="215">
        <f t="shared" si="1"/>
        <v>0</v>
      </c>
      <c r="N73" s="215">
        <f t="shared" si="1"/>
        <v>0</v>
      </c>
      <c r="O73" s="215">
        <f t="shared" si="1"/>
        <v>0</v>
      </c>
      <c r="P73" s="215">
        <f t="shared" si="1"/>
        <v>0</v>
      </c>
      <c r="Q73" s="215">
        <f t="shared" si="1"/>
        <v>0</v>
      </c>
    </row>
    <row r="74" spans="1:17" s="219" customFormat="1" ht="53.25" customHeight="1" x14ac:dyDescent="0.2">
      <c r="A74" s="23" t="s">
        <v>59</v>
      </c>
      <c r="B74" s="31">
        <v>900</v>
      </c>
      <c r="C74" s="217" t="s">
        <v>9</v>
      </c>
      <c r="D74" s="217" t="s">
        <v>55</v>
      </c>
      <c r="E74" s="217" t="s">
        <v>607</v>
      </c>
      <c r="F74" s="220" t="s">
        <v>61</v>
      </c>
      <c r="G74" s="218">
        <v>6234.1</v>
      </c>
      <c r="H74" s="218">
        <v>4059.4</v>
      </c>
      <c r="I74" s="218">
        <v>3860</v>
      </c>
      <c r="J74" s="226"/>
      <c r="K74" s="226"/>
      <c r="L74" s="226"/>
      <c r="M74" s="226"/>
      <c r="N74" s="226"/>
      <c r="O74" s="226"/>
      <c r="P74" s="226"/>
      <c r="Q74" s="226"/>
    </row>
    <row r="75" spans="1:17" s="87" customFormat="1" ht="25.5" x14ac:dyDescent="0.2">
      <c r="A75" s="86" t="s">
        <v>3</v>
      </c>
      <c r="B75" s="56">
        <v>900</v>
      </c>
      <c r="C75" s="57" t="s">
        <v>13</v>
      </c>
      <c r="D75" s="57"/>
      <c r="E75" s="57"/>
      <c r="F75" s="57"/>
      <c r="G75" s="60">
        <v>10183.700000000003</v>
      </c>
      <c r="H75" s="60">
        <v>7708.4</v>
      </c>
      <c r="I75" s="60">
        <v>7329.9</v>
      </c>
    </row>
    <row r="76" spans="1:17" s="9" customFormat="1" ht="38.25" x14ac:dyDescent="0.2">
      <c r="A76" s="11" t="s">
        <v>603</v>
      </c>
      <c r="B76" s="14">
        <v>900</v>
      </c>
      <c r="C76" s="8" t="s">
        <v>13</v>
      </c>
      <c r="D76" s="8" t="s">
        <v>45</v>
      </c>
      <c r="E76" s="8"/>
      <c r="F76" s="8"/>
      <c r="G76" s="4">
        <v>10183.700000000003</v>
      </c>
      <c r="H76" s="4">
        <v>7708.4</v>
      </c>
      <c r="I76" s="4">
        <v>7329.9</v>
      </c>
      <c r="J76" s="101"/>
      <c r="K76" s="101"/>
      <c r="L76" s="101"/>
      <c r="M76" s="101"/>
      <c r="N76" s="101"/>
      <c r="O76" s="101"/>
      <c r="P76" s="101"/>
      <c r="Q76" s="101"/>
    </row>
    <row r="77" spans="1:17" s="219" customFormat="1" ht="63.75" customHeight="1" x14ac:dyDescent="0.2">
      <c r="A77" s="213" t="s">
        <v>489</v>
      </c>
      <c r="B77" s="31">
        <v>900</v>
      </c>
      <c r="C77" s="217" t="s">
        <v>13</v>
      </c>
      <c r="D77" s="217" t="s">
        <v>45</v>
      </c>
      <c r="E77" s="217" t="s">
        <v>487</v>
      </c>
      <c r="F77" s="217"/>
      <c r="G77" s="218">
        <v>9874.7000000000025</v>
      </c>
      <c r="H77" s="218">
        <v>7501.4</v>
      </c>
      <c r="I77" s="218">
        <v>7100.9</v>
      </c>
      <c r="J77" s="226"/>
      <c r="K77" s="226"/>
      <c r="L77" s="226"/>
      <c r="M77" s="226"/>
      <c r="N77" s="226"/>
      <c r="O77" s="226"/>
      <c r="P77" s="226"/>
      <c r="Q77" s="226"/>
    </row>
    <row r="78" spans="1:17" s="219" customFormat="1" ht="25.5" x14ac:dyDescent="0.2">
      <c r="A78" s="221" t="s">
        <v>106</v>
      </c>
      <c r="B78" s="31">
        <v>900</v>
      </c>
      <c r="C78" s="217" t="s">
        <v>13</v>
      </c>
      <c r="D78" s="217" t="s">
        <v>45</v>
      </c>
      <c r="E78" s="217" t="s">
        <v>486</v>
      </c>
      <c r="F78" s="217" t="s">
        <v>58</v>
      </c>
      <c r="G78" s="218">
        <v>9874.7000000000025</v>
      </c>
      <c r="H78" s="218">
        <v>7501.4</v>
      </c>
      <c r="I78" s="218">
        <v>7100.9</v>
      </c>
      <c r="J78" s="226"/>
      <c r="K78" s="226"/>
      <c r="L78" s="226"/>
      <c r="M78" s="226"/>
      <c r="N78" s="226"/>
      <c r="O78" s="226"/>
      <c r="P78" s="226"/>
      <c r="Q78" s="226"/>
    </row>
    <row r="79" spans="1:17" s="84" customFormat="1" ht="25.5" x14ac:dyDescent="0.2">
      <c r="A79" s="80" t="s">
        <v>122</v>
      </c>
      <c r="B79" s="83">
        <v>900</v>
      </c>
      <c r="C79" s="69" t="s">
        <v>13</v>
      </c>
      <c r="D79" s="69" t="s">
        <v>45</v>
      </c>
      <c r="E79" s="69" t="s">
        <v>121</v>
      </c>
      <c r="F79" s="81"/>
      <c r="G79" s="82">
        <v>5</v>
      </c>
      <c r="H79" s="82">
        <v>7</v>
      </c>
      <c r="I79" s="82">
        <v>9</v>
      </c>
      <c r="J79" s="102"/>
      <c r="K79" s="102"/>
      <c r="L79" s="102"/>
      <c r="M79" s="102"/>
      <c r="N79" s="102"/>
      <c r="O79" s="102"/>
      <c r="P79" s="102"/>
      <c r="Q79" s="102"/>
    </row>
    <row r="80" spans="1:17" s="76" customFormat="1" ht="25.5" x14ac:dyDescent="0.2">
      <c r="A80" s="78" t="s">
        <v>106</v>
      </c>
      <c r="B80" s="73">
        <v>900</v>
      </c>
      <c r="C80" s="74" t="s">
        <v>13</v>
      </c>
      <c r="D80" s="74" t="s">
        <v>45</v>
      </c>
      <c r="E80" s="74" t="s">
        <v>121</v>
      </c>
      <c r="F80" s="75" t="s">
        <v>58</v>
      </c>
      <c r="G80" s="54">
        <v>5</v>
      </c>
      <c r="H80" s="54">
        <v>7</v>
      </c>
      <c r="I80" s="54">
        <v>9</v>
      </c>
      <c r="J80" s="97"/>
      <c r="K80" s="97"/>
      <c r="L80" s="97"/>
      <c r="M80" s="97"/>
      <c r="N80" s="97"/>
      <c r="O80" s="97"/>
      <c r="P80" s="97"/>
      <c r="Q80" s="97"/>
    </row>
    <row r="81" spans="1:17" s="84" customFormat="1" x14ac:dyDescent="0.2">
      <c r="A81" s="80" t="s">
        <v>123</v>
      </c>
      <c r="B81" s="83">
        <v>900</v>
      </c>
      <c r="C81" s="69" t="s">
        <v>13</v>
      </c>
      <c r="D81" s="69" t="s">
        <v>45</v>
      </c>
      <c r="E81" s="69" t="s">
        <v>124</v>
      </c>
      <c r="F81" s="81"/>
      <c r="G81" s="82">
        <v>249</v>
      </c>
      <c r="H81" s="82">
        <v>135</v>
      </c>
      <c r="I81" s="82">
        <v>145</v>
      </c>
    </row>
    <row r="82" spans="1:17" s="219" customFormat="1" ht="25.5" x14ac:dyDescent="0.2">
      <c r="A82" s="221" t="s">
        <v>106</v>
      </c>
      <c r="B82" s="32">
        <v>900</v>
      </c>
      <c r="C82" s="217" t="s">
        <v>13</v>
      </c>
      <c r="D82" s="217" t="s">
        <v>45</v>
      </c>
      <c r="E82" s="217" t="s">
        <v>124</v>
      </c>
      <c r="F82" s="220" t="s">
        <v>58</v>
      </c>
      <c r="G82" s="218">
        <v>249</v>
      </c>
      <c r="H82" s="218">
        <v>135</v>
      </c>
      <c r="I82" s="218">
        <v>145</v>
      </c>
      <c r="J82" s="226"/>
      <c r="K82" s="226"/>
      <c r="L82" s="226"/>
      <c r="M82" s="226"/>
      <c r="N82" s="226"/>
      <c r="O82" s="226"/>
      <c r="P82" s="226"/>
      <c r="Q82" s="226"/>
    </row>
    <row r="83" spans="1:17" s="84" customFormat="1" ht="25.5" x14ac:dyDescent="0.2">
      <c r="A83" s="80" t="s">
        <v>287</v>
      </c>
      <c r="B83" s="83">
        <v>900</v>
      </c>
      <c r="C83" s="69" t="s">
        <v>13</v>
      </c>
      <c r="D83" s="69" t="s">
        <v>45</v>
      </c>
      <c r="E83" s="69" t="s">
        <v>288</v>
      </c>
      <c r="F83" s="81"/>
      <c r="G83" s="82">
        <v>55</v>
      </c>
      <c r="H83" s="82">
        <v>65</v>
      </c>
      <c r="I83" s="82">
        <v>75</v>
      </c>
      <c r="J83" s="102"/>
      <c r="K83" s="102"/>
      <c r="L83" s="102"/>
      <c r="M83" s="102"/>
      <c r="N83" s="102"/>
      <c r="O83" s="102"/>
      <c r="P83" s="102"/>
      <c r="Q83" s="102"/>
    </row>
    <row r="84" spans="1:17" s="76" customFormat="1" ht="25.5" x14ac:dyDescent="0.2">
      <c r="A84" s="78" t="s">
        <v>106</v>
      </c>
      <c r="B84" s="73">
        <v>900</v>
      </c>
      <c r="C84" s="74" t="s">
        <v>13</v>
      </c>
      <c r="D84" s="74" t="s">
        <v>45</v>
      </c>
      <c r="E84" s="69" t="s">
        <v>288</v>
      </c>
      <c r="F84" s="75" t="s">
        <v>58</v>
      </c>
      <c r="G84" s="54">
        <v>55</v>
      </c>
      <c r="H84" s="54">
        <v>65</v>
      </c>
      <c r="I84" s="54">
        <v>75</v>
      </c>
      <c r="J84" s="97"/>
      <c r="K84" s="97"/>
      <c r="L84" s="97"/>
      <c r="M84" s="97"/>
      <c r="N84" s="97"/>
      <c r="O84" s="97"/>
      <c r="P84" s="97"/>
      <c r="Q84" s="97"/>
    </row>
    <row r="85" spans="1:17" s="87" customFormat="1" x14ac:dyDescent="0.2">
      <c r="A85" s="86" t="s">
        <v>23</v>
      </c>
      <c r="B85" s="88">
        <v>900</v>
      </c>
      <c r="C85" s="57" t="s">
        <v>15</v>
      </c>
      <c r="D85" s="57"/>
      <c r="E85" s="57"/>
      <c r="F85" s="89"/>
      <c r="G85" s="60">
        <v>52492.800000000003</v>
      </c>
      <c r="H85" s="60">
        <v>71838.899999999994</v>
      </c>
      <c r="I85" s="60">
        <v>322.3</v>
      </c>
      <c r="J85" s="60" t="e">
        <f>J92+#REF!+#REF!</f>
        <v>#REF!</v>
      </c>
      <c r="K85" s="60" t="e">
        <f>K92+#REF!+#REF!</f>
        <v>#REF!</v>
      </c>
      <c r="L85" s="60" t="e">
        <f>L92+#REF!+#REF!</f>
        <v>#REF!</v>
      </c>
      <c r="M85" s="60" t="e">
        <f>M92+#REF!+#REF!</f>
        <v>#REF!</v>
      </c>
      <c r="N85" s="60" t="e">
        <f>N92+#REF!+#REF!</f>
        <v>#REF!</v>
      </c>
      <c r="O85" s="60" t="e">
        <f>O92+#REF!+#REF!</f>
        <v>#REF!</v>
      </c>
      <c r="P85" s="60" t="e">
        <f>P92+#REF!+#REF!</f>
        <v>#REF!</v>
      </c>
      <c r="Q85" s="60" t="e">
        <f>Q92+#REF!+#REF!</f>
        <v>#REF!</v>
      </c>
    </row>
    <row r="86" spans="1:17" s="212" customFormat="1" x14ac:dyDescent="0.2">
      <c r="A86" s="11" t="s">
        <v>687</v>
      </c>
      <c r="B86" s="14">
        <v>900</v>
      </c>
      <c r="C86" s="8" t="s">
        <v>15</v>
      </c>
      <c r="D86" s="8" t="s">
        <v>9</v>
      </c>
      <c r="E86" s="8"/>
      <c r="F86" s="8"/>
      <c r="G86" s="4">
        <v>163</v>
      </c>
      <c r="H86" s="4">
        <v>0</v>
      </c>
      <c r="I86" s="4">
        <v>0</v>
      </c>
      <c r="J86" s="101"/>
      <c r="K86" s="101"/>
      <c r="L86" s="101"/>
      <c r="M86" s="101"/>
      <c r="N86" s="101"/>
      <c r="O86" s="101"/>
      <c r="P86" s="101"/>
      <c r="Q86" s="101"/>
    </row>
    <row r="87" spans="1:17" ht="38.25" x14ac:dyDescent="0.2">
      <c r="A87" s="213" t="s">
        <v>688</v>
      </c>
      <c r="B87" s="22">
        <v>900</v>
      </c>
      <c r="C87" s="214" t="s">
        <v>15</v>
      </c>
      <c r="D87" s="214" t="s">
        <v>9</v>
      </c>
      <c r="E87" s="214" t="s">
        <v>689</v>
      </c>
      <c r="F87" s="214"/>
      <c r="G87" s="215">
        <v>163</v>
      </c>
      <c r="H87" s="215">
        <v>0</v>
      </c>
      <c r="I87" s="215">
        <v>0</v>
      </c>
      <c r="J87" s="225"/>
      <c r="K87" s="225"/>
      <c r="L87" s="225"/>
      <c r="M87" s="225"/>
      <c r="N87" s="225"/>
      <c r="O87" s="225"/>
      <c r="P87" s="225"/>
      <c r="Q87" s="225"/>
    </row>
    <row r="88" spans="1:17" s="219" customFormat="1" ht="25.5" x14ac:dyDescent="0.2">
      <c r="A88" s="221" t="s">
        <v>106</v>
      </c>
      <c r="B88" s="31">
        <v>900</v>
      </c>
      <c r="C88" s="217" t="s">
        <v>15</v>
      </c>
      <c r="D88" s="217" t="s">
        <v>9</v>
      </c>
      <c r="E88" s="217" t="s">
        <v>689</v>
      </c>
      <c r="F88" s="217" t="s">
        <v>58</v>
      </c>
      <c r="G88" s="218">
        <v>163</v>
      </c>
      <c r="H88" s="218">
        <v>0</v>
      </c>
      <c r="I88" s="218">
        <v>0</v>
      </c>
      <c r="J88" s="226"/>
      <c r="K88" s="226"/>
      <c r="L88" s="226"/>
      <c r="M88" s="226"/>
      <c r="N88" s="226"/>
      <c r="O88" s="226"/>
      <c r="P88" s="226"/>
      <c r="Q88" s="226"/>
    </row>
    <row r="89" spans="1:17" s="66" customFormat="1" x14ac:dyDescent="0.2">
      <c r="A89" s="62" t="s">
        <v>72</v>
      </c>
      <c r="B89" s="63">
        <v>900</v>
      </c>
      <c r="C89" s="64" t="s">
        <v>15</v>
      </c>
      <c r="D89" s="64" t="s">
        <v>22</v>
      </c>
      <c r="E89" s="64"/>
      <c r="F89" s="64"/>
      <c r="G89" s="224">
        <v>52000</v>
      </c>
      <c r="H89" s="224">
        <v>71500</v>
      </c>
      <c r="I89" s="224">
        <v>0</v>
      </c>
      <c r="J89" s="224" t="e">
        <f>+J92+J94+J90+#REF!</f>
        <v>#REF!</v>
      </c>
      <c r="K89" s="224" t="e">
        <f>+K92+K94+K90+#REF!</f>
        <v>#REF!</v>
      </c>
      <c r="L89" s="224" t="e">
        <f>+L92+L94+L90+#REF!</f>
        <v>#REF!</v>
      </c>
      <c r="M89" s="224" t="e">
        <f>+M92+M94+M90+#REF!</f>
        <v>#REF!</v>
      </c>
      <c r="N89" s="224" t="e">
        <f>+N92+N94+N90+#REF!</f>
        <v>#REF!</v>
      </c>
      <c r="O89" s="224" t="e">
        <f>+O92+O94+O90+#REF!</f>
        <v>#REF!</v>
      </c>
      <c r="P89" s="224" t="e">
        <f>+P92+P94+P90+#REF!</f>
        <v>#REF!</v>
      </c>
      <c r="Q89" s="224" t="e">
        <f>+Q92+Q94+Q90+#REF!</f>
        <v>#REF!</v>
      </c>
    </row>
    <row r="90" spans="1:17" ht="61.5" customHeight="1" x14ac:dyDescent="0.2">
      <c r="A90" s="213" t="s">
        <v>647</v>
      </c>
      <c r="B90" s="22">
        <v>900</v>
      </c>
      <c r="C90" s="214" t="s">
        <v>15</v>
      </c>
      <c r="D90" s="214" t="s">
        <v>22</v>
      </c>
      <c r="E90" s="214" t="s">
        <v>698</v>
      </c>
      <c r="F90" s="214"/>
      <c r="G90" s="215">
        <v>52000</v>
      </c>
      <c r="H90" s="215">
        <v>71500</v>
      </c>
      <c r="I90" s="215">
        <v>0</v>
      </c>
      <c r="J90" s="225"/>
      <c r="K90" s="225"/>
      <c r="L90" s="225"/>
      <c r="M90" s="225"/>
      <c r="N90" s="225"/>
      <c r="O90" s="225"/>
      <c r="P90" s="225"/>
      <c r="Q90" s="225"/>
    </row>
    <row r="91" spans="1:17" s="219" customFormat="1" ht="25.5" x14ac:dyDescent="0.2">
      <c r="A91" s="221" t="s">
        <v>74</v>
      </c>
      <c r="B91" s="31">
        <v>900</v>
      </c>
      <c r="C91" s="217" t="s">
        <v>15</v>
      </c>
      <c r="D91" s="217" t="s">
        <v>22</v>
      </c>
      <c r="E91" s="217" t="s">
        <v>698</v>
      </c>
      <c r="F91" s="217" t="s">
        <v>64</v>
      </c>
      <c r="G91" s="218">
        <v>52000</v>
      </c>
      <c r="H91" s="218">
        <v>71500</v>
      </c>
      <c r="I91" s="218">
        <v>0</v>
      </c>
      <c r="J91" s="226"/>
      <c r="K91" s="226"/>
      <c r="L91" s="226"/>
      <c r="M91" s="226"/>
      <c r="N91" s="226"/>
      <c r="O91" s="226"/>
      <c r="P91" s="226"/>
      <c r="Q91" s="226"/>
    </row>
    <row r="92" spans="1:17" s="66" customFormat="1" x14ac:dyDescent="0.2">
      <c r="A92" s="62" t="s">
        <v>24</v>
      </c>
      <c r="B92" s="63">
        <v>900</v>
      </c>
      <c r="C92" s="64" t="s">
        <v>15</v>
      </c>
      <c r="D92" s="64" t="s">
        <v>19</v>
      </c>
      <c r="E92" s="64"/>
      <c r="F92" s="64"/>
      <c r="G92" s="65">
        <v>329.8</v>
      </c>
      <c r="H92" s="224">
        <v>338.9</v>
      </c>
      <c r="I92" s="224">
        <v>322.3</v>
      </c>
      <c r="J92" s="65" t="e">
        <f>J95+#REF!</f>
        <v>#REF!</v>
      </c>
      <c r="K92" s="65" t="e">
        <f>K95+#REF!</f>
        <v>#REF!</v>
      </c>
      <c r="L92" s="65" t="e">
        <f>L95+#REF!</f>
        <v>#REF!</v>
      </c>
      <c r="M92" s="65" t="e">
        <f>M95+#REF!</f>
        <v>#REF!</v>
      </c>
      <c r="N92" s="65" t="e">
        <f>N95+#REF!</f>
        <v>#REF!</v>
      </c>
      <c r="O92" s="65" t="e">
        <f>O95+#REF!</f>
        <v>#REF!</v>
      </c>
      <c r="P92" s="65" t="e">
        <f>P95+#REF!</f>
        <v>#REF!</v>
      </c>
      <c r="Q92" s="65" t="e">
        <f>Q95+#REF!</f>
        <v>#REF!</v>
      </c>
    </row>
    <row r="93" spans="1:17" s="212" customFormat="1" ht="25.5" x14ac:dyDescent="0.2">
      <c r="A93" s="213" t="s">
        <v>600</v>
      </c>
      <c r="B93" s="31">
        <v>900</v>
      </c>
      <c r="C93" s="217" t="s">
        <v>15</v>
      </c>
      <c r="D93" s="217" t="s">
        <v>19</v>
      </c>
      <c r="E93" s="217" t="s">
        <v>601</v>
      </c>
      <c r="F93" s="217"/>
      <c r="G93" s="215">
        <v>200.8</v>
      </c>
      <c r="H93" s="215">
        <v>200.9</v>
      </c>
      <c r="I93" s="215">
        <v>200.3</v>
      </c>
      <c r="J93" s="225"/>
      <c r="K93" s="225"/>
      <c r="L93" s="225"/>
      <c r="M93" s="225"/>
      <c r="N93" s="225"/>
      <c r="O93" s="225"/>
      <c r="P93" s="225"/>
      <c r="Q93" s="225"/>
    </row>
    <row r="94" spans="1:17" s="212" customFormat="1" x14ac:dyDescent="0.2">
      <c r="A94" s="221" t="s">
        <v>65</v>
      </c>
      <c r="B94" s="31">
        <v>900</v>
      </c>
      <c r="C94" s="217" t="s">
        <v>15</v>
      </c>
      <c r="D94" s="217" t="s">
        <v>19</v>
      </c>
      <c r="E94" s="217" t="s">
        <v>601</v>
      </c>
      <c r="F94" s="217" t="s">
        <v>66</v>
      </c>
      <c r="G94" s="218">
        <v>200.8</v>
      </c>
      <c r="H94" s="218">
        <v>200.9</v>
      </c>
      <c r="I94" s="218">
        <v>200.3</v>
      </c>
      <c r="J94" s="226"/>
      <c r="K94" s="226"/>
      <c r="L94" s="226"/>
      <c r="M94" s="226"/>
      <c r="N94" s="226"/>
      <c r="O94" s="226"/>
      <c r="P94" s="226"/>
      <c r="Q94" s="226"/>
    </row>
    <row r="95" spans="1:17" ht="25.5" x14ac:dyDescent="0.2">
      <c r="A95" s="213" t="s">
        <v>126</v>
      </c>
      <c r="B95" s="22">
        <v>900</v>
      </c>
      <c r="C95" s="214" t="s">
        <v>15</v>
      </c>
      <c r="D95" s="214" t="s">
        <v>19</v>
      </c>
      <c r="E95" s="214" t="s">
        <v>125</v>
      </c>
      <c r="F95" s="214"/>
      <c r="G95" s="215">
        <v>129</v>
      </c>
      <c r="H95" s="215">
        <v>138</v>
      </c>
      <c r="I95" s="215">
        <v>122</v>
      </c>
      <c r="J95" s="225"/>
      <c r="K95" s="225"/>
      <c r="L95" s="225"/>
      <c r="M95" s="225"/>
      <c r="N95" s="225"/>
      <c r="O95" s="225"/>
      <c r="P95" s="225"/>
      <c r="Q95" s="225"/>
    </row>
    <row r="96" spans="1:17" s="219" customFormat="1" ht="25.5" x14ac:dyDescent="0.2">
      <c r="A96" s="221" t="s">
        <v>69</v>
      </c>
      <c r="B96" s="31">
        <v>900</v>
      </c>
      <c r="C96" s="217" t="s">
        <v>15</v>
      </c>
      <c r="D96" s="217" t="s">
        <v>19</v>
      </c>
      <c r="E96" s="217" t="s">
        <v>125</v>
      </c>
      <c r="F96" s="217" t="s">
        <v>61</v>
      </c>
      <c r="G96" s="218">
        <v>129</v>
      </c>
      <c r="H96" s="218">
        <v>138</v>
      </c>
      <c r="I96" s="218">
        <v>122</v>
      </c>
      <c r="J96" s="226"/>
      <c r="K96" s="226"/>
      <c r="L96" s="226"/>
      <c r="M96" s="226"/>
      <c r="N96" s="226"/>
      <c r="O96" s="226"/>
      <c r="P96" s="226"/>
      <c r="Q96" s="226"/>
    </row>
    <row r="97" spans="1:17" s="87" customFormat="1" x14ac:dyDescent="0.2">
      <c r="A97" s="86" t="s">
        <v>25</v>
      </c>
      <c r="B97" s="56">
        <v>900</v>
      </c>
      <c r="C97" s="57" t="s">
        <v>26</v>
      </c>
      <c r="D97" s="57"/>
      <c r="E97" s="57"/>
      <c r="F97" s="57"/>
      <c r="G97" s="60">
        <v>435291.18909000006</v>
      </c>
      <c r="H97" s="60">
        <v>189930.26660999999</v>
      </c>
      <c r="I97" s="60">
        <v>405300.74188999995</v>
      </c>
    </row>
    <row r="98" spans="1:17" s="66" customFormat="1" x14ac:dyDescent="0.2">
      <c r="A98" s="62" t="s">
        <v>27</v>
      </c>
      <c r="B98" s="63">
        <v>900</v>
      </c>
      <c r="C98" s="64" t="s">
        <v>26</v>
      </c>
      <c r="D98" s="64" t="s">
        <v>9</v>
      </c>
      <c r="E98" s="64"/>
      <c r="F98" s="64"/>
      <c r="G98" s="65">
        <v>435291.18909000006</v>
      </c>
      <c r="H98" s="224">
        <v>189930.26660999999</v>
      </c>
      <c r="I98" s="224">
        <v>405300.74188999995</v>
      </c>
    </row>
    <row r="99" spans="1:17" s="186" customFormat="1" ht="53.25" customHeight="1" x14ac:dyDescent="0.2">
      <c r="A99" s="18" t="s">
        <v>551</v>
      </c>
      <c r="B99" s="22">
        <v>900</v>
      </c>
      <c r="C99" s="19" t="s">
        <v>26</v>
      </c>
      <c r="D99" s="19" t="s">
        <v>9</v>
      </c>
      <c r="E99" s="19" t="s">
        <v>547</v>
      </c>
      <c r="F99" s="19"/>
      <c r="G99" s="215">
        <v>395725.51349000004</v>
      </c>
      <c r="H99" s="20">
        <v>177479.42098</v>
      </c>
      <c r="I99" s="20">
        <v>382245.51561999996</v>
      </c>
      <c r="J99" s="96"/>
      <c r="K99" s="96"/>
      <c r="L99" s="96"/>
      <c r="M99" s="96"/>
      <c r="N99" s="96"/>
      <c r="O99" s="96"/>
      <c r="P99" s="96"/>
      <c r="Q99" s="96"/>
    </row>
    <row r="100" spans="1:17" s="26" customFormat="1" ht="25.5" x14ac:dyDescent="0.2">
      <c r="A100" s="28" t="s">
        <v>74</v>
      </c>
      <c r="B100" s="31">
        <v>900</v>
      </c>
      <c r="C100" s="24" t="s">
        <v>26</v>
      </c>
      <c r="D100" s="24" t="s">
        <v>9</v>
      </c>
      <c r="E100" s="24" t="s">
        <v>547</v>
      </c>
      <c r="F100" s="24" t="s">
        <v>64</v>
      </c>
      <c r="G100" s="25">
        <v>175243.6</v>
      </c>
      <c r="H100" s="25">
        <v>89395.5</v>
      </c>
      <c r="I100" s="25">
        <v>176059.5</v>
      </c>
      <c r="J100" s="97"/>
      <c r="K100" s="97"/>
      <c r="L100" s="97"/>
      <c r="M100" s="97"/>
      <c r="N100" s="97"/>
      <c r="O100" s="97"/>
      <c r="P100" s="97"/>
      <c r="Q100" s="97"/>
    </row>
    <row r="101" spans="1:17" s="219" customFormat="1" x14ac:dyDescent="0.2">
      <c r="A101" s="221" t="s">
        <v>65</v>
      </c>
      <c r="B101" s="31">
        <v>900</v>
      </c>
      <c r="C101" s="217" t="s">
        <v>26</v>
      </c>
      <c r="D101" s="217" t="s">
        <v>9</v>
      </c>
      <c r="E101" s="217" t="s">
        <v>547</v>
      </c>
      <c r="F101" s="217" t="s">
        <v>66</v>
      </c>
      <c r="G101" s="218">
        <v>220481.91349000001</v>
      </c>
      <c r="H101" s="218">
        <v>88083.920979999995</v>
      </c>
      <c r="I101" s="218">
        <v>206186.01561999999</v>
      </c>
      <c r="J101" s="226"/>
      <c r="K101" s="226"/>
      <c r="L101" s="226"/>
      <c r="M101" s="226"/>
      <c r="N101" s="226"/>
      <c r="O101" s="226"/>
      <c r="P101" s="226"/>
      <c r="Q101" s="226"/>
    </row>
    <row r="102" spans="1:17" ht="63.75" x14ac:dyDescent="0.2">
      <c r="A102" s="213" t="s">
        <v>552</v>
      </c>
      <c r="B102" s="22">
        <v>900</v>
      </c>
      <c r="C102" s="214" t="s">
        <v>26</v>
      </c>
      <c r="D102" s="214" t="s">
        <v>9</v>
      </c>
      <c r="E102" s="214" t="s">
        <v>548</v>
      </c>
      <c r="F102" s="214"/>
      <c r="G102" s="215">
        <v>30470.189400000003</v>
      </c>
      <c r="H102" s="215">
        <v>10536.045630000001</v>
      </c>
      <c r="I102" s="215">
        <v>11822.02627</v>
      </c>
      <c r="J102" s="96"/>
      <c r="K102" s="96"/>
      <c r="L102" s="96"/>
      <c r="M102" s="96"/>
      <c r="N102" s="96"/>
      <c r="O102" s="96"/>
      <c r="P102" s="96"/>
      <c r="Q102" s="96"/>
    </row>
    <row r="103" spans="1:17" s="219" customFormat="1" ht="25.5" x14ac:dyDescent="0.2">
      <c r="A103" s="221" t="s">
        <v>74</v>
      </c>
      <c r="B103" s="31">
        <v>900</v>
      </c>
      <c r="C103" s="217" t="s">
        <v>26</v>
      </c>
      <c r="D103" s="217" t="s">
        <v>9</v>
      </c>
      <c r="E103" s="217" t="s">
        <v>548</v>
      </c>
      <c r="F103" s="217" t="s">
        <v>64</v>
      </c>
      <c r="G103" s="218">
        <v>15542.2</v>
      </c>
      <c r="H103" s="218">
        <v>7256.5999999999985</v>
      </c>
      <c r="I103" s="218">
        <v>5911</v>
      </c>
      <c r="J103" s="97"/>
      <c r="K103" s="97"/>
      <c r="L103" s="97"/>
      <c r="M103" s="97"/>
      <c r="N103" s="97"/>
      <c r="O103" s="97"/>
      <c r="P103" s="97"/>
      <c r="Q103" s="97"/>
    </row>
    <row r="104" spans="1:17" x14ac:dyDescent="0.2">
      <c r="A104" s="221" t="s">
        <v>65</v>
      </c>
      <c r="B104" s="31">
        <v>900</v>
      </c>
      <c r="C104" s="217" t="s">
        <v>26</v>
      </c>
      <c r="D104" s="217" t="s">
        <v>9</v>
      </c>
      <c r="E104" s="217" t="s">
        <v>548</v>
      </c>
      <c r="F104" s="217" t="s">
        <v>66</v>
      </c>
      <c r="G104" s="215">
        <v>14927.9894</v>
      </c>
      <c r="H104" s="215">
        <v>3279.4456300000015</v>
      </c>
      <c r="I104" s="215">
        <v>5911.0262700000003</v>
      </c>
      <c r="J104" s="216"/>
      <c r="K104" s="216"/>
      <c r="L104" s="216"/>
      <c r="M104" s="216"/>
      <c r="N104" s="216"/>
      <c r="O104" s="216"/>
      <c r="P104" s="216"/>
      <c r="Q104" s="216"/>
    </row>
    <row r="105" spans="1:17" s="186" customFormat="1" x14ac:dyDescent="0.2">
      <c r="A105" s="18" t="s">
        <v>128</v>
      </c>
      <c r="B105" s="18">
        <v>900</v>
      </c>
      <c r="C105" s="19" t="s">
        <v>26</v>
      </c>
      <c r="D105" s="19" t="s">
        <v>9</v>
      </c>
      <c r="E105" s="19" t="s">
        <v>127</v>
      </c>
      <c r="F105" s="19"/>
      <c r="G105" s="20">
        <v>596.9</v>
      </c>
      <c r="H105" s="215">
        <v>590.4</v>
      </c>
      <c r="I105" s="215">
        <v>464.8</v>
      </c>
      <c r="J105" s="96"/>
      <c r="K105" s="96"/>
      <c r="L105" s="96"/>
      <c r="M105" s="96"/>
      <c r="N105" s="96"/>
      <c r="O105" s="96"/>
      <c r="P105" s="96"/>
      <c r="Q105" s="96"/>
    </row>
    <row r="106" spans="1:17" ht="25.5" x14ac:dyDescent="0.2">
      <c r="A106" s="221" t="s">
        <v>69</v>
      </c>
      <c r="B106" s="221">
        <v>900</v>
      </c>
      <c r="C106" s="217" t="s">
        <v>26</v>
      </c>
      <c r="D106" s="217" t="s">
        <v>9</v>
      </c>
      <c r="E106" s="214" t="s">
        <v>127</v>
      </c>
      <c r="F106" s="217" t="s">
        <v>61</v>
      </c>
      <c r="G106" s="218">
        <v>596.9</v>
      </c>
      <c r="H106" s="218">
        <v>0</v>
      </c>
      <c r="I106" s="218">
        <v>0</v>
      </c>
      <c r="J106" s="225"/>
      <c r="K106" s="225"/>
      <c r="L106" s="225"/>
      <c r="M106" s="225"/>
      <c r="N106" s="225"/>
      <c r="O106" s="225"/>
      <c r="P106" s="225"/>
      <c r="Q106" s="225"/>
    </row>
    <row r="107" spans="1:17" s="186" customFormat="1" ht="25.5" x14ac:dyDescent="0.2">
      <c r="A107" s="221" t="s">
        <v>74</v>
      </c>
      <c r="B107" s="28">
        <v>900</v>
      </c>
      <c r="C107" s="24" t="s">
        <v>26</v>
      </c>
      <c r="D107" s="24" t="s">
        <v>9</v>
      </c>
      <c r="E107" s="19" t="s">
        <v>127</v>
      </c>
      <c r="F107" s="24" t="s">
        <v>64</v>
      </c>
      <c r="G107" s="25">
        <v>0</v>
      </c>
      <c r="H107" s="25">
        <v>590.4</v>
      </c>
      <c r="I107" s="25">
        <v>464.8</v>
      </c>
      <c r="J107" s="96"/>
      <c r="K107" s="96"/>
      <c r="L107" s="96"/>
      <c r="M107" s="96"/>
      <c r="N107" s="96"/>
      <c r="O107" s="96"/>
      <c r="P107" s="96"/>
      <c r="Q107" s="96"/>
    </row>
    <row r="108" spans="1:17" s="186" customFormat="1" x14ac:dyDescent="0.2">
      <c r="A108" s="18" t="s">
        <v>130</v>
      </c>
      <c r="B108" s="22">
        <v>900</v>
      </c>
      <c r="C108" s="19" t="s">
        <v>26</v>
      </c>
      <c r="D108" s="19" t="s">
        <v>9</v>
      </c>
      <c r="E108" s="24" t="s">
        <v>129</v>
      </c>
      <c r="F108" s="19"/>
      <c r="G108" s="20">
        <v>8498.5862000000016</v>
      </c>
      <c r="H108" s="215">
        <v>1324.3999999999996</v>
      </c>
      <c r="I108" s="215">
        <v>10768.4</v>
      </c>
      <c r="J108" s="215">
        <f t="shared" ref="J108:Q108" si="2">J109</f>
        <v>0</v>
      </c>
      <c r="K108" s="215">
        <f t="shared" si="2"/>
        <v>0</v>
      </c>
      <c r="L108" s="215">
        <f t="shared" si="2"/>
        <v>0</v>
      </c>
      <c r="M108" s="215">
        <f t="shared" si="2"/>
        <v>0</v>
      </c>
      <c r="N108" s="215">
        <f t="shared" si="2"/>
        <v>0</v>
      </c>
      <c r="O108" s="215">
        <f t="shared" si="2"/>
        <v>0</v>
      </c>
      <c r="P108" s="215">
        <f t="shared" si="2"/>
        <v>0</v>
      </c>
      <c r="Q108" s="215">
        <f t="shared" si="2"/>
        <v>0</v>
      </c>
    </row>
    <row r="109" spans="1:17" s="219" customFormat="1" ht="25.5" x14ac:dyDescent="0.2">
      <c r="A109" s="221" t="s">
        <v>69</v>
      </c>
      <c r="B109" s="22">
        <v>900</v>
      </c>
      <c r="C109" s="214" t="s">
        <v>26</v>
      </c>
      <c r="D109" s="214" t="s">
        <v>9</v>
      </c>
      <c r="E109" s="217" t="s">
        <v>129</v>
      </c>
      <c r="F109" s="217" t="s">
        <v>61</v>
      </c>
      <c r="G109" s="218">
        <v>8498.5862000000016</v>
      </c>
      <c r="H109" s="218">
        <v>1324.3999999999996</v>
      </c>
      <c r="I109" s="218">
        <v>10768.4</v>
      </c>
      <c r="J109" s="226"/>
      <c r="K109" s="226"/>
      <c r="L109" s="226"/>
      <c r="M109" s="226"/>
      <c r="N109" s="226"/>
      <c r="O109" s="226"/>
      <c r="P109" s="226"/>
      <c r="Q109" s="226"/>
    </row>
    <row r="110" spans="1:17" s="87" customFormat="1" x14ac:dyDescent="0.2">
      <c r="A110" s="86" t="s">
        <v>46</v>
      </c>
      <c r="B110" s="56">
        <v>900</v>
      </c>
      <c r="C110" s="57" t="s">
        <v>45</v>
      </c>
      <c r="D110" s="57"/>
      <c r="E110" s="57"/>
      <c r="F110" s="57"/>
      <c r="G110" s="60">
        <v>900344.02532999997</v>
      </c>
      <c r="H110" s="60">
        <v>910283.6</v>
      </c>
      <c r="I110" s="60">
        <v>796214.3</v>
      </c>
    </row>
    <row r="111" spans="1:17" s="9" customFormat="1" x14ac:dyDescent="0.2">
      <c r="A111" s="11" t="s">
        <v>49</v>
      </c>
      <c r="B111" s="14">
        <v>900</v>
      </c>
      <c r="C111" s="8" t="s">
        <v>45</v>
      </c>
      <c r="D111" s="8" t="s">
        <v>13</v>
      </c>
      <c r="E111" s="8"/>
      <c r="F111" s="8"/>
      <c r="G111" s="4">
        <v>738084.1</v>
      </c>
      <c r="H111" s="4">
        <v>877831.7</v>
      </c>
      <c r="I111" s="4">
        <v>763141.7</v>
      </c>
      <c r="J111" s="101"/>
      <c r="K111" s="101"/>
      <c r="L111" s="101"/>
      <c r="M111" s="101"/>
      <c r="N111" s="101"/>
      <c r="O111" s="101"/>
      <c r="P111" s="101"/>
      <c r="Q111" s="101"/>
    </row>
    <row r="112" spans="1:17" ht="25.5" x14ac:dyDescent="0.2">
      <c r="A112" s="213" t="s">
        <v>632</v>
      </c>
      <c r="B112" s="22">
        <v>900</v>
      </c>
      <c r="C112" s="214" t="s">
        <v>45</v>
      </c>
      <c r="D112" s="214" t="s">
        <v>13</v>
      </c>
      <c r="E112" s="214" t="s">
        <v>633</v>
      </c>
      <c r="F112" s="214"/>
      <c r="G112" s="215">
        <v>735158.5</v>
      </c>
      <c r="H112" s="215">
        <v>871109.5</v>
      </c>
      <c r="I112" s="215">
        <v>754478.2</v>
      </c>
      <c r="J112" s="225"/>
      <c r="K112" s="225"/>
      <c r="L112" s="225"/>
      <c r="M112" s="225"/>
      <c r="N112" s="225"/>
      <c r="O112" s="225"/>
      <c r="P112" s="225"/>
      <c r="Q112" s="225"/>
    </row>
    <row r="113" spans="1:23" s="219" customFormat="1" x14ac:dyDescent="0.2">
      <c r="A113" s="221" t="s">
        <v>62</v>
      </c>
      <c r="B113" s="31">
        <v>900</v>
      </c>
      <c r="C113" s="217" t="s">
        <v>45</v>
      </c>
      <c r="D113" s="217" t="s">
        <v>13</v>
      </c>
      <c r="E113" s="217" t="s">
        <v>633</v>
      </c>
      <c r="F113" s="217" t="s">
        <v>63</v>
      </c>
      <c r="G113" s="218">
        <v>735158.5</v>
      </c>
      <c r="H113" s="218">
        <v>871109.5</v>
      </c>
      <c r="I113" s="218">
        <v>754478.2</v>
      </c>
      <c r="J113" s="226"/>
      <c r="K113" s="226"/>
      <c r="L113" s="226"/>
      <c r="M113" s="226"/>
      <c r="N113" s="226"/>
      <c r="O113" s="226"/>
      <c r="P113" s="226"/>
      <c r="Q113" s="226"/>
    </row>
    <row r="114" spans="1:23" s="186" customFormat="1" ht="52.5" customHeight="1" x14ac:dyDescent="0.2">
      <c r="A114" s="18" t="s">
        <v>273</v>
      </c>
      <c r="B114" s="18">
        <v>900</v>
      </c>
      <c r="C114" s="19" t="s">
        <v>45</v>
      </c>
      <c r="D114" s="19" t="s">
        <v>13</v>
      </c>
      <c r="E114" s="19" t="s">
        <v>272</v>
      </c>
      <c r="F114" s="19"/>
      <c r="G114" s="20">
        <v>1462.8</v>
      </c>
      <c r="H114" s="20">
        <v>1596.8000000000002</v>
      </c>
      <c r="I114" s="20">
        <v>3343.1000000000004</v>
      </c>
      <c r="J114" s="96"/>
      <c r="K114" s="96"/>
      <c r="L114" s="96"/>
      <c r="M114" s="96"/>
      <c r="N114" s="96"/>
      <c r="O114" s="96"/>
      <c r="P114" s="96"/>
      <c r="Q114" s="96"/>
    </row>
    <row r="115" spans="1:23" ht="25.5" x14ac:dyDescent="0.2">
      <c r="A115" s="221" t="s">
        <v>74</v>
      </c>
      <c r="B115" s="221">
        <v>900</v>
      </c>
      <c r="C115" s="217" t="s">
        <v>45</v>
      </c>
      <c r="D115" s="217" t="s">
        <v>13</v>
      </c>
      <c r="E115" s="217" t="s">
        <v>272</v>
      </c>
      <c r="F115" s="217" t="s">
        <v>64</v>
      </c>
      <c r="G115" s="218">
        <v>1462.8</v>
      </c>
      <c r="H115" s="218">
        <v>1596.8000000000002</v>
      </c>
      <c r="I115" s="218">
        <v>3343.1000000000004</v>
      </c>
      <c r="J115" s="225"/>
      <c r="K115" s="225"/>
      <c r="L115" s="225"/>
      <c r="M115" s="225"/>
      <c r="N115" s="225"/>
      <c r="O115" s="225"/>
      <c r="P115" s="225"/>
      <c r="Q115" s="225"/>
    </row>
    <row r="116" spans="1:23" ht="89.25" x14ac:dyDescent="0.2">
      <c r="A116" s="213" t="s">
        <v>630</v>
      </c>
      <c r="B116" s="22">
        <v>900</v>
      </c>
      <c r="C116" s="214" t="s">
        <v>45</v>
      </c>
      <c r="D116" s="214" t="s">
        <v>13</v>
      </c>
      <c r="E116" s="214" t="s">
        <v>629</v>
      </c>
      <c r="F116" s="214"/>
      <c r="G116" s="215">
        <v>0</v>
      </c>
      <c r="H116" s="215">
        <v>0</v>
      </c>
      <c r="I116" s="215">
        <v>1424.3</v>
      </c>
      <c r="J116" s="225"/>
      <c r="K116" s="225"/>
      <c r="L116" s="225"/>
      <c r="M116" s="225"/>
      <c r="N116" s="225"/>
      <c r="O116" s="225"/>
      <c r="P116" s="225"/>
      <c r="Q116" s="225"/>
    </row>
    <row r="117" spans="1:23" x14ac:dyDescent="0.2">
      <c r="A117" s="51" t="s">
        <v>62</v>
      </c>
      <c r="B117" s="221">
        <v>900</v>
      </c>
      <c r="C117" s="217" t="s">
        <v>45</v>
      </c>
      <c r="D117" s="217" t="s">
        <v>13</v>
      </c>
      <c r="E117" s="217" t="s">
        <v>629</v>
      </c>
      <c r="F117" s="217" t="s">
        <v>63</v>
      </c>
      <c r="G117" s="215">
        <v>0</v>
      </c>
      <c r="H117" s="215">
        <v>0</v>
      </c>
      <c r="I117" s="215">
        <v>1424.3</v>
      </c>
      <c r="J117" s="225"/>
      <c r="K117" s="225"/>
      <c r="L117" s="225"/>
      <c r="M117" s="225"/>
      <c r="N117" s="225"/>
      <c r="O117" s="225"/>
      <c r="P117" s="225"/>
      <c r="Q117" s="225"/>
    </row>
    <row r="118" spans="1:23" s="186" customFormat="1" ht="63.75" x14ac:dyDescent="0.2">
      <c r="A118" s="18" t="s">
        <v>135</v>
      </c>
      <c r="B118" s="22">
        <v>900</v>
      </c>
      <c r="C118" s="19" t="s">
        <v>45</v>
      </c>
      <c r="D118" s="19" t="s">
        <v>13</v>
      </c>
      <c r="E118" s="19" t="s">
        <v>79</v>
      </c>
      <c r="F118" s="19"/>
      <c r="G118" s="20">
        <v>1462.8</v>
      </c>
      <c r="H118" s="20">
        <v>2197.7000000000003</v>
      </c>
      <c r="I118" s="20">
        <v>968.40000000000009</v>
      </c>
      <c r="J118" s="96"/>
      <c r="K118" s="96"/>
      <c r="L118" s="96"/>
      <c r="M118" s="96"/>
      <c r="N118" s="96"/>
      <c r="O118" s="96"/>
      <c r="P118" s="96"/>
      <c r="Q118" s="96"/>
    </row>
    <row r="119" spans="1:23" ht="25.5" x14ac:dyDescent="0.2">
      <c r="A119" s="221" t="s">
        <v>74</v>
      </c>
      <c r="B119" s="221">
        <v>900</v>
      </c>
      <c r="C119" s="217" t="s">
        <v>45</v>
      </c>
      <c r="D119" s="217" t="s">
        <v>13</v>
      </c>
      <c r="E119" s="217" t="s">
        <v>79</v>
      </c>
      <c r="F119" s="217" t="s">
        <v>64</v>
      </c>
      <c r="G119" s="215">
        <v>1462.8</v>
      </c>
      <c r="H119" s="215">
        <v>2197.7000000000003</v>
      </c>
      <c r="I119" s="215">
        <v>968.40000000000009</v>
      </c>
      <c r="J119" s="225"/>
      <c r="K119" s="225"/>
      <c r="L119" s="225"/>
      <c r="M119" s="225"/>
      <c r="N119" s="225"/>
      <c r="O119" s="225"/>
      <c r="P119" s="225"/>
      <c r="Q119" s="225"/>
    </row>
    <row r="120" spans="1:23" s="186" customFormat="1" ht="38.25" x14ac:dyDescent="0.2">
      <c r="A120" s="18" t="s">
        <v>646</v>
      </c>
      <c r="B120" s="22">
        <v>900</v>
      </c>
      <c r="C120" s="19" t="s">
        <v>45</v>
      </c>
      <c r="D120" s="19" t="s">
        <v>13</v>
      </c>
      <c r="E120" s="19" t="s">
        <v>258</v>
      </c>
      <c r="F120" s="19"/>
      <c r="G120" s="20">
        <v>0</v>
      </c>
      <c r="H120" s="20">
        <v>2927.7</v>
      </c>
      <c r="I120" s="20">
        <v>2927.7</v>
      </c>
      <c r="J120" s="96"/>
      <c r="K120" s="96"/>
      <c r="L120" s="96"/>
      <c r="M120" s="96"/>
      <c r="N120" s="96"/>
      <c r="O120" s="96"/>
      <c r="P120" s="96"/>
      <c r="Q120" s="96"/>
    </row>
    <row r="121" spans="1:23" s="26" customFormat="1" ht="25.5" x14ac:dyDescent="0.2">
      <c r="A121" s="28" t="s">
        <v>74</v>
      </c>
      <c r="B121" s="28">
        <v>900</v>
      </c>
      <c r="C121" s="24" t="s">
        <v>45</v>
      </c>
      <c r="D121" s="24" t="s">
        <v>13</v>
      </c>
      <c r="E121" s="24" t="s">
        <v>258</v>
      </c>
      <c r="F121" s="24" t="s">
        <v>64</v>
      </c>
      <c r="G121" s="25">
        <v>0</v>
      </c>
      <c r="H121" s="25">
        <v>2927.7</v>
      </c>
      <c r="I121" s="25">
        <v>2927.7</v>
      </c>
      <c r="J121" s="97"/>
      <c r="K121" s="97"/>
      <c r="L121" s="97"/>
      <c r="M121" s="97"/>
      <c r="N121" s="97"/>
      <c r="O121" s="97"/>
      <c r="P121" s="97"/>
      <c r="Q121" s="97"/>
    </row>
    <row r="122" spans="1:23" s="9" customFormat="1" x14ac:dyDescent="0.2">
      <c r="A122" s="11" t="s">
        <v>50</v>
      </c>
      <c r="B122" s="14">
        <v>900</v>
      </c>
      <c r="C122" s="8" t="s">
        <v>45</v>
      </c>
      <c r="D122" s="8" t="s">
        <v>15</v>
      </c>
      <c r="E122" s="8"/>
      <c r="F122" s="8"/>
      <c r="G122" s="4">
        <v>161438.32532999999</v>
      </c>
      <c r="H122" s="4">
        <v>32342.3</v>
      </c>
      <c r="I122" s="4">
        <v>32342.3</v>
      </c>
    </row>
    <row r="123" spans="1:23" ht="82.5" customHeight="1" x14ac:dyDescent="0.2">
      <c r="A123" s="213" t="s">
        <v>695</v>
      </c>
      <c r="B123" s="22">
        <v>900</v>
      </c>
      <c r="C123" s="214" t="s">
        <v>45</v>
      </c>
      <c r="D123" s="16" t="s">
        <v>15</v>
      </c>
      <c r="E123" s="214" t="s">
        <v>694</v>
      </c>
      <c r="F123" s="214"/>
      <c r="G123" s="215">
        <v>99138.4</v>
      </c>
      <c r="H123" s="215">
        <v>0</v>
      </c>
      <c r="I123" s="215">
        <v>0</v>
      </c>
      <c r="J123" s="225"/>
      <c r="K123" s="225"/>
      <c r="L123" s="225"/>
      <c r="M123" s="225"/>
      <c r="N123" s="225"/>
      <c r="O123" s="225"/>
      <c r="P123" s="225"/>
      <c r="Q123" s="225"/>
    </row>
    <row r="124" spans="1:23" s="219" customFormat="1" ht="25.5" x14ac:dyDescent="0.2">
      <c r="A124" s="221" t="s">
        <v>74</v>
      </c>
      <c r="B124" s="31">
        <v>900</v>
      </c>
      <c r="C124" s="217" t="s">
        <v>45</v>
      </c>
      <c r="D124" s="217" t="s">
        <v>15</v>
      </c>
      <c r="E124" s="214" t="s">
        <v>694</v>
      </c>
      <c r="F124" s="217" t="s">
        <v>64</v>
      </c>
      <c r="G124" s="218">
        <v>99138.4</v>
      </c>
      <c r="H124" s="218">
        <v>0</v>
      </c>
      <c r="I124" s="218">
        <v>0</v>
      </c>
      <c r="J124" s="226"/>
      <c r="K124" s="226"/>
      <c r="L124" s="226"/>
      <c r="M124" s="226"/>
      <c r="N124" s="226"/>
      <c r="O124" s="226"/>
      <c r="P124" s="226"/>
      <c r="Q124" s="226"/>
    </row>
    <row r="125" spans="1:23" s="186" customFormat="1" ht="39" customHeight="1" x14ac:dyDescent="0.2">
      <c r="A125" s="18" t="s">
        <v>168</v>
      </c>
      <c r="B125" s="22">
        <v>900</v>
      </c>
      <c r="C125" s="19" t="s">
        <v>45</v>
      </c>
      <c r="D125" s="16" t="s">
        <v>15</v>
      </c>
      <c r="E125" s="19" t="s">
        <v>100</v>
      </c>
      <c r="F125" s="19"/>
      <c r="G125" s="20">
        <v>24445</v>
      </c>
      <c r="H125" s="20">
        <v>24596</v>
      </c>
      <c r="I125" s="20">
        <v>24596</v>
      </c>
      <c r="J125" s="96"/>
      <c r="K125" s="96"/>
      <c r="L125" s="96"/>
      <c r="M125" s="96"/>
      <c r="N125" s="96"/>
      <c r="O125" s="96"/>
      <c r="P125" s="96"/>
      <c r="Q125" s="96"/>
    </row>
    <row r="126" spans="1:23" s="219" customFormat="1" ht="25.5" x14ac:dyDescent="0.2">
      <c r="A126" s="221" t="s">
        <v>74</v>
      </c>
      <c r="B126" s="31">
        <v>900</v>
      </c>
      <c r="C126" s="217" t="s">
        <v>45</v>
      </c>
      <c r="D126" s="217" t="s">
        <v>15</v>
      </c>
      <c r="E126" s="214" t="s">
        <v>100</v>
      </c>
      <c r="F126" s="217" t="s">
        <v>64</v>
      </c>
      <c r="G126" s="218">
        <v>24445</v>
      </c>
      <c r="H126" s="218">
        <v>24596</v>
      </c>
      <c r="I126" s="218">
        <v>24596</v>
      </c>
      <c r="J126" s="226"/>
      <c r="K126" s="226"/>
      <c r="L126" s="226"/>
      <c r="M126" s="226"/>
      <c r="N126" s="226"/>
      <c r="O126" s="226"/>
      <c r="P126" s="226"/>
      <c r="Q126" s="226"/>
    </row>
    <row r="127" spans="1:23" s="21" customFormat="1" ht="41.25" customHeight="1" x14ac:dyDescent="0.2">
      <c r="A127" s="18" t="s">
        <v>168</v>
      </c>
      <c r="B127" s="18">
        <v>900</v>
      </c>
      <c r="C127" s="19" t="s">
        <v>45</v>
      </c>
      <c r="D127" s="16" t="s">
        <v>15</v>
      </c>
      <c r="E127" s="19" t="s">
        <v>259</v>
      </c>
      <c r="F127" s="19"/>
      <c r="G127" s="20">
        <v>34205.599999999999</v>
      </c>
      <c r="H127" s="20">
        <v>5780</v>
      </c>
      <c r="I127" s="20">
        <v>5780</v>
      </c>
      <c r="S127" s="243"/>
      <c r="T127" s="243"/>
      <c r="U127" s="243"/>
      <c r="V127" s="243"/>
      <c r="W127" s="243"/>
    </row>
    <row r="128" spans="1:23" ht="25.5" x14ac:dyDescent="0.2">
      <c r="A128" s="221" t="s">
        <v>74</v>
      </c>
      <c r="B128" s="221">
        <v>900</v>
      </c>
      <c r="C128" s="217" t="s">
        <v>45</v>
      </c>
      <c r="D128" s="217" t="s">
        <v>15</v>
      </c>
      <c r="E128" s="214" t="s">
        <v>259</v>
      </c>
      <c r="F128" s="217" t="s">
        <v>64</v>
      </c>
      <c r="G128" s="218">
        <v>34205.599999999999</v>
      </c>
      <c r="H128" s="218">
        <v>5780</v>
      </c>
      <c r="I128" s="218">
        <v>5780</v>
      </c>
      <c r="J128" s="225"/>
      <c r="K128" s="225"/>
      <c r="L128" s="225"/>
      <c r="M128" s="225"/>
      <c r="N128" s="225"/>
      <c r="O128" s="225"/>
      <c r="P128" s="225"/>
      <c r="Q128" s="225"/>
      <c r="S128" s="243"/>
      <c r="T128" s="243"/>
      <c r="U128" s="243"/>
      <c r="V128" s="243"/>
      <c r="W128" s="243"/>
    </row>
    <row r="129" spans="1:17" ht="26.25" customHeight="1" x14ac:dyDescent="0.2">
      <c r="A129" s="213" t="s">
        <v>277</v>
      </c>
      <c r="B129" s="22">
        <v>900</v>
      </c>
      <c r="C129" s="214" t="s">
        <v>45</v>
      </c>
      <c r="D129" s="214" t="s">
        <v>15</v>
      </c>
      <c r="E129" s="214" t="s">
        <v>276</v>
      </c>
      <c r="F129" s="214"/>
      <c r="G129" s="215">
        <v>3649.3253300000001</v>
      </c>
      <c r="H129" s="215">
        <v>1966.3</v>
      </c>
      <c r="I129" s="215">
        <v>1966.3</v>
      </c>
      <c r="J129" s="225"/>
      <c r="K129" s="225"/>
      <c r="L129" s="225"/>
      <c r="M129" s="225"/>
      <c r="N129" s="225"/>
      <c r="O129" s="225"/>
      <c r="P129" s="225"/>
      <c r="Q129" s="225"/>
    </row>
    <row r="130" spans="1:17" s="219" customFormat="1" x14ac:dyDescent="0.2">
      <c r="A130" s="51" t="s">
        <v>62</v>
      </c>
      <c r="B130" s="31">
        <v>900</v>
      </c>
      <c r="C130" s="217" t="s">
        <v>45</v>
      </c>
      <c r="D130" s="217" t="s">
        <v>15</v>
      </c>
      <c r="E130" s="217" t="s">
        <v>276</v>
      </c>
      <c r="F130" s="29">
        <v>300</v>
      </c>
      <c r="G130" s="218">
        <v>3649.3253300000001</v>
      </c>
      <c r="H130" s="218">
        <v>1966.3</v>
      </c>
      <c r="I130" s="218">
        <v>1966.3</v>
      </c>
      <c r="J130" s="226"/>
      <c r="K130" s="226"/>
      <c r="L130" s="226"/>
      <c r="M130" s="226"/>
      <c r="N130" s="226"/>
      <c r="O130" s="226"/>
      <c r="P130" s="226"/>
      <c r="Q130" s="226"/>
    </row>
    <row r="131" spans="1:17" s="9" customFormat="1" x14ac:dyDescent="0.2">
      <c r="A131" s="11" t="s">
        <v>51</v>
      </c>
      <c r="B131" s="14">
        <v>900</v>
      </c>
      <c r="C131" s="8" t="s">
        <v>45</v>
      </c>
      <c r="D131" s="8" t="s">
        <v>44</v>
      </c>
      <c r="E131" s="8"/>
      <c r="F131" s="8"/>
      <c r="G131" s="4">
        <v>821.59999999999991</v>
      </c>
      <c r="H131" s="4">
        <v>109.6</v>
      </c>
      <c r="I131" s="4">
        <v>730.3</v>
      </c>
    </row>
    <row r="132" spans="1:17" s="21" customFormat="1" x14ac:dyDescent="0.2">
      <c r="A132" s="18" t="s">
        <v>140</v>
      </c>
      <c r="B132" s="22">
        <v>900</v>
      </c>
      <c r="C132" s="19" t="s">
        <v>45</v>
      </c>
      <c r="D132" s="19" t="s">
        <v>44</v>
      </c>
      <c r="E132" s="19" t="s">
        <v>139</v>
      </c>
      <c r="F132" s="19"/>
      <c r="G132" s="20">
        <v>111</v>
      </c>
      <c r="H132" s="20">
        <v>109.6</v>
      </c>
      <c r="I132" s="20">
        <v>108.19999999999999</v>
      </c>
    </row>
    <row r="133" spans="1:17" s="26" customFormat="1" ht="25.5" x14ac:dyDescent="0.2">
      <c r="A133" s="28" t="s">
        <v>69</v>
      </c>
      <c r="B133" s="23">
        <v>900</v>
      </c>
      <c r="C133" s="24" t="s">
        <v>45</v>
      </c>
      <c r="D133" s="24" t="s">
        <v>44</v>
      </c>
      <c r="E133" s="24" t="s">
        <v>139</v>
      </c>
      <c r="F133" s="27" t="s">
        <v>61</v>
      </c>
      <c r="G133" s="25">
        <v>0.6</v>
      </c>
      <c r="H133" s="54">
        <v>0.6</v>
      </c>
      <c r="I133" s="54">
        <v>0.6</v>
      </c>
    </row>
    <row r="134" spans="1:17" s="26" customFormat="1" x14ac:dyDescent="0.2">
      <c r="A134" s="28" t="s">
        <v>62</v>
      </c>
      <c r="B134" s="31">
        <v>900</v>
      </c>
      <c r="C134" s="24" t="s">
        <v>45</v>
      </c>
      <c r="D134" s="24" t="s">
        <v>44</v>
      </c>
      <c r="E134" s="24" t="s">
        <v>139</v>
      </c>
      <c r="F134" s="24" t="s">
        <v>63</v>
      </c>
      <c r="G134" s="25">
        <v>110.4</v>
      </c>
      <c r="H134" s="54">
        <v>109</v>
      </c>
      <c r="I134" s="54">
        <v>107.6</v>
      </c>
    </row>
    <row r="135" spans="1:17" x14ac:dyDescent="0.2">
      <c r="A135" s="213" t="s">
        <v>133</v>
      </c>
      <c r="B135" s="22">
        <v>900</v>
      </c>
      <c r="C135" s="214" t="s">
        <v>45</v>
      </c>
      <c r="D135" s="214" t="s">
        <v>44</v>
      </c>
      <c r="E135" s="214" t="s">
        <v>134</v>
      </c>
      <c r="F135" s="214"/>
      <c r="G135" s="215">
        <v>710.59999999999991</v>
      </c>
      <c r="H135" s="215">
        <v>0</v>
      </c>
      <c r="I135" s="215">
        <v>622.1</v>
      </c>
      <c r="J135" s="216"/>
      <c r="K135" s="216"/>
      <c r="L135" s="216"/>
      <c r="M135" s="216"/>
      <c r="N135" s="216"/>
      <c r="O135" s="216"/>
      <c r="P135" s="216"/>
      <c r="Q135" s="216"/>
    </row>
    <row r="136" spans="1:17" s="219" customFormat="1" ht="25.5" x14ac:dyDescent="0.2">
      <c r="A136" s="221" t="s">
        <v>74</v>
      </c>
      <c r="B136" s="31">
        <v>900</v>
      </c>
      <c r="C136" s="217" t="s">
        <v>45</v>
      </c>
      <c r="D136" s="217" t="s">
        <v>44</v>
      </c>
      <c r="E136" s="217" t="s">
        <v>134</v>
      </c>
      <c r="F136" s="217" t="s">
        <v>64</v>
      </c>
      <c r="G136" s="218">
        <v>710.59999999999991</v>
      </c>
      <c r="H136" s="218">
        <v>0</v>
      </c>
      <c r="I136" s="218">
        <v>622.1</v>
      </c>
      <c r="J136" s="226"/>
      <c r="K136" s="226"/>
      <c r="L136" s="226"/>
      <c r="M136" s="226"/>
      <c r="N136" s="226"/>
      <c r="O136" s="226"/>
      <c r="P136" s="226"/>
      <c r="Q136" s="226"/>
    </row>
    <row r="137" spans="1:17" s="197" customFormat="1" ht="16.5" customHeight="1" x14ac:dyDescent="0.2">
      <c r="A137" s="86" t="s">
        <v>500</v>
      </c>
      <c r="B137" s="193">
        <v>900</v>
      </c>
      <c r="C137" s="194" t="s">
        <v>19</v>
      </c>
      <c r="D137" s="194"/>
      <c r="E137" s="194"/>
      <c r="F137" s="194"/>
      <c r="G137" s="60">
        <v>1451.1</v>
      </c>
      <c r="H137" s="60">
        <v>942.5</v>
      </c>
      <c r="I137" s="60">
        <v>896.2</v>
      </c>
      <c r="J137" s="191"/>
      <c r="K137" s="191"/>
      <c r="L137" s="191"/>
      <c r="M137" s="191"/>
      <c r="N137" s="191"/>
      <c r="O137" s="191"/>
      <c r="P137" s="191"/>
      <c r="Q137" s="191"/>
    </row>
    <row r="138" spans="1:17" s="198" customFormat="1" ht="16.5" customHeight="1" x14ac:dyDescent="0.2">
      <c r="A138" s="62" t="s">
        <v>501</v>
      </c>
      <c r="B138" s="195">
        <v>900</v>
      </c>
      <c r="C138" s="196" t="s">
        <v>19</v>
      </c>
      <c r="D138" s="196" t="s">
        <v>11</v>
      </c>
      <c r="E138" s="196"/>
      <c r="F138" s="196"/>
      <c r="G138" s="65">
        <v>1451.1</v>
      </c>
      <c r="H138" s="65">
        <v>942.5</v>
      </c>
      <c r="I138" s="65">
        <v>896.2</v>
      </c>
      <c r="J138" s="190"/>
      <c r="K138" s="190"/>
      <c r="L138" s="190"/>
      <c r="M138" s="190"/>
      <c r="N138" s="190"/>
      <c r="O138" s="190"/>
      <c r="P138" s="190"/>
      <c r="Q138" s="190"/>
    </row>
    <row r="139" spans="1:17" s="71" customFormat="1" ht="51" x14ac:dyDescent="0.2">
      <c r="A139" s="67" t="s">
        <v>497</v>
      </c>
      <c r="B139" s="68">
        <v>900</v>
      </c>
      <c r="C139" s="69" t="s">
        <v>19</v>
      </c>
      <c r="D139" s="69" t="s">
        <v>11</v>
      </c>
      <c r="E139" s="69" t="s">
        <v>498</v>
      </c>
      <c r="F139" s="69"/>
      <c r="G139" s="70">
        <v>1451.1</v>
      </c>
      <c r="H139" s="70">
        <v>942.5</v>
      </c>
      <c r="I139" s="70">
        <v>896.2</v>
      </c>
      <c r="J139" s="96"/>
      <c r="K139" s="96"/>
      <c r="L139" s="96"/>
      <c r="M139" s="96"/>
      <c r="N139" s="96"/>
      <c r="O139" s="96"/>
      <c r="P139" s="96"/>
      <c r="Q139" s="96"/>
    </row>
    <row r="140" spans="1:17" s="219" customFormat="1" ht="17.25" customHeight="1" x14ac:dyDescent="0.2">
      <c r="A140" s="213" t="s">
        <v>65</v>
      </c>
      <c r="B140" s="31">
        <v>900</v>
      </c>
      <c r="C140" s="217" t="s">
        <v>19</v>
      </c>
      <c r="D140" s="217" t="s">
        <v>11</v>
      </c>
      <c r="E140" s="217" t="s">
        <v>502</v>
      </c>
      <c r="F140" s="217" t="s">
        <v>66</v>
      </c>
      <c r="G140" s="218">
        <v>1451.1</v>
      </c>
      <c r="H140" s="218">
        <v>942.5</v>
      </c>
      <c r="I140" s="218">
        <v>896.2</v>
      </c>
      <c r="J140" s="226"/>
      <c r="K140" s="226"/>
      <c r="L140" s="226"/>
      <c r="M140" s="226"/>
      <c r="N140" s="226"/>
      <c r="O140" s="226"/>
      <c r="P140" s="226"/>
      <c r="Q140" s="226"/>
    </row>
    <row r="141" spans="1:17" s="3" customFormat="1" ht="25.5" x14ac:dyDescent="0.2">
      <c r="A141" s="13" t="s">
        <v>67</v>
      </c>
      <c r="B141" s="41">
        <v>900</v>
      </c>
      <c r="C141" s="1" t="s">
        <v>55</v>
      </c>
      <c r="D141" s="1"/>
      <c r="E141" s="1"/>
      <c r="F141" s="1"/>
      <c r="G141" s="2">
        <v>2704.5</v>
      </c>
      <c r="H141" s="2">
        <v>3350.7</v>
      </c>
      <c r="I141" s="2">
        <v>1838.1999999999998</v>
      </c>
    </row>
    <row r="142" spans="1:17" s="9" customFormat="1" ht="25.5" x14ac:dyDescent="0.2">
      <c r="A142" s="11" t="s">
        <v>691</v>
      </c>
      <c r="B142" s="14">
        <v>900</v>
      </c>
      <c r="C142" s="8" t="s">
        <v>55</v>
      </c>
      <c r="D142" s="8" t="s">
        <v>9</v>
      </c>
      <c r="E142" s="8"/>
      <c r="F142" s="8"/>
      <c r="G142" s="4">
        <v>2704.5</v>
      </c>
      <c r="H142" s="4">
        <v>3350.7</v>
      </c>
      <c r="I142" s="4">
        <v>1838.1999999999998</v>
      </c>
    </row>
    <row r="143" spans="1:17" ht="25.5" x14ac:dyDescent="0.2">
      <c r="A143" s="213" t="s">
        <v>141</v>
      </c>
      <c r="B143" s="22">
        <v>900</v>
      </c>
      <c r="C143" s="214" t="s">
        <v>55</v>
      </c>
      <c r="D143" s="214" t="s">
        <v>9</v>
      </c>
      <c r="E143" s="214" t="s">
        <v>656</v>
      </c>
      <c r="F143" s="214"/>
      <c r="G143" s="215">
        <v>2704.5</v>
      </c>
      <c r="H143" s="215">
        <v>3350.7</v>
      </c>
      <c r="I143" s="215">
        <v>1838.1999999999998</v>
      </c>
      <c r="J143" s="225"/>
      <c r="K143" s="225"/>
      <c r="L143" s="225"/>
      <c r="M143" s="225"/>
      <c r="N143" s="225"/>
      <c r="O143" s="225"/>
      <c r="P143" s="225"/>
      <c r="Q143" s="225"/>
    </row>
    <row r="144" spans="1:17" s="219" customFormat="1" x14ac:dyDescent="0.2">
      <c r="A144" s="221" t="s">
        <v>67</v>
      </c>
      <c r="B144" s="31">
        <v>900</v>
      </c>
      <c r="C144" s="217" t="s">
        <v>55</v>
      </c>
      <c r="D144" s="217" t="s">
        <v>9</v>
      </c>
      <c r="E144" s="214" t="s">
        <v>656</v>
      </c>
      <c r="F144" s="217" t="s">
        <v>68</v>
      </c>
      <c r="G144" s="218">
        <v>2704.5</v>
      </c>
      <c r="H144" s="218">
        <v>3350.7</v>
      </c>
      <c r="I144" s="218">
        <v>1838.1999999999998</v>
      </c>
      <c r="J144" s="226"/>
      <c r="K144" s="226"/>
      <c r="L144" s="226"/>
      <c r="M144" s="226"/>
      <c r="N144" s="226"/>
      <c r="O144" s="226"/>
      <c r="P144" s="226"/>
      <c r="Q144" s="226"/>
    </row>
    <row r="145" spans="1:22" s="21" customFormat="1" x14ac:dyDescent="0.2">
      <c r="A145" s="18" t="s">
        <v>265</v>
      </c>
      <c r="B145" s="22">
        <v>900</v>
      </c>
      <c r="C145" s="19" t="s">
        <v>266</v>
      </c>
      <c r="D145" s="19"/>
      <c r="E145" s="19"/>
      <c r="F145" s="19"/>
      <c r="G145" s="20"/>
      <c r="H145" s="20">
        <v>21156.600000000002</v>
      </c>
      <c r="I145" s="20">
        <v>41368.300000000003</v>
      </c>
      <c r="J145" s="96"/>
      <c r="K145" s="96"/>
      <c r="L145" s="96"/>
      <c r="M145" s="96"/>
      <c r="N145" s="96"/>
      <c r="O145" s="96"/>
      <c r="P145" s="96"/>
      <c r="Q145" s="96"/>
    </row>
    <row r="146" spans="1:22" s="186" customFormat="1" x14ac:dyDescent="0.2">
      <c r="A146" s="18" t="s">
        <v>265</v>
      </c>
      <c r="B146" s="22">
        <v>900</v>
      </c>
      <c r="C146" s="19" t="s">
        <v>266</v>
      </c>
      <c r="D146" s="16" t="s">
        <v>266</v>
      </c>
      <c r="E146" s="19"/>
      <c r="F146" s="19"/>
      <c r="G146" s="20"/>
      <c r="H146" s="20">
        <v>21156.600000000002</v>
      </c>
      <c r="I146" s="20">
        <v>41368.300000000003</v>
      </c>
      <c r="J146" s="96"/>
      <c r="K146" s="96"/>
      <c r="L146" s="96"/>
      <c r="M146" s="96"/>
      <c r="N146" s="96"/>
      <c r="O146" s="96"/>
      <c r="P146" s="96"/>
      <c r="Q146" s="96"/>
    </row>
    <row r="147" spans="1:22" s="186" customFormat="1" x14ac:dyDescent="0.2">
      <c r="A147" s="18" t="s">
        <v>265</v>
      </c>
      <c r="B147" s="22">
        <v>900</v>
      </c>
      <c r="C147" s="19" t="s">
        <v>266</v>
      </c>
      <c r="D147" s="19" t="s">
        <v>266</v>
      </c>
      <c r="E147" s="19" t="s">
        <v>267</v>
      </c>
      <c r="F147" s="19"/>
      <c r="G147" s="20"/>
      <c r="H147" s="20">
        <v>21156.600000000002</v>
      </c>
      <c r="I147" s="20">
        <v>41368.300000000003</v>
      </c>
      <c r="J147" s="96"/>
      <c r="K147" s="96"/>
      <c r="L147" s="96"/>
      <c r="M147" s="96"/>
      <c r="N147" s="96"/>
      <c r="O147" s="96"/>
      <c r="P147" s="96"/>
      <c r="Q147" s="96"/>
    </row>
    <row r="148" spans="1:22" s="219" customFormat="1" x14ac:dyDescent="0.2">
      <c r="A148" s="221" t="s">
        <v>265</v>
      </c>
      <c r="B148" s="31">
        <v>900</v>
      </c>
      <c r="C148" s="217" t="s">
        <v>266</v>
      </c>
      <c r="D148" s="217" t="s">
        <v>266</v>
      </c>
      <c r="E148" s="214" t="s">
        <v>267</v>
      </c>
      <c r="F148" s="217" t="s">
        <v>66</v>
      </c>
      <c r="G148" s="218"/>
      <c r="H148" s="218">
        <v>21156.600000000002</v>
      </c>
      <c r="I148" s="218">
        <v>41368.300000000003</v>
      </c>
      <c r="J148" s="226"/>
      <c r="K148" s="226"/>
      <c r="L148" s="226"/>
      <c r="M148" s="226"/>
      <c r="N148" s="226"/>
      <c r="O148" s="226"/>
      <c r="P148" s="226"/>
      <c r="Q148" s="226"/>
    </row>
    <row r="149" spans="1:22" s="9" customFormat="1" ht="37.5" customHeight="1" x14ac:dyDescent="0.2">
      <c r="A149" s="39" t="s">
        <v>582</v>
      </c>
      <c r="B149" s="36">
        <v>904</v>
      </c>
      <c r="C149" s="40"/>
      <c r="D149" s="40"/>
      <c r="E149" s="40"/>
      <c r="F149" s="40"/>
      <c r="G149" s="38">
        <v>79339.89999999998</v>
      </c>
      <c r="H149" s="223">
        <v>55976.9</v>
      </c>
      <c r="I149" s="223">
        <v>53228.500000000007</v>
      </c>
      <c r="S149" s="206"/>
      <c r="V149" s="206"/>
    </row>
    <row r="150" spans="1:22" s="66" customFormat="1" ht="21" customHeight="1" x14ac:dyDescent="0.2">
      <c r="A150" s="86" t="s">
        <v>31</v>
      </c>
      <c r="B150" s="63">
        <v>904</v>
      </c>
      <c r="C150" s="64" t="s">
        <v>16</v>
      </c>
      <c r="D150" s="64"/>
      <c r="E150" s="64"/>
      <c r="F150" s="64"/>
      <c r="G150" s="65">
        <v>74.400000000000006</v>
      </c>
      <c r="H150" s="65">
        <v>84.4</v>
      </c>
      <c r="I150" s="65">
        <v>80.3</v>
      </c>
      <c r="S150" s="208"/>
      <c r="V150" s="208"/>
    </row>
    <row r="151" spans="1:22" s="66" customFormat="1" ht="22.5" customHeight="1" x14ac:dyDescent="0.2">
      <c r="A151" s="62" t="s">
        <v>34</v>
      </c>
      <c r="B151" s="63">
        <v>904</v>
      </c>
      <c r="C151" s="64" t="s">
        <v>16</v>
      </c>
      <c r="D151" s="64" t="s">
        <v>16</v>
      </c>
      <c r="E151" s="64"/>
      <c r="F151" s="64"/>
      <c r="G151" s="65">
        <v>74.400000000000006</v>
      </c>
      <c r="H151" s="65">
        <v>84.4</v>
      </c>
      <c r="I151" s="65">
        <v>80.3</v>
      </c>
      <c r="J151" s="65">
        <f t="shared" ref="J151:Q151" si="3">J152</f>
        <v>0</v>
      </c>
      <c r="K151" s="65">
        <f t="shared" si="3"/>
        <v>0</v>
      </c>
      <c r="L151" s="65">
        <f t="shared" si="3"/>
        <v>0</v>
      </c>
      <c r="M151" s="65">
        <f t="shared" si="3"/>
        <v>0</v>
      </c>
      <c r="N151" s="65">
        <f t="shared" si="3"/>
        <v>0</v>
      </c>
      <c r="O151" s="65">
        <f t="shared" si="3"/>
        <v>0</v>
      </c>
      <c r="P151" s="65">
        <f t="shared" si="3"/>
        <v>0</v>
      </c>
      <c r="Q151" s="65">
        <f t="shared" si="3"/>
        <v>0</v>
      </c>
      <c r="S151" s="208"/>
      <c r="V151" s="208"/>
    </row>
    <row r="152" spans="1:22" s="71" customFormat="1" ht="30" customHeight="1" x14ac:dyDescent="0.2">
      <c r="A152" s="67" t="s">
        <v>132</v>
      </c>
      <c r="B152" s="68">
        <v>904</v>
      </c>
      <c r="C152" s="69" t="s">
        <v>16</v>
      </c>
      <c r="D152" s="69" t="s">
        <v>16</v>
      </c>
      <c r="E152" s="69" t="s">
        <v>131</v>
      </c>
      <c r="F152" s="69"/>
      <c r="G152" s="70">
        <v>74.400000000000006</v>
      </c>
      <c r="H152" s="70">
        <v>84.4</v>
      </c>
      <c r="I152" s="70">
        <v>80.3</v>
      </c>
      <c r="S152" s="209"/>
      <c r="V152" s="209"/>
    </row>
    <row r="153" spans="1:22" s="219" customFormat="1" ht="30" customHeight="1" x14ac:dyDescent="0.2">
      <c r="A153" s="221" t="s">
        <v>69</v>
      </c>
      <c r="B153" s="31">
        <v>904</v>
      </c>
      <c r="C153" s="217" t="s">
        <v>16</v>
      </c>
      <c r="D153" s="217" t="s">
        <v>16</v>
      </c>
      <c r="E153" s="217" t="s">
        <v>131</v>
      </c>
      <c r="F153" s="217" t="s">
        <v>61</v>
      </c>
      <c r="G153" s="218">
        <v>74.400000000000006</v>
      </c>
      <c r="H153" s="218">
        <v>60.8</v>
      </c>
      <c r="I153" s="218">
        <v>57.8</v>
      </c>
      <c r="J153" s="226"/>
      <c r="K153" s="226"/>
      <c r="L153" s="226"/>
      <c r="M153" s="226"/>
      <c r="N153" s="226"/>
      <c r="O153" s="226"/>
      <c r="P153" s="226"/>
      <c r="Q153" s="226"/>
      <c r="S153" s="239"/>
      <c r="V153" s="239"/>
    </row>
    <row r="154" spans="1:22" s="219" customFormat="1" ht="30" customHeight="1" x14ac:dyDescent="0.2">
      <c r="A154" s="221" t="s">
        <v>62</v>
      </c>
      <c r="B154" s="31">
        <v>904</v>
      </c>
      <c r="C154" s="217" t="s">
        <v>16</v>
      </c>
      <c r="D154" s="217" t="s">
        <v>16</v>
      </c>
      <c r="E154" s="217" t="s">
        <v>131</v>
      </c>
      <c r="F154" s="217" t="s">
        <v>63</v>
      </c>
      <c r="G154" s="218">
        <v>0</v>
      </c>
      <c r="H154" s="218">
        <v>23.6</v>
      </c>
      <c r="I154" s="218">
        <v>22.5</v>
      </c>
      <c r="J154" s="226"/>
      <c r="K154" s="226"/>
      <c r="L154" s="226"/>
      <c r="M154" s="226"/>
      <c r="N154" s="226"/>
      <c r="O154" s="226"/>
      <c r="P154" s="226"/>
      <c r="Q154" s="226"/>
      <c r="S154" s="239"/>
      <c r="V154" s="239"/>
    </row>
    <row r="155" spans="1:22" s="3" customFormat="1" x14ac:dyDescent="0.2">
      <c r="A155" s="13" t="s">
        <v>473</v>
      </c>
      <c r="B155" s="41">
        <v>904</v>
      </c>
      <c r="C155" s="1" t="s">
        <v>17</v>
      </c>
      <c r="D155" s="1"/>
      <c r="E155" s="1"/>
      <c r="F155" s="1"/>
      <c r="G155" s="2">
        <v>79265.499999999985</v>
      </c>
      <c r="H155" s="2">
        <v>55892.5</v>
      </c>
      <c r="I155" s="2">
        <v>53148.200000000004</v>
      </c>
      <c r="J155" s="100"/>
      <c r="K155" s="100"/>
      <c r="L155" s="100"/>
      <c r="M155" s="100"/>
      <c r="N155" s="100"/>
      <c r="O155" s="100"/>
      <c r="P155" s="100"/>
      <c r="Q155" s="100"/>
    </row>
    <row r="156" spans="1:22" s="9" customFormat="1" x14ac:dyDescent="0.2">
      <c r="A156" s="11" t="s">
        <v>0</v>
      </c>
      <c r="B156" s="14">
        <v>904</v>
      </c>
      <c r="C156" s="8" t="s">
        <v>17</v>
      </c>
      <c r="D156" s="8" t="s">
        <v>9</v>
      </c>
      <c r="E156" s="8"/>
      <c r="F156" s="8"/>
      <c r="G156" s="4">
        <v>72126.299999999988</v>
      </c>
      <c r="H156" s="4">
        <v>50783.4</v>
      </c>
      <c r="I156" s="4">
        <v>48290.200000000004</v>
      </c>
      <c r="J156" s="101"/>
      <c r="K156" s="101"/>
      <c r="L156" s="101"/>
      <c r="M156" s="101"/>
      <c r="N156" s="101"/>
      <c r="O156" s="101"/>
      <c r="P156" s="101"/>
      <c r="Q156" s="101"/>
    </row>
    <row r="157" spans="1:22" s="12" customFormat="1" ht="25.5" x14ac:dyDescent="0.2">
      <c r="A157" s="17" t="s">
        <v>122</v>
      </c>
      <c r="B157" s="43">
        <v>904</v>
      </c>
      <c r="C157" s="19" t="s">
        <v>17</v>
      </c>
      <c r="D157" s="19" t="s">
        <v>9</v>
      </c>
      <c r="E157" s="19" t="s">
        <v>121</v>
      </c>
      <c r="F157" s="5"/>
      <c r="G157" s="6">
        <v>217.7</v>
      </c>
      <c r="H157" s="6">
        <v>123.5</v>
      </c>
      <c r="I157" s="6">
        <v>117.4</v>
      </c>
      <c r="J157" s="102"/>
      <c r="K157" s="102"/>
      <c r="L157" s="102"/>
      <c r="M157" s="102"/>
      <c r="N157" s="102"/>
      <c r="O157" s="102"/>
      <c r="P157" s="102"/>
      <c r="Q157" s="102"/>
    </row>
    <row r="158" spans="1:22" s="219" customFormat="1" ht="25.5" x14ac:dyDescent="0.2">
      <c r="A158" s="221" t="s">
        <v>106</v>
      </c>
      <c r="B158" s="31">
        <v>904</v>
      </c>
      <c r="C158" s="217" t="s">
        <v>17</v>
      </c>
      <c r="D158" s="217" t="s">
        <v>9</v>
      </c>
      <c r="E158" s="217" t="s">
        <v>121</v>
      </c>
      <c r="F158" s="217" t="s">
        <v>58</v>
      </c>
      <c r="G158" s="218">
        <v>217.7</v>
      </c>
      <c r="H158" s="218">
        <v>123.5</v>
      </c>
      <c r="I158" s="218">
        <v>117.4</v>
      </c>
      <c r="J158" s="226"/>
      <c r="K158" s="226"/>
      <c r="L158" s="226"/>
      <c r="M158" s="226"/>
      <c r="N158" s="226"/>
      <c r="O158" s="226"/>
      <c r="P158" s="226"/>
      <c r="Q158" s="226"/>
    </row>
    <row r="159" spans="1:22" s="186" customFormat="1" ht="13.5" customHeight="1" x14ac:dyDescent="0.2">
      <c r="A159" s="18" t="s">
        <v>130</v>
      </c>
      <c r="B159" s="22">
        <v>904</v>
      </c>
      <c r="C159" s="19" t="s">
        <v>17</v>
      </c>
      <c r="D159" s="19" t="s">
        <v>9</v>
      </c>
      <c r="E159" s="24" t="s">
        <v>129</v>
      </c>
      <c r="F159" s="19"/>
      <c r="G159" s="20">
        <v>3615.5</v>
      </c>
      <c r="H159" s="215">
        <v>0</v>
      </c>
      <c r="I159" s="215">
        <v>0</v>
      </c>
      <c r="J159" s="96"/>
      <c r="K159" s="96"/>
      <c r="L159" s="96"/>
      <c r="M159" s="96"/>
      <c r="N159" s="96"/>
      <c r="O159" s="96"/>
      <c r="P159" s="96"/>
      <c r="Q159" s="96"/>
    </row>
    <row r="160" spans="1:22" s="219" customFormat="1" ht="25.5" x14ac:dyDescent="0.2">
      <c r="A160" s="221" t="s">
        <v>74</v>
      </c>
      <c r="B160" s="22">
        <v>904</v>
      </c>
      <c r="C160" s="217" t="s">
        <v>17</v>
      </c>
      <c r="D160" s="217" t="s">
        <v>9</v>
      </c>
      <c r="E160" s="217" t="s">
        <v>129</v>
      </c>
      <c r="F160" s="217" t="s">
        <v>64</v>
      </c>
      <c r="G160" s="218">
        <v>3615.5</v>
      </c>
      <c r="H160" s="218">
        <v>0</v>
      </c>
      <c r="I160" s="218">
        <v>0</v>
      </c>
      <c r="J160" s="226"/>
      <c r="K160" s="226"/>
      <c r="L160" s="226"/>
      <c r="M160" s="226"/>
      <c r="N160" s="226"/>
      <c r="O160" s="226"/>
      <c r="P160" s="226"/>
      <c r="Q160" s="226"/>
    </row>
    <row r="161" spans="1:17" s="186" customFormat="1" ht="25.5" x14ac:dyDescent="0.2">
      <c r="A161" s="18" t="s">
        <v>145</v>
      </c>
      <c r="B161" s="22">
        <v>904</v>
      </c>
      <c r="C161" s="19" t="s">
        <v>17</v>
      </c>
      <c r="D161" s="19" t="s">
        <v>9</v>
      </c>
      <c r="E161" s="19" t="s">
        <v>144</v>
      </c>
      <c r="F161" s="19"/>
      <c r="G161" s="20">
        <v>14821.2</v>
      </c>
      <c r="H161" s="20">
        <v>12669.4</v>
      </c>
      <c r="I161" s="20">
        <v>12047.6</v>
      </c>
      <c r="J161" s="96"/>
      <c r="K161" s="96"/>
      <c r="L161" s="96"/>
      <c r="M161" s="96"/>
      <c r="N161" s="96"/>
      <c r="O161" s="96"/>
      <c r="P161" s="96"/>
      <c r="Q161" s="96"/>
    </row>
    <row r="162" spans="1:17" s="219" customFormat="1" ht="25.5" x14ac:dyDescent="0.2">
      <c r="A162" s="221" t="s">
        <v>106</v>
      </c>
      <c r="B162" s="31">
        <v>904</v>
      </c>
      <c r="C162" s="217" t="s">
        <v>17</v>
      </c>
      <c r="D162" s="217" t="s">
        <v>9</v>
      </c>
      <c r="E162" s="217" t="s">
        <v>144</v>
      </c>
      <c r="F162" s="217" t="s">
        <v>58</v>
      </c>
      <c r="G162" s="218">
        <v>14821.2</v>
      </c>
      <c r="H162" s="218">
        <v>12669.4</v>
      </c>
      <c r="I162" s="218">
        <v>12047.6</v>
      </c>
      <c r="J162" s="226"/>
      <c r="K162" s="226"/>
      <c r="L162" s="226"/>
      <c r="M162" s="226"/>
      <c r="N162" s="226"/>
      <c r="O162" s="226"/>
      <c r="P162" s="226"/>
      <c r="Q162" s="226"/>
    </row>
    <row r="163" spans="1:17" s="21" customFormat="1" ht="80.25" customHeight="1" x14ac:dyDescent="0.2">
      <c r="A163" s="18" t="s">
        <v>652</v>
      </c>
      <c r="B163" s="22">
        <v>904</v>
      </c>
      <c r="C163" s="19" t="s">
        <v>17</v>
      </c>
      <c r="D163" s="19" t="s">
        <v>9</v>
      </c>
      <c r="E163" s="19" t="s">
        <v>146</v>
      </c>
      <c r="F163" s="19"/>
      <c r="G163" s="20">
        <v>155</v>
      </c>
      <c r="H163" s="20">
        <v>159.30000000000001</v>
      </c>
      <c r="I163" s="20">
        <v>151.4</v>
      </c>
    </row>
    <row r="164" spans="1:17" s="26" customFormat="1" ht="25.5" x14ac:dyDescent="0.2">
      <c r="A164" s="28" t="s">
        <v>69</v>
      </c>
      <c r="B164" s="32">
        <v>904</v>
      </c>
      <c r="C164" s="24" t="s">
        <v>17</v>
      </c>
      <c r="D164" s="24" t="s">
        <v>9</v>
      </c>
      <c r="E164" s="24" t="s">
        <v>146</v>
      </c>
      <c r="F164" s="27" t="s">
        <v>61</v>
      </c>
      <c r="G164" s="25">
        <v>155</v>
      </c>
      <c r="H164" s="54">
        <v>159.30000000000001</v>
      </c>
      <c r="I164" s="54">
        <v>151.4</v>
      </c>
    </row>
    <row r="165" spans="1:17" s="186" customFormat="1" ht="23.25" customHeight="1" x14ac:dyDescent="0.2">
      <c r="A165" s="18" t="s">
        <v>260</v>
      </c>
      <c r="B165" s="22">
        <v>904</v>
      </c>
      <c r="C165" s="19" t="s">
        <v>17</v>
      </c>
      <c r="D165" s="19" t="s">
        <v>9</v>
      </c>
      <c r="E165" s="19" t="s">
        <v>261</v>
      </c>
      <c r="F165" s="19"/>
      <c r="G165" s="20">
        <v>53316.899999999994</v>
      </c>
      <c r="H165" s="20">
        <v>37831.199999999997</v>
      </c>
      <c r="I165" s="20">
        <v>35973.800000000003</v>
      </c>
      <c r="J165" s="96"/>
      <c r="K165" s="96"/>
      <c r="L165" s="96"/>
      <c r="M165" s="96"/>
      <c r="N165" s="96"/>
      <c r="O165" s="96"/>
      <c r="P165" s="96"/>
      <c r="Q165" s="96"/>
    </row>
    <row r="166" spans="1:17" s="219" customFormat="1" ht="25.5" x14ac:dyDescent="0.2">
      <c r="A166" s="221" t="s">
        <v>106</v>
      </c>
      <c r="B166" s="32">
        <v>904</v>
      </c>
      <c r="C166" s="217" t="s">
        <v>17</v>
      </c>
      <c r="D166" s="217" t="s">
        <v>9</v>
      </c>
      <c r="E166" s="217" t="s">
        <v>261</v>
      </c>
      <c r="F166" s="220" t="s">
        <v>58</v>
      </c>
      <c r="G166" s="218">
        <v>53316.899999999994</v>
      </c>
      <c r="H166" s="218">
        <v>37831.199999999997</v>
      </c>
      <c r="I166" s="218">
        <v>35973.800000000003</v>
      </c>
      <c r="J166" s="226"/>
      <c r="K166" s="226"/>
      <c r="L166" s="226"/>
      <c r="M166" s="226"/>
      <c r="N166" s="226"/>
      <c r="O166" s="226"/>
      <c r="P166" s="226"/>
      <c r="Q166" s="226"/>
    </row>
    <row r="167" spans="1:17" s="9" customFormat="1" x14ac:dyDescent="0.2">
      <c r="A167" s="11" t="s">
        <v>1</v>
      </c>
      <c r="B167" s="14">
        <v>904</v>
      </c>
      <c r="C167" s="8" t="s">
        <v>17</v>
      </c>
      <c r="D167" s="8" t="s">
        <v>11</v>
      </c>
      <c r="E167" s="8"/>
      <c r="F167" s="8"/>
      <c r="G167" s="4">
        <v>380</v>
      </c>
      <c r="H167" s="4">
        <v>390.59999999999997</v>
      </c>
      <c r="I167" s="4">
        <v>371.4</v>
      </c>
      <c r="J167" s="101"/>
      <c r="K167" s="101"/>
      <c r="L167" s="101"/>
      <c r="M167" s="101"/>
      <c r="N167" s="101"/>
      <c r="O167" s="101"/>
      <c r="P167" s="101"/>
      <c r="Q167" s="101"/>
    </row>
    <row r="168" spans="1:17" s="186" customFormat="1" ht="25.5" x14ac:dyDescent="0.2">
      <c r="A168" s="18" t="s">
        <v>148</v>
      </c>
      <c r="B168" s="22">
        <v>904</v>
      </c>
      <c r="C168" s="19" t="s">
        <v>17</v>
      </c>
      <c r="D168" s="19" t="s">
        <v>11</v>
      </c>
      <c r="E168" s="19" t="s">
        <v>147</v>
      </c>
      <c r="F168" s="19"/>
      <c r="G168" s="20">
        <v>380</v>
      </c>
      <c r="H168" s="20">
        <v>390.59999999999997</v>
      </c>
      <c r="I168" s="20">
        <v>371.4</v>
      </c>
      <c r="J168" s="96"/>
      <c r="K168" s="96"/>
      <c r="L168" s="96"/>
      <c r="M168" s="96"/>
      <c r="N168" s="96"/>
      <c r="O168" s="96"/>
      <c r="P168" s="96"/>
      <c r="Q168" s="96"/>
    </row>
    <row r="169" spans="1:17" ht="53.25" customHeight="1" x14ac:dyDescent="0.2">
      <c r="A169" s="222" t="s">
        <v>59</v>
      </c>
      <c r="B169" s="32">
        <v>904</v>
      </c>
      <c r="C169" s="217" t="s">
        <v>17</v>
      </c>
      <c r="D169" s="217" t="s">
        <v>11</v>
      </c>
      <c r="E169" s="217" t="s">
        <v>147</v>
      </c>
      <c r="F169" s="214" t="s">
        <v>60</v>
      </c>
      <c r="G169" s="215">
        <v>50</v>
      </c>
      <c r="H169" s="218">
        <v>51.4</v>
      </c>
      <c r="I169" s="218">
        <v>48.8</v>
      </c>
      <c r="J169" s="225"/>
      <c r="K169" s="225"/>
      <c r="L169" s="225"/>
      <c r="M169" s="225"/>
      <c r="N169" s="225"/>
      <c r="O169" s="225"/>
      <c r="P169" s="225"/>
      <c r="Q169" s="225"/>
    </row>
    <row r="170" spans="1:17" s="219" customFormat="1" ht="25.5" x14ac:dyDescent="0.2">
      <c r="A170" s="221" t="s">
        <v>69</v>
      </c>
      <c r="B170" s="32">
        <v>904</v>
      </c>
      <c r="C170" s="217" t="s">
        <v>17</v>
      </c>
      <c r="D170" s="217" t="s">
        <v>11</v>
      </c>
      <c r="E170" s="217" t="s">
        <v>147</v>
      </c>
      <c r="F170" s="220" t="s">
        <v>61</v>
      </c>
      <c r="G170" s="218">
        <v>330</v>
      </c>
      <c r="H170" s="218">
        <v>339.2</v>
      </c>
      <c r="I170" s="218">
        <v>322.59999999999997</v>
      </c>
      <c r="J170" s="226"/>
      <c r="K170" s="226"/>
      <c r="L170" s="226"/>
      <c r="M170" s="226"/>
      <c r="N170" s="226"/>
      <c r="O170" s="226"/>
      <c r="P170" s="226"/>
      <c r="Q170" s="226"/>
    </row>
    <row r="171" spans="1:17" s="9" customFormat="1" ht="25.5" x14ac:dyDescent="0.2">
      <c r="A171" s="11" t="s">
        <v>2</v>
      </c>
      <c r="B171" s="14">
        <v>904</v>
      </c>
      <c r="C171" s="8" t="s">
        <v>17</v>
      </c>
      <c r="D171" s="8" t="s">
        <v>26</v>
      </c>
      <c r="E171" s="8"/>
      <c r="F171" s="8"/>
      <c r="G171" s="4">
        <v>6759.1999999999989</v>
      </c>
      <c r="H171" s="4">
        <v>4718.5</v>
      </c>
      <c r="I171" s="4">
        <v>4486.6000000000004</v>
      </c>
    </row>
    <row r="172" spans="1:17" s="186" customFormat="1" ht="25.5" x14ac:dyDescent="0.2">
      <c r="A172" s="18" t="s">
        <v>145</v>
      </c>
      <c r="B172" s="22">
        <v>904</v>
      </c>
      <c r="C172" s="19" t="s">
        <v>17</v>
      </c>
      <c r="D172" s="19" t="s">
        <v>26</v>
      </c>
      <c r="E172" s="19" t="s">
        <v>149</v>
      </c>
      <c r="F172" s="19"/>
      <c r="G172" s="20">
        <v>2608.9</v>
      </c>
      <c r="H172" s="215">
        <v>1832.3999999999999</v>
      </c>
      <c r="I172" s="215">
        <v>1742.5</v>
      </c>
      <c r="J172" s="96"/>
      <c r="K172" s="96"/>
      <c r="L172" s="96"/>
      <c r="M172" s="96"/>
      <c r="N172" s="96"/>
      <c r="O172" s="96"/>
      <c r="P172" s="96"/>
      <c r="Q172" s="96"/>
    </row>
    <row r="173" spans="1:17" s="219" customFormat="1" ht="50.25" customHeight="1" x14ac:dyDescent="0.2">
      <c r="A173" s="222" t="s">
        <v>59</v>
      </c>
      <c r="B173" s="32">
        <v>904</v>
      </c>
      <c r="C173" s="217" t="s">
        <v>17</v>
      </c>
      <c r="D173" s="217" t="s">
        <v>26</v>
      </c>
      <c r="E173" s="217" t="s">
        <v>149</v>
      </c>
      <c r="F173" s="220" t="s">
        <v>60</v>
      </c>
      <c r="G173" s="218">
        <v>2578.9</v>
      </c>
      <c r="H173" s="218">
        <v>1801.6</v>
      </c>
      <c r="I173" s="218">
        <v>1713.2</v>
      </c>
      <c r="J173" s="226"/>
      <c r="K173" s="226"/>
      <c r="L173" s="226"/>
      <c r="M173" s="226"/>
      <c r="N173" s="226"/>
      <c r="O173" s="226"/>
      <c r="P173" s="226"/>
      <c r="Q173" s="226"/>
    </row>
    <row r="174" spans="1:17" s="219" customFormat="1" ht="25.5" x14ac:dyDescent="0.2">
      <c r="A174" s="221" t="s">
        <v>69</v>
      </c>
      <c r="B174" s="32">
        <v>904</v>
      </c>
      <c r="C174" s="217" t="s">
        <v>17</v>
      </c>
      <c r="D174" s="217" t="s">
        <v>26</v>
      </c>
      <c r="E174" s="217" t="s">
        <v>149</v>
      </c>
      <c r="F174" s="220" t="s">
        <v>61</v>
      </c>
      <c r="G174" s="218">
        <v>30</v>
      </c>
      <c r="H174" s="218">
        <v>30.8</v>
      </c>
      <c r="I174" s="218">
        <v>29.3</v>
      </c>
      <c r="J174" s="226"/>
      <c r="K174" s="226"/>
      <c r="L174" s="226"/>
      <c r="M174" s="226"/>
      <c r="N174" s="226"/>
      <c r="O174" s="226"/>
      <c r="P174" s="226"/>
      <c r="Q174" s="226"/>
    </row>
    <row r="175" spans="1:17" s="186" customFormat="1" ht="25.5" x14ac:dyDescent="0.2">
      <c r="A175" s="18" t="s">
        <v>145</v>
      </c>
      <c r="B175" s="22">
        <v>904</v>
      </c>
      <c r="C175" s="19" t="s">
        <v>17</v>
      </c>
      <c r="D175" s="19" t="s">
        <v>26</v>
      </c>
      <c r="E175" s="19" t="s">
        <v>286</v>
      </c>
      <c r="F175" s="19"/>
      <c r="G175" s="20">
        <v>4150.2999999999993</v>
      </c>
      <c r="H175" s="20">
        <v>2886.1</v>
      </c>
      <c r="I175" s="20">
        <v>2744.1</v>
      </c>
      <c r="J175" s="96"/>
      <c r="K175" s="96"/>
      <c r="L175" s="96"/>
      <c r="M175" s="96"/>
      <c r="N175" s="96"/>
      <c r="O175" s="96"/>
      <c r="P175" s="96"/>
      <c r="Q175" s="96"/>
    </row>
    <row r="176" spans="1:17" s="219" customFormat="1" ht="27.75" customHeight="1" x14ac:dyDescent="0.2">
      <c r="A176" s="221" t="s">
        <v>106</v>
      </c>
      <c r="B176" s="32">
        <v>904</v>
      </c>
      <c r="C176" s="217" t="s">
        <v>17</v>
      </c>
      <c r="D176" s="217" t="s">
        <v>26</v>
      </c>
      <c r="E176" s="217" t="s">
        <v>286</v>
      </c>
      <c r="F176" s="220" t="s">
        <v>58</v>
      </c>
      <c r="G176" s="218">
        <v>4150.2999999999993</v>
      </c>
      <c r="H176" s="218">
        <v>2886.1</v>
      </c>
      <c r="I176" s="218">
        <v>2744.1</v>
      </c>
      <c r="J176" s="226"/>
      <c r="K176" s="226"/>
      <c r="L176" s="226"/>
      <c r="M176" s="226"/>
      <c r="N176" s="226"/>
      <c r="O176" s="226"/>
      <c r="P176" s="226"/>
      <c r="Q176" s="226"/>
    </row>
    <row r="177" spans="1:22" s="9" customFormat="1" ht="30.75" customHeight="1" x14ac:dyDescent="0.2">
      <c r="A177" s="39" t="s">
        <v>41</v>
      </c>
      <c r="B177" s="36">
        <v>905</v>
      </c>
      <c r="C177" s="40"/>
      <c r="D177" s="40"/>
      <c r="E177" s="40"/>
      <c r="F177" s="40"/>
      <c r="G177" s="38">
        <v>23919.399999999998</v>
      </c>
      <c r="H177" s="223">
        <v>6512.3</v>
      </c>
      <c r="I177" s="223">
        <v>13478.199999999999</v>
      </c>
      <c r="J177" s="223">
        <f t="shared" ref="J177:Q177" si="4">J178+J197+J203</f>
        <v>0</v>
      </c>
      <c r="K177" s="223">
        <f t="shared" si="4"/>
        <v>0</v>
      </c>
      <c r="L177" s="223">
        <f t="shared" si="4"/>
        <v>0</v>
      </c>
      <c r="M177" s="223">
        <f t="shared" si="4"/>
        <v>0</v>
      </c>
      <c r="N177" s="223">
        <f t="shared" si="4"/>
        <v>0</v>
      </c>
      <c r="O177" s="223">
        <f t="shared" si="4"/>
        <v>0</v>
      </c>
      <c r="P177" s="223">
        <f t="shared" si="4"/>
        <v>0</v>
      </c>
      <c r="Q177" s="223">
        <f t="shared" si="4"/>
        <v>0</v>
      </c>
      <c r="S177" s="206"/>
      <c r="V177" s="206"/>
    </row>
    <row r="178" spans="1:22" s="3" customFormat="1" x14ac:dyDescent="0.2">
      <c r="A178" s="13" t="s">
        <v>54</v>
      </c>
      <c r="B178" s="41">
        <v>905</v>
      </c>
      <c r="C178" s="1" t="s">
        <v>9</v>
      </c>
      <c r="D178" s="1"/>
      <c r="E178" s="1"/>
      <c r="F178" s="1"/>
      <c r="G178" s="2">
        <v>18598.5</v>
      </c>
      <c r="H178" s="2">
        <v>6512.3</v>
      </c>
      <c r="I178" s="2">
        <v>8540.1999999999989</v>
      </c>
      <c r="J178" s="100"/>
      <c r="K178" s="100"/>
      <c r="L178" s="100"/>
      <c r="M178" s="100"/>
      <c r="N178" s="100"/>
      <c r="O178" s="100"/>
      <c r="P178" s="100"/>
      <c r="Q178" s="100"/>
    </row>
    <row r="179" spans="1:22" s="9" customFormat="1" x14ac:dyDescent="0.2">
      <c r="A179" s="11" t="s">
        <v>20</v>
      </c>
      <c r="B179" s="14">
        <v>905</v>
      </c>
      <c r="C179" s="8" t="s">
        <v>9</v>
      </c>
      <c r="D179" s="8" t="s">
        <v>55</v>
      </c>
      <c r="E179" s="8"/>
      <c r="F179" s="8"/>
      <c r="G179" s="4">
        <v>18598.5</v>
      </c>
      <c r="H179" s="4">
        <v>6512.3</v>
      </c>
      <c r="I179" s="4">
        <v>8540.1999999999989</v>
      </c>
      <c r="J179" s="4">
        <f t="shared" ref="J179:Q179" si="5">J182+J184+J186+J189+J191+J193</f>
        <v>0</v>
      </c>
      <c r="K179" s="4">
        <f t="shared" si="5"/>
        <v>0</v>
      </c>
      <c r="L179" s="4">
        <f t="shared" si="5"/>
        <v>0</v>
      </c>
      <c r="M179" s="4">
        <f t="shared" si="5"/>
        <v>0</v>
      </c>
      <c r="N179" s="4">
        <f t="shared" si="5"/>
        <v>0</v>
      </c>
      <c r="O179" s="4">
        <f t="shared" si="5"/>
        <v>0</v>
      </c>
      <c r="P179" s="4">
        <f t="shared" si="5"/>
        <v>0</v>
      </c>
      <c r="Q179" s="4">
        <f t="shared" si="5"/>
        <v>0</v>
      </c>
    </row>
    <row r="180" spans="1:22" ht="18" customHeight="1" x14ac:dyDescent="0.2">
      <c r="A180" s="213" t="s">
        <v>681</v>
      </c>
      <c r="B180" s="22">
        <v>905</v>
      </c>
      <c r="C180" s="214" t="s">
        <v>9</v>
      </c>
      <c r="D180" s="214" t="s">
        <v>55</v>
      </c>
      <c r="E180" s="5" t="s">
        <v>682</v>
      </c>
      <c r="F180" s="5"/>
      <c r="G180" s="6">
        <v>975.90000000000009</v>
      </c>
      <c r="H180" s="6">
        <v>0</v>
      </c>
      <c r="I180" s="6">
        <v>0</v>
      </c>
      <c r="J180" s="236">
        <f t="shared" ref="J180:Q180" si="6">J181</f>
        <v>0</v>
      </c>
      <c r="K180" s="236">
        <f t="shared" si="6"/>
        <v>0</v>
      </c>
      <c r="L180" s="236">
        <f t="shared" si="6"/>
        <v>0</v>
      </c>
      <c r="M180" s="236">
        <f t="shared" si="6"/>
        <v>0</v>
      </c>
      <c r="N180" s="236">
        <f t="shared" si="6"/>
        <v>0</v>
      </c>
      <c r="O180" s="236">
        <f t="shared" si="6"/>
        <v>0</v>
      </c>
      <c r="P180" s="236">
        <f t="shared" si="6"/>
        <v>0</v>
      </c>
      <c r="Q180" s="236">
        <f t="shared" si="6"/>
        <v>0</v>
      </c>
    </row>
    <row r="181" spans="1:22" s="219" customFormat="1" x14ac:dyDescent="0.2">
      <c r="A181" s="221" t="s">
        <v>65</v>
      </c>
      <c r="B181" s="31">
        <v>905</v>
      </c>
      <c r="C181" s="214" t="s">
        <v>9</v>
      </c>
      <c r="D181" s="214" t="s">
        <v>55</v>
      </c>
      <c r="E181" s="217" t="s">
        <v>682</v>
      </c>
      <c r="F181" s="217" t="s">
        <v>66</v>
      </c>
      <c r="G181" s="218">
        <v>975.90000000000009</v>
      </c>
      <c r="H181" s="218">
        <v>0</v>
      </c>
      <c r="I181" s="218">
        <v>0</v>
      </c>
      <c r="J181" s="226"/>
      <c r="K181" s="226"/>
      <c r="L181" s="226"/>
      <c r="M181" s="226"/>
      <c r="N181" s="226"/>
      <c r="O181" s="226"/>
      <c r="P181" s="226"/>
      <c r="Q181" s="226"/>
    </row>
    <row r="182" spans="1:22" s="186" customFormat="1" ht="25.5" x14ac:dyDescent="0.2">
      <c r="A182" s="18" t="s">
        <v>151</v>
      </c>
      <c r="B182" s="22">
        <v>905</v>
      </c>
      <c r="C182" s="19" t="s">
        <v>9</v>
      </c>
      <c r="D182" s="19" t="s">
        <v>55</v>
      </c>
      <c r="E182" s="5" t="s">
        <v>150</v>
      </c>
      <c r="F182" s="5"/>
      <c r="G182" s="6">
        <v>614.29999999999995</v>
      </c>
      <c r="H182" s="6">
        <v>0</v>
      </c>
      <c r="I182" s="6">
        <v>100</v>
      </c>
      <c r="J182" s="96"/>
      <c r="K182" s="96"/>
      <c r="L182" s="96"/>
      <c r="M182" s="96"/>
      <c r="N182" s="96"/>
      <c r="O182" s="96"/>
      <c r="P182" s="96"/>
      <c r="Q182" s="96"/>
    </row>
    <row r="183" spans="1:22" s="219" customFormat="1" ht="25.5" x14ac:dyDescent="0.2">
      <c r="A183" s="221" t="s">
        <v>69</v>
      </c>
      <c r="B183" s="32">
        <v>905</v>
      </c>
      <c r="C183" s="217" t="s">
        <v>9</v>
      </c>
      <c r="D183" s="217" t="s">
        <v>55</v>
      </c>
      <c r="E183" s="217" t="s">
        <v>150</v>
      </c>
      <c r="F183" s="220" t="s">
        <v>61</v>
      </c>
      <c r="G183" s="218">
        <v>614.29999999999995</v>
      </c>
      <c r="H183" s="218">
        <v>0</v>
      </c>
      <c r="I183" s="218">
        <v>100</v>
      </c>
      <c r="J183" s="226"/>
      <c r="K183" s="226"/>
      <c r="L183" s="226"/>
      <c r="M183" s="226"/>
      <c r="N183" s="226"/>
      <c r="O183" s="226"/>
      <c r="P183" s="226"/>
      <c r="Q183" s="226"/>
    </row>
    <row r="184" spans="1:22" ht="25.5" x14ac:dyDescent="0.2">
      <c r="A184" s="213" t="s">
        <v>152</v>
      </c>
      <c r="B184" s="22">
        <v>905</v>
      </c>
      <c r="C184" s="214" t="s">
        <v>9</v>
      </c>
      <c r="D184" s="214" t="s">
        <v>55</v>
      </c>
      <c r="E184" s="5" t="s">
        <v>153</v>
      </c>
      <c r="F184" s="5"/>
      <c r="G184" s="6">
        <v>1844.3</v>
      </c>
      <c r="H184" s="6">
        <v>0</v>
      </c>
      <c r="I184" s="6">
        <v>100</v>
      </c>
      <c r="J184" s="225"/>
      <c r="K184" s="225"/>
      <c r="L184" s="225"/>
      <c r="M184" s="225"/>
      <c r="N184" s="225"/>
      <c r="O184" s="225"/>
      <c r="P184" s="225"/>
      <c r="Q184" s="225"/>
    </row>
    <row r="185" spans="1:22" s="219" customFormat="1" ht="25.5" x14ac:dyDescent="0.2">
      <c r="A185" s="221" t="s">
        <v>69</v>
      </c>
      <c r="B185" s="32">
        <v>905</v>
      </c>
      <c r="C185" s="217" t="s">
        <v>9</v>
      </c>
      <c r="D185" s="217" t="s">
        <v>55</v>
      </c>
      <c r="E185" s="217" t="s">
        <v>153</v>
      </c>
      <c r="F185" s="220" t="s">
        <v>61</v>
      </c>
      <c r="G185" s="218">
        <v>1844.3</v>
      </c>
      <c r="H185" s="218">
        <v>0</v>
      </c>
      <c r="I185" s="218">
        <v>100</v>
      </c>
      <c r="J185" s="226"/>
      <c r="K185" s="226"/>
      <c r="L185" s="226"/>
      <c r="M185" s="226"/>
      <c r="N185" s="226"/>
      <c r="O185" s="226"/>
      <c r="P185" s="226"/>
      <c r="Q185" s="226"/>
    </row>
    <row r="186" spans="1:22" x14ac:dyDescent="0.2">
      <c r="A186" s="213" t="s">
        <v>154</v>
      </c>
      <c r="B186" s="22">
        <v>905</v>
      </c>
      <c r="C186" s="214" t="s">
        <v>9</v>
      </c>
      <c r="D186" s="214" t="s">
        <v>55</v>
      </c>
      <c r="E186" s="5" t="s">
        <v>155</v>
      </c>
      <c r="F186" s="5"/>
      <c r="G186" s="6">
        <v>4681.8999999999996</v>
      </c>
      <c r="H186" s="6">
        <v>0</v>
      </c>
      <c r="I186" s="6">
        <v>2025.1</v>
      </c>
      <c r="J186" s="225"/>
      <c r="K186" s="225"/>
      <c r="L186" s="225"/>
      <c r="M186" s="225"/>
      <c r="N186" s="225"/>
      <c r="O186" s="225"/>
      <c r="P186" s="225"/>
      <c r="Q186" s="225"/>
    </row>
    <row r="187" spans="1:22" s="219" customFormat="1" ht="25.5" x14ac:dyDescent="0.2">
      <c r="A187" s="221" t="s">
        <v>69</v>
      </c>
      <c r="B187" s="32">
        <v>905</v>
      </c>
      <c r="C187" s="217" t="s">
        <v>9</v>
      </c>
      <c r="D187" s="217" t="s">
        <v>55</v>
      </c>
      <c r="E187" s="217" t="s">
        <v>155</v>
      </c>
      <c r="F187" s="220" t="s">
        <v>61</v>
      </c>
      <c r="G187" s="218">
        <v>4647.8999999999996</v>
      </c>
      <c r="H187" s="218">
        <v>0</v>
      </c>
      <c r="I187" s="218">
        <v>2024.1</v>
      </c>
      <c r="J187" s="226"/>
      <c r="K187" s="226"/>
      <c r="L187" s="226"/>
      <c r="M187" s="226"/>
      <c r="N187" s="226"/>
      <c r="O187" s="226"/>
      <c r="P187" s="226"/>
      <c r="Q187" s="226"/>
    </row>
    <row r="188" spans="1:22" s="219" customFormat="1" x14ac:dyDescent="0.2">
      <c r="A188" s="221" t="s">
        <v>65</v>
      </c>
      <c r="B188" s="32">
        <v>905</v>
      </c>
      <c r="C188" s="217" t="s">
        <v>9</v>
      </c>
      <c r="D188" s="217" t="s">
        <v>55</v>
      </c>
      <c r="E188" s="217" t="s">
        <v>155</v>
      </c>
      <c r="F188" s="220" t="s">
        <v>66</v>
      </c>
      <c r="G188" s="218">
        <v>34</v>
      </c>
      <c r="H188" s="218">
        <v>0</v>
      </c>
      <c r="I188" s="218">
        <v>1</v>
      </c>
      <c r="J188" s="226"/>
      <c r="K188" s="226"/>
      <c r="L188" s="226"/>
      <c r="M188" s="226"/>
      <c r="N188" s="226"/>
      <c r="O188" s="226"/>
      <c r="P188" s="226"/>
      <c r="Q188" s="226"/>
    </row>
    <row r="189" spans="1:22" s="186" customFormat="1" x14ac:dyDescent="0.2">
      <c r="A189" s="18" t="s">
        <v>157</v>
      </c>
      <c r="B189" s="22">
        <v>905</v>
      </c>
      <c r="C189" s="19" t="s">
        <v>9</v>
      </c>
      <c r="D189" s="19" t="s">
        <v>55</v>
      </c>
      <c r="E189" s="5" t="s">
        <v>156</v>
      </c>
      <c r="F189" s="5"/>
      <c r="G189" s="6">
        <v>495.3</v>
      </c>
      <c r="H189" s="6">
        <v>0</v>
      </c>
      <c r="I189" s="6">
        <v>100</v>
      </c>
      <c r="J189" s="96"/>
      <c r="K189" s="96"/>
      <c r="L189" s="96"/>
      <c r="M189" s="96"/>
      <c r="N189" s="96"/>
      <c r="O189" s="96"/>
      <c r="P189" s="96"/>
      <c r="Q189" s="96"/>
    </row>
    <row r="190" spans="1:22" s="219" customFormat="1" ht="25.5" x14ac:dyDescent="0.2">
      <c r="A190" s="221" t="s">
        <v>69</v>
      </c>
      <c r="B190" s="32">
        <v>905</v>
      </c>
      <c r="C190" s="217" t="s">
        <v>9</v>
      </c>
      <c r="D190" s="217" t="s">
        <v>55</v>
      </c>
      <c r="E190" s="217" t="s">
        <v>156</v>
      </c>
      <c r="F190" s="220" t="s">
        <v>61</v>
      </c>
      <c r="G190" s="218">
        <v>495.3</v>
      </c>
      <c r="H190" s="218">
        <v>0</v>
      </c>
      <c r="I190" s="218">
        <v>100</v>
      </c>
      <c r="J190" s="226"/>
      <c r="K190" s="226"/>
      <c r="L190" s="226"/>
      <c r="M190" s="226"/>
      <c r="N190" s="226"/>
      <c r="O190" s="226"/>
      <c r="P190" s="226"/>
      <c r="Q190" s="226"/>
    </row>
    <row r="191" spans="1:22" x14ac:dyDescent="0.2">
      <c r="A191" s="213" t="s">
        <v>158</v>
      </c>
      <c r="B191" s="22">
        <v>905</v>
      </c>
      <c r="C191" s="214" t="s">
        <v>9</v>
      </c>
      <c r="D191" s="214" t="s">
        <v>55</v>
      </c>
      <c r="E191" s="5" t="s">
        <v>159</v>
      </c>
      <c r="F191" s="5"/>
      <c r="G191" s="6">
        <v>15.2</v>
      </c>
      <c r="H191" s="6">
        <v>0</v>
      </c>
      <c r="I191" s="6">
        <v>30</v>
      </c>
      <c r="J191" s="225"/>
      <c r="K191" s="225"/>
      <c r="L191" s="225"/>
      <c r="M191" s="225"/>
      <c r="N191" s="225"/>
      <c r="O191" s="225"/>
      <c r="P191" s="225"/>
      <c r="Q191" s="225"/>
    </row>
    <row r="192" spans="1:22" s="219" customFormat="1" ht="25.5" x14ac:dyDescent="0.2">
      <c r="A192" s="221" t="s">
        <v>69</v>
      </c>
      <c r="B192" s="23">
        <v>905</v>
      </c>
      <c r="C192" s="217" t="s">
        <v>9</v>
      </c>
      <c r="D192" s="217" t="s">
        <v>55</v>
      </c>
      <c r="E192" s="217" t="s">
        <v>159</v>
      </c>
      <c r="F192" s="220" t="s">
        <v>61</v>
      </c>
      <c r="G192" s="218">
        <v>15.2</v>
      </c>
      <c r="H192" s="218">
        <v>0</v>
      </c>
      <c r="I192" s="218">
        <v>30</v>
      </c>
      <c r="J192" s="226"/>
      <c r="K192" s="226"/>
      <c r="L192" s="226"/>
      <c r="M192" s="226"/>
      <c r="N192" s="226"/>
      <c r="O192" s="226"/>
      <c r="P192" s="226"/>
      <c r="Q192" s="226"/>
    </row>
    <row r="193" spans="1:22" s="186" customFormat="1" ht="25.5" x14ac:dyDescent="0.2">
      <c r="A193" s="18" t="s">
        <v>160</v>
      </c>
      <c r="B193" s="22">
        <v>905</v>
      </c>
      <c r="C193" s="19" t="s">
        <v>9</v>
      </c>
      <c r="D193" s="19" t="s">
        <v>55</v>
      </c>
      <c r="E193" s="5" t="s">
        <v>161</v>
      </c>
      <c r="F193" s="19"/>
      <c r="G193" s="20">
        <v>9971.6</v>
      </c>
      <c r="H193" s="215">
        <v>6512.3</v>
      </c>
      <c r="I193" s="215">
        <v>6185.0999999999995</v>
      </c>
      <c r="J193" s="96"/>
      <c r="K193" s="96"/>
      <c r="L193" s="96"/>
      <c r="M193" s="96"/>
      <c r="N193" s="96"/>
      <c r="O193" s="96"/>
      <c r="P193" s="96"/>
      <c r="Q193" s="96"/>
    </row>
    <row r="194" spans="1:22" s="219" customFormat="1" ht="51" customHeight="1" x14ac:dyDescent="0.2">
      <c r="A194" s="222" t="s">
        <v>59</v>
      </c>
      <c r="B194" s="32">
        <v>905</v>
      </c>
      <c r="C194" s="217" t="s">
        <v>9</v>
      </c>
      <c r="D194" s="217" t="s">
        <v>55</v>
      </c>
      <c r="E194" s="217" t="s">
        <v>161</v>
      </c>
      <c r="F194" s="220" t="s">
        <v>60</v>
      </c>
      <c r="G194" s="218">
        <v>8534.9</v>
      </c>
      <c r="H194" s="218">
        <v>5959.8</v>
      </c>
      <c r="I194" s="218">
        <v>5659.7</v>
      </c>
      <c r="J194" s="226"/>
      <c r="K194" s="226"/>
      <c r="L194" s="226"/>
      <c r="M194" s="226"/>
      <c r="N194" s="226"/>
      <c r="O194" s="226"/>
      <c r="P194" s="226"/>
      <c r="Q194" s="226"/>
    </row>
    <row r="195" spans="1:22" s="219" customFormat="1" ht="25.5" x14ac:dyDescent="0.2">
      <c r="A195" s="221" t="s">
        <v>69</v>
      </c>
      <c r="B195" s="32">
        <v>905</v>
      </c>
      <c r="C195" s="217" t="s">
        <v>9</v>
      </c>
      <c r="D195" s="217" t="s">
        <v>55</v>
      </c>
      <c r="E195" s="217" t="s">
        <v>161</v>
      </c>
      <c r="F195" s="220" t="s">
        <v>61</v>
      </c>
      <c r="G195" s="218">
        <v>1393</v>
      </c>
      <c r="H195" s="218">
        <v>551.5</v>
      </c>
      <c r="I195" s="218">
        <v>524.4</v>
      </c>
      <c r="J195" s="226"/>
      <c r="K195" s="226"/>
      <c r="L195" s="226"/>
      <c r="M195" s="226"/>
      <c r="N195" s="226"/>
      <c r="O195" s="226"/>
      <c r="P195" s="226"/>
      <c r="Q195" s="226"/>
    </row>
    <row r="196" spans="1:22" s="219" customFormat="1" x14ac:dyDescent="0.2">
      <c r="A196" s="221" t="s">
        <v>65</v>
      </c>
      <c r="B196" s="32">
        <v>905</v>
      </c>
      <c r="C196" s="217" t="s">
        <v>9</v>
      </c>
      <c r="D196" s="217" t="s">
        <v>55</v>
      </c>
      <c r="E196" s="217" t="s">
        <v>161</v>
      </c>
      <c r="F196" s="220" t="s">
        <v>66</v>
      </c>
      <c r="G196" s="218">
        <v>43.7</v>
      </c>
      <c r="H196" s="218">
        <v>1</v>
      </c>
      <c r="I196" s="218">
        <v>1</v>
      </c>
      <c r="J196" s="226"/>
      <c r="K196" s="226"/>
      <c r="L196" s="226"/>
      <c r="M196" s="226"/>
      <c r="N196" s="226"/>
      <c r="O196" s="226"/>
      <c r="P196" s="226"/>
      <c r="Q196" s="226"/>
    </row>
    <row r="197" spans="1:22" s="3" customFormat="1" x14ac:dyDescent="0.2">
      <c r="A197" s="13" t="s">
        <v>23</v>
      </c>
      <c r="B197" s="41">
        <v>905</v>
      </c>
      <c r="C197" s="1" t="s">
        <v>15</v>
      </c>
      <c r="D197" s="1"/>
      <c r="E197" s="1"/>
      <c r="F197" s="1"/>
      <c r="G197" s="2">
        <v>1574.1</v>
      </c>
      <c r="H197" s="2">
        <v>0</v>
      </c>
      <c r="I197" s="2">
        <v>551.5</v>
      </c>
      <c r="J197" s="100"/>
      <c r="K197" s="100"/>
      <c r="L197" s="100"/>
      <c r="M197" s="100"/>
      <c r="N197" s="100"/>
      <c r="O197" s="100"/>
      <c r="P197" s="100"/>
      <c r="Q197" s="100"/>
    </row>
    <row r="198" spans="1:22" s="9" customFormat="1" x14ac:dyDescent="0.2">
      <c r="A198" s="11" t="s">
        <v>24</v>
      </c>
      <c r="B198" s="14">
        <v>905</v>
      </c>
      <c r="C198" s="8" t="s">
        <v>15</v>
      </c>
      <c r="D198" s="8" t="s">
        <v>19</v>
      </c>
      <c r="E198" s="8"/>
      <c r="F198" s="8"/>
      <c r="G198" s="4">
        <v>1574.1</v>
      </c>
      <c r="H198" s="4">
        <v>0</v>
      </c>
      <c r="I198" s="4">
        <v>551.5</v>
      </c>
      <c r="J198" s="101"/>
      <c r="K198" s="101"/>
      <c r="L198" s="101"/>
      <c r="M198" s="101"/>
      <c r="N198" s="101"/>
      <c r="O198" s="101"/>
      <c r="P198" s="101"/>
      <c r="Q198" s="101"/>
    </row>
    <row r="199" spans="1:22" s="186" customFormat="1" x14ac:dyDescent="0.2">
      <c r="A199" s="18" t="s">
        <v>163</v>
      </c>
      <c r="B199" s="22">
        <v>905</v>
      </c>
      <c r="C199" s="19" t="s">
        <v>15</v>
      </c>
      <c r="D199" s="19" t="s">
        <v>19</v>
      </c>
      <c r="E199" s="19" t="s">
        <v>162</v>
      </c>
      <c r="F199" s="19"/>
      <c r="G199" s="20">
        <v>1273.3</v>
      </c>
      <c r="H199" s="20">
        <v>0</v>
      </c>
      <c r="I199" s="20">
        <v>270</v>
      </c>
      <c r="J199" s="96"/>
      <c r="K199" s="96"/>
      <c r="L199" s="96"/>
      <c r="M199" s="96"/>
      <c r="N199" s="96"/>
      <c r="O199" s="96"/>
      <c r="P199" s="96"/>
      <c r="Q199" s="96"/>
    </row>
    <row r="200" spans="1:22" s="219" customFormat="1" ht="25.5" x14ac:dyDescent="0.2">
      <c r="A200" s="221" t="s">
        <v>69</v>
      </c>
      <c r="B200" s="31">
        <v>905</v>
      </c>
      <c r="C200" s="217" t="s">
        <v>15</v>
      </c>
      <c r="D200" s="217" t="s">
        <v>19</v>
      </c>
      <c r="E200" s="217" t="s">
        <v>162</v>
      </c>
      <c r="F200" s="220" t="s">
        <v>61</v>
      </c>
      <c r="G200" s="218">
        <v>1273.3</v>
      </c>
      <c r="H200" s="218">
        <v>0</v>
      </c>
      <c r="I200" s="218">
        <v>270</v>
      </c>
      <c r="J200" s="226"/>
      <c r="K200" s="226"/>
      <c r="L200" s="226"/>
      <c r="M200" s="226"/>
      <c r="N200" s="226"/>
      <c r="O200" s="226"/>
      <c r="P200" s="226"/>
      <c r="Q200" s="226"/>
    </row>
    <row r="201" spans="1:22" s="21" customFormat="1" ht="38.25" x14ac:dyDescent="0.2">
      <c r="A201" s="18" t="s">
        <v>164</v>
      </c>
      <c r="B201" s="22">
        <v>905</v>
      </c>
      <c r="C201" s="19" t="s">
        <v>15</v>
      </c>
      <c r="D201" s="19" t="s">
        <v>19</v>
      </c>
      <c r="E201" s="19" t="s">
        <v>165</v>
      </c>
      <c r="F201" s="19"/>
      <c r="G201" s="20">
        <v>300.8</v>
      </c>
      <c r="H201" s="20">
        <v>0</v>
      </c>
      <c r="I201" s="20">
        <v>281.5</v>
      </c>
      <c r="J201" s="96"/>
      <c r="K201" s="96"/>
      <c r="L201" s="96"/>
      <c r="M201" s="96"/>
      <c r="N201" s="96"/>
      <c r="O201" s="96"/>
      <c r="P201" s="96"/>
      <c r="Q201" s="96"/>
    </row>
    <row r="202" spans="1:22" s="219" customFormat="1" ht="25.5" x14ac:dyDescent="0.2">
      <c r="A202" s="221" t="s">
        <v>69</v>
      </c>
      <c r="B202" s="32">
        <v>905</v>
      </c>
      <c r="C202" s="217" t="s">
        <v>15</v>
      </c>
      <c r="D202" s="217" t="s">
        <v>19</v>
      </c>
      <c r="E202" s="217" t="s">
        <v>165</v>
      </c>
      <c r="F202" s="220" t="s">
        <v>61</v>
      </c>
      <c r="G202" s="218">
        <v>300.8</v>
      </c>
      <c r="H202" s="218">
        <v>0</v>
      </c>
      <c r="I202" s="218">
        <v>281.5</v>
      </c>
      <c r="J202" s="226"/>
      <c r="K202" s="226"/>
      <c r="L202" s="226"/>
      <c r="M202" s="226"/>
      <c r="N202" s="226"/>
      <c r="O202" s="226"/>
      <c r="P202" s="226"/>
      <c r="Q202" s="226"/>
    </row>
    <row r="203" spans="1:22" s="3" customFormat="1" x14ac:dyDescent="0.2">
      <c r="A203" s="13" t="s">
        <v>25</v>
      </c>
      <c r="B203" s="41">
        <v>905</v>
      </c>
      <c r="C203" s="1" t="s">
        <v>26</v>
      </c>
      <c r="D203" s="1"/>
      <c r="E203" s="1"/>
      <c r="F203" s="1"/>
      <c r="G203" s="2">
        <v>3746.7999999999993</v>
      </c>
      <c r="H203" s="2">
        <v>0</v>
      </c>
      <c r="I203" s="2">
        <v>4386.5</v>
      </c>
    </row>
    <row r="204" spans="1:22" s="9" customFormat="1" x14ac:dyDescent="0.2">
      <c r="A204" s="11" t="s">
        <v>27</v>
      </c>
      <c r="B204" s="14">
        <v>905</v>
      </c>
      <c r="C204" s="8" t="s">
        <v>26</v>
      </c>
      <c r="D204" s="8" t="s">
        <v>9</v>
      </c>
      <c r="E204" s="8"/>
      <c r="F204" s="8"/>
      <c r="G204" s="4">
        <v>3746.7999999999993</v>
      </c>
      <c r="H204" s="4">
        <v>0</v>
      </c>
      <c r="I204" s="4">
        <v>4386.5</v>
      </c>
    </row>
    <row r="205" spans="1:22" ht="25.5" x14ac:dyDescent="0.2">
      <c r="A205" s="213" t="s">
        <v>166</v>
      </c>
      <c r="B205" s="22">
        <v>905</v>
      </c>
      <c r="C205" s="214" t="s">
        <v>26</v>
      </c>
      <c r="D205" s="214" t="s">
        <v>9</v>
      </c>
      <c r="E205" s="214" t="s">
        <v>167</v>
      </c>
      <c r="F205" s="214"/>
      <c r="G205" s="215">
        <v>3746.7999999999993</v>
      </c>
      <c r="H205" s="215">
        <v>0</v>
      </c>
      <c r="I205" s="215">
        <v>4386.5</v>
      </c>
      <c r="J205" s="225"/>
      <c r="K205" s="225"/>
      <c r="L205" s="225"/>
      <c r="M205" s="225"/>
      <c r="N205" s="225"/>
      <c r="O205" s="225"/>
      <c r="P205" s="225"/>
      <c r="Q205" s="225"/>
    </row>
    <row r="206" spans="1:22" s="219" customFormat="1" ht="25.5" x14ac:dyDescent="0.2">
      <c r="A206" s="221" t="s">
        <v>69</v>
      </c>
      <c r="B206" s="31">
        <v>905</v>
      </c>
      <c r="C206" s="217" t="s">
        <v>26</v>
      </c>
      <c r="D206" s="217" t="s">
        <v>9</v>
      </c>
      <c r="E206" s="217" t="s">
        <v>167</v>
      </c>
      <c r="F206" s="217" t="s">
        <v>61</v>
      </c>
      <c r="G206" s="218">
        <v>3746.7999999999993</v>
      </c>
      <c r="H206" s="218">
        <v>0</v>
      </c>
      <c r="I206" s="218">
        <v>4386.5</v>
      </c>
      <c r="J206" s="226"/>
      <c r="K206" s="226"/>
      <c r="L206" s="226"/>
      <c r="M206" s="226"/>
      <c r="N206" s="226"/>
      <c r="O206" s="226"/>
      <c r="P206" s="226"/>
      <c r="Q206" s="226"/>
    </row>
    <row r="207" spans="1:22" s="9" customFormat="1" ht="29.25" customHeight="1" x14ac:dyDescent="0.2">
      <c r="A207" s="39" t="s">
        <v>57</v>
      </c>
      <c r="B207" s="36">
        <v>906</v>
      </c>
      <c r="C207" s="40"/>
      <c r="D207" s="40"/>
      <c r="E207" s="40"/>
      <c r="F207" s="40"/>
      <c r="G207" s="38">
        <v>2913.6000000000004</v>
      </c>
      <c r="H207" s="38">
        <v>2114.3000000000002</v>
      </c>
      <c r="I207" s="38">
        <v>2010.5</v>
      </c>
      <c r="S207" s="206"/>
      <c r="V207" s="206"/>
    </row>
    <row r="208" spans="1:22" s="3" customFormat="1" x14ac:dyDescent="0.2">
      <c r="A208" s="13" t="s">
        <v>54</v>
      </c>
      <c r="B208" s="41">
        <v>906</v>
      </c>
      <c r="C208" s="1" t="s">
        <v>9</v>
      </c>
      <c r="D208" s="1"/>
      <c r="E208" s="1"/>
      <c r="F208" s="1"/>
      <c r="G208" s="2">
        <v>2913.6000000000004</v>
      </c>
      <c r="H208" s="2">
        <v>2114.3000000000002</v>
      </c>
      <c r="I208" s="2">
        <v>2010.5</v>
      </c>
    </row>
    <row r="209" spans="1:22" s="9" customFormat="1" ht="38.25" x14ac:dyDescent="0.2">
      <c r="A209" s="11" t="s">
        <v>73</v>
      </c>
      <c r="B209" s="14">
        <v>906</v>
      </c>
      <c r="C209" s="8" t="s">
        <v>9</v>
      </c>
      <c r="D209" s="8" t="s">
        <v>44</v>
      </c>
      <c r="E209" s="8"/>
      <c r="F209" s="8"/>
      <c r="G209" s="4">
        <v>2913.6000000000004</v>
      </c>
      <c r="H209" s="4">
        <v>2114.3000000000002</v>
      </c>
      <c r="I209" s="4">
        <v>2010.5</v>
      </c>
    </row>
    <row r="210" spans="1:22" s="21" customFormat="1" x14ac:dyDescent="0.2">
      <c r="A210" s="18" t="s">
        <v>170</v>
      </c>
      <c r="B210" s="22">
        <v>906</v>
      </c>
      <c r="C210" s="19" t="s">
        <v>9</v>
      </c>
      <c r="D210" s="19" t="s">
        <v>44</v>
      </c>
      <c r="E210" s="19" t="s">
        <v>169</v>
      </c>
      <c r="F210" s="19"/>
      <c r="G210" s="20">
        <v>2078.6000000000004</v>
      </c>
      <c r="H210" s="20">
        <v>1559.6</v>
      </c>
      <c r="I210" s="20">
        <v>1483.1</v>
      </c>
      <c r="J210" s="96"/>
      <c r="K210" s="96"/>
      <c r="L210" s="96"/>
      <c r="M210" s="96"/>
      <c r="N210" s="96"/>
      <c r="O210" s="96"/>
      <c r="P210" s="96"/>
      <c r="Q210" s="96"/>
    </row>
    <row r="211" spans="1:22" s="26" customFormat="1" ht="53.25" customHeight="1" x14ac:dyDescent="0.2">
      <c r="A211" s="30" t="s">
        <v>59</v>
      </c>
      <c r="B211" s="32">
        <v>906</v>
      </c>
      <c r="C211" s="24" t="s">
        <v>9</v>
      </c>
      <c r="D211" s="24" t="s">
        <v>44</v>
      </c>
      <c r="E211" s="24" t="s">
        <v>169</v>
      </c>
      <c r="F211" s="27" t="s">
        <v>60</v>
      </c>
      <c r="G211" s="25">
        <v>1776.2000000000003</v>
      </c>
      <c r="H211" s="25">
        <v>1238.5999999999999</v>
      </c>
      <c r="I211" s="25">
        <v>1177.8</v>
      </c>
      <c r="J211" s="97"/>
      <c r="K211" s="97"/>
      <c r="L211" s="97"/>
      <c r="M211" s="97"/>
      <c r="N211" s="97"/>
      <c r="O211" s="97"/>
      <c r="P211" s="97"/>
      <c r="Q211" s="97"/>
    </row>
    <row r="212" spans="1:22" s="219" customFormat="1" ht="25.5" x14ac:dyDescent="0.2">
      <c r="A212" s="221" t="s">
        <v>69</v>
      </c>
      <c r="B212" s="31">
        <v>906</v>
      </c>
      <c r="C212" s="217" t="s">
        <v>9</v>
      </c>
      <c r="D212" s="217" t="s">
        <v>44</v>
      </c>
      <c r="E212" s="217" t="s">
        <v>169</v>
      </c>
      <c r="F212" s="220" t="s">
        <v>61</v>
      </c>
      <c r="G212" s="218">
        <v>302</v>
      </c>
      <c r="H212" s="218">
        <v>320.59999999999997</v>
      </c>
      <c r="I212" s="218">
        <v>304.89999999999998</v>
      </c>
      <c r="J212" s="226"/>
      <c r="K212" s="226"/>
      <c r="L212" s="226"/>
      <c r="M212" s="226"/>
      <c r="N212" s="226"/>
      <c r="O212" s="226"/>
      <c r="P212" s="226"/>
      <c r="Q212" s="226"/>
    </row>
    <row r="213" spans="1:22" s="26" customFormat="1" x14ac:dyDescent="0.2">
      <c r="A213" s="28" t="s">
        <v>65</v>
      </c>
      <c r="B213" s="31">
        <v>906</v>
      </c>
      <c r="C213" s="24" t="s">
        <v>9</v>
      </c>
      <c r="D213" s="24" t="s">
        <v>44</v>
      </c>
      <c r="E213" s="24" t="s">
        <v>169</v>
      </c>
      <c r="F213" s="24" t="s">
        <v>66</v>
      </c>
      <c r="G213" s="25">
        <v>0.4</v>
      </c>
      <c r="H213" s="25">
        <v>0.4</v>
      </c>
      <c r="I213" s="25">
        <v>0.4</v>
      </c>
    </row>
    <row r="214" spans="1:22" s="21" customFormat="1" x14ac:dyDescent="0.2">
      <c r="A214" s="18" t="s">
        <v>171</v>
      </c>
      <c r="B214" s="22">
        <v>906</v>
      </c>
      <c r="C214" s="19" t="s">
        <v>9</v>
      </c>
      <c r="D214" s="19" t="s">
        <v>44</v>
      </c>
      <c r="E214" s="19" t="s">
        <v>172</v>
      </c>
      <c r="F214" s="19"/>
      <c r="G214" s="20">
        <v>835</v>
      </c>
      <c r="H214" s="215">
        <v>554.70000000000005</v>
      </c>
      <c r="I214" s="215">
        <v>527.4</v>
      </c>
      <c r="J214" s="96"/>
      <c r="K214" s="96"/>
      <c r="L214" s="96"/>
      <c r="M214" s="96"/>
      <c r="N214" s="96"/>
      <c r="O214" s="96"/>
      <c r="P214" s="96"/>
      <c r="Q214" s="96"/>
    </row>
    <row r="215" spans="1:22" s="219" customFormat="1" ht="51" customHeight="1" x14ac:dyDescent="0.2">
      <c r="A215" s="222" t="s">
        <v>59</v>
      </c>
      <c r="B215" s="32">
        <v>906</v>
      </c>
      <c r="C215" s="217" t="s">
        <v>9</v>
      </c>
      <c r="D215" s="217" t="s">
        <v>44</v>
      </c>
      <c r="E215" s="217" t="s">
        <v>172</v>
      </c>
      <c r="F215" s="220" t="s">
        <v>60</v>
      </c>
      <c r="G215" s="218">
        <v>825</v>
      </c>
      <c r="H215" s="218">
        <v>554.70000000000005</v>
      </c>
      <c r="I215" s="218">
        <v>527.4</v>
      </c>
      <c r="J215" s="226"/>
      <c r="K215" s="226"/>
      <c r="L215" s="226"/>
      <c r="M215" s="226"/>
      <c r="N215" s="226"/>
      <c r="O215" s="226"/>
      <c r="P215" s="226"/>
      <c r="Q215" s="226"/>
    </row>
    <row r="216" spans="1:22" s="219" customFormat="1" ht="27.75" customHeight="1" x14ac:dyDescent="0.2">
      <c r="A216" s="222" t="s">
        <v>69</v>
      </c>
      <c r="B216" s="32">
        <v>906</v>
      </c>
      <c r="C216" s="217" t="s">
        <v>9</v>
      </c>
      <c r="D216" s="217" t="s">
        <v>44</v>
      </c>
      <c r="E216" s="217" t="s">
        <v>172</v>
      </c>
      <c r="F216" s="220" t="s">
        <v>61</v>
      </c>
      <c r="G216" s="218">
        <v>10</v>
      </c>
      <c r="H216" s="218">
        <v>0</v>
      </c>
      <c r="I216" s="218">
        <v>0</v>
      </c>
      <c r="J216" s="226"/>
      <c r="K216" s="226"/>
      <c r="L216" s="226"/>
      <c r="M216" s="226"/>
      <c r="N216" s="226"/>
      <c r="O216" s="226"/>
      <c r="P216" s="226"/>
      <c r="Q216" s="226"/>
    </row>
    <row r="217" spans="1:22" s="9" customFormat="1" ht="30" customHeight="1" x14ac:dyDescent="0.2">
      <c r="A217" s="39" t="s">
        <v>70</v>
      </c>
      <c r="B217" s="36">
        <v>907</v>
      </c>
      <c r="C217" s="40"/>
      <c r="D217" s="40"/>
      <c r="E217" s="40"/>
      <c r="F217" s="40"/>
      <c r="G217" s="38">
        <v>8603.5</v>
      </c>
      <c r="H217" s="38">
        <v>6006.9</v>
      </c>
      <c r="I217" s="38">
        <v>5712</v>
      </c>
      <c r="S217" s="206"/>
      <c r="V217" s="206"/>
    </row>
    <row r="218" spans="1:22" s="3" customFormat="1" x14ac:dyDescent="0.2">
      <c r="A218" s="13" t="s">
        <v>54</v>
      </c>
      <c r="B218" s="41">
        <v>907</v>
      </c>
      <c r="C218" s="1" t="s">
        <v>9</v>
      </c>
      <c r="D218" s="1"/>
      <c r="E218" s="1"/>
      <c r="F218" s="1"/>
      <c r="G218" s="2">
        <v>8603.5</v>
      </c>
      <c r="H218" s="2">
        <v>6006.9</v>
      </c>
      <c r="I218" s="2">
        <v>5712</v>
      </c>
    </row>
    <row r="219" spans="1:22" s="9" customFormat="1" ht="51" x14ac:dyDescent="0.2">
      <c r="A219" s="11" t="s">
        <v>12</v>
      </c>
      <c r="B219" s="14">
        <v>907</v>
      </c>
      <c r="C219" s="8" t="s">
        <v>9</v>
      </c>
      <c r="D219" s="8" t="s">
        <v>13</v>
      </c>
      <c r="E219" s="8"/>
      <c r="F219" s="8"/>
      <c r="G219" s="4">
        <v>8472.7000000000007</v>
      </c>
      <c r="H219" s="4">
        <v>5906.2999999999993</v>
      </c>
      <c r="I219" s="4">
        <v>5616.3</v>
      </c>
      <c r="J219" s="101"/>
      <c r="K219" s="101"/>
      <c r="L219" s="101"/>
      <c r="M219" s="101"/>
      <c r="N219" s="101"/>
      <c r="O219" s="101"/>
      <c r="P219" s="101"/>
      <c r="Q219" s="101"/>
    </row>
    <row r="220" spans="1:22" s="21" customFormat="1" x14ac:dyDescent="0.2">
      <c r="A220" s="18" t="s">
        <v>170</v>
      </c>
      <c r="B220" s="22">
        <v>907</v>
      </c>
      <c r="C220" s="19" t="s">
        <v>9</v>
      </c>
      <c r="D220" s="19" t="s">
        <v>13</v>
      </c>
      <c r="E220" s="19" t="s">
        <v>169</v>
      </c>
      <c r="F220" s="19"/>
      <c r="G220" s="20">
        <v>3554.6</v>
      </c>
      <c r="H220" s="20">
        <v>2437</v>
      </c>
      <c r="I220" s="20">
        <v>2317.4</v>
      </c>
      <c r="J220" s="96"/>
      <c r="K220" s="96"/>
      <c r="L220" s="96"/>
      <c r="M220" s="96"/>
      <c r="N220" s="96"/>
      <c r="O220" s="96"/>
      <c r="P220" s="96"/>
      <c r="Q220" s="96"/>
    </row>
    <row r="221" spans="1:22" s="26" customFormat="1" ht="51.75" customHeight="1" x14ac:dyDescent="0.2">
      <c r="A221" s="30" t="s">
        <v>59</v>
      </c>
      <c r="B221" s="32">
        <v>907</v>
      </c>
      <c r="C221" s="24" t="s">
        <v>9</v>
      </c>
      <c r="D221" s="24" t="s">
        <v>13</v>
      </c>
      <c r="E221" s="24" t="s">
        <v>169</v>
      </c>
      <c r="F221" s="27" t="s">
        <v>60</v>
      </c>
      <c r="G221" s="25">
        <v>3112.5</v>
      </c>
      <c r="H221" s="25">
        <v>2130.8000000000002</v>
      </c>
      <c r="I221" s="25">
        <v>2026.2</v>
      </c>
      <c r="J221" s="97"/>
      <c r="K221" s="97"/>
      <c r="L221" s="97"/>
      <c r="M221" s="97"/>
      <c r="N221" s="97"/>
      <c r="O221" s="97"/>
      <c r="P221" s="97"/>
      <c r="Q221" s="97"/>
    </row>
    <row r="222" spans="1:22" s="219" customFormat="1" ht="25.5" x14ac:dyDescent="0.2">
      <c r="A222" s="221" t="s">
        <v>69</v>
      </c>
      <c r="B222" s="32">
        <v>907</v>
      </c>
      <c r="C222" s="217" t="s">
        <v>9</v>
      </c>
      <c r="D222" s="217" t="s">
        <v>13</v>
      </c>
      <c r="E222" s="217" t="s">
        <v>169</v>
      </c>
      <c r="F222" s="220" t="s">
        <v>61</v>
      </c>
      <c r="G222" s="218">
        <v>440</v>
      </c>
      <c r="H222" s="218">
        <v>304.10000000000002</v>
      </c>
      <c r="I222" s="218">
        <v>289.10000000000002</v>
      </c>
      <c r="J222" s="226"/>
      <c r="K222" s="226"/>
      <c r="L222" s="226"/>
      <c r="M222" s="226"/>
      <c r="N222" s="226"/>
      <c r="O222" s="226"/>
      <c r="P222" s="226"/>
      <c r="Q222" s="226"/>
    </row>
    <row r="223" spans="1:22" s="26" customFormat="1" x14ac:dyDescent="0.2">
      <c r="A223" s="28" t="s">
        <v>65</v>
      </c>
      <c r="B223" s="31">
        <v>907</v>
      </c>
      <c r="C223" s="24" t="s">
        <v>9</v>
      </c>
      <c r="D223" s="24" t="s">
        <v>13</v>
      </c>
      <c r="E223" s="24" t="s">
        <v>169</v>
      </c>
      <c r="F223" s="24" t="s">
        <v>66</v>
      </c>
      <c r="G223" s="25">
        <v>2.1</v>
      </c>
      <c r="H223" s="25">
        <v>2.1</v>
      </c>
      <c r="I223" s="25">
        <v>2.1</v>
      </c>
    </row>
    <row r="224" spans="1:22" s="21" customFormat="1" ht="25.5" x14ac:dyDescent="0.2">
      <c r="A224" s="18" t="s">
        <v>173</v>
      </c>
      <c r="B224" s="22">
        <v>907</v>
      </c>
      <c r="C224" s="19" t="s">
        <v>9</v>
      </c>
      <c r="D224" s="19" t="s">
        <v>13</v>
      </c>
      <c r="E224" s="19" t="s">
        <v>175</v>
      </c>
      <c r="F224" s="19"/>
      <c r="G224" s="20">
        <v>1766</v>
      </c>
      <c r="H224" s="215">
        <v>1288.5999999999999</v>
      </c>
      <c r="I224" s="215">
        <v>1225.4000000000001</v>
      </c>
      <c r="J224" s="96"/>
      <c r="K224" s="96"/>
      <c r="L224" s="96"/>
      <c r="M224" s="96"/>
      <c r="N224" s="96"/>
      <c r="O224" s="96"/>
      <c r="P224" s="96"/>
      <c r="Q224" s="96"/>
    </row>
    <row r="225" spans="1:22" s="26" customFormat="1" ht="51.75" customHeight="1" x14ac:dyDescent="0.2">
      <c r="A225" s="30" t="s">
        <v>59</v>
      </c>
      <c r="B225" s="32">
        <v>907</v>
      </c>
      <c r="C225" s="24" t="s">
        <v>9</v>
      </c>
      <c r="D225" s="24" t="s">
        <v>13</v>
      </c>
      <c r="E225" s="24" t="s">
        <v>175</v>
      </c>
      <c r="F225" s="27" t="s">
        <v>60</v>
      </c>
      <c r="G225" s="25">
        <v>1766</v>
      </c>
      <c r="H225" s="25">
        <v>1288.5999999999999</v>
      </c>
      <c r="I225" s="25">
        <v>1225.4000000000001</v>
      </c>
      <c r="J225" s="97"/>
      <c r="K225" s="97"/>
      <c r="L225" s="97"/>
      <c r="M225" s="97"/>
      <c r="N225" s="97"/>
      <c r="O225" s="97"/>
      <c r="P225" s="97"/>
      <c r="Q225" s="97"/>
    </row>
    <row r="226" spans="1:22" s="21" customFormat="1" ht="25.5" x14ac:dyDescent="0.2">
      <c r="A226" s="18" t="s">
        <v>174</v>
      </c>
      <c r="B226" s="22">
        <v>907</v>
      </c>
      <c r="C226" s="19" t="s">
        <v>9</v>
      </c>
      <c r="D226" s="19" t="s">
        <v>13</v>
      </c>
      <c r="E226" s="19" t="s">
        <v>176</v>
      </c>
      <c r="F226" s="19"/>
      <c r="G226" s="20">
        <v>3152.1</v>
      </c>
      <c r="H226" s="20">
        <v>2180.6999999999998</v>
      </c>
      <c r="I226" s="20">
        <v>2073.5</v>
      </c>
      <c r="J226" s="96"/>
      <c r="K226" s="96"/>
      <c r="L226" s="96"/>
      <c r="M226" s="96"/>
      <c r="N226" s="96"/>
      <c r="O226" s="96"/>
      <c r="P226" s="96"/>
      <c r="Q226" s="96"/>
    </row>
    <row r="227" spans="1:22" s="219" customFormat="1" ht="51" customHeight="1" x14ac:dyDescent="0.2">
      <c r="A227" s="222" t="s">
        <v>59</v>
      </c>
      <c r="B227" s="32">
        <v>907</v>
      </c>
      <c r="C227" s="217" t="s">
        <v>9</v>
      </c>
      <c r="D227" s="217" t="s">
        <v>13</v>
      </c>
      <c r="E227" s="217" t="s">
        <v>176</v>
      </c>
      <c r="F227" s="220" t="s">
        <v>60</v>
      </c>
      <c r="G227" s="218">
        <v>3152.1</v>
      </c>
      <c r="H227" s="218">
        <v>2180.6999999999998</v>
      </c>
      <c r="I227" s="218">
        <v>2073.5</v>
      </c>
      <c r="J227" s="226"/>
      <c r="K227" s="226"/>
      <c r="L227" s="226"/>
      <c r="M227" s="226"/>
      <c r="N227" s="226"/>
      <c r="O227" s="226"/>
      <c r="P227" s="226"/>
      <c r="Q227" s="226"/>
    </row>
    <row r="228" spans="1:22" s="9" customFormat="1" x14ac:dyDescent="0.2">
      <c r="A228" s="11" t="s">
        <v>20</v>
      </c>
      <c r="B228" s="14">
        <v>907</v>
      </c>
      <c r="C228" s="8" t="s">
        <v>9</v>
      </c>
      <c r="D228" s="8" t="s">
        <v>55</v>
      </c>
      <c r="E228" s="8"/>
      <c r="F228" s="8"/>
      <c r="G228" s="4">
        <v>130.80000000000001</v>
      </c>
      <c r="H228" s="4">
        <v>100.6</v>
      </c>
      <c r="I228" s="4">
        <v>95.7</v>
      </c>
    </row>
    <row r="229" spans="1:22" s="21" customFormat="1" x14ac:dyDescent="0.2">
      <c r="A229" s="18" t="s">
        <v>178</v>
      </c>
      <c r="B229" s="22">
        <v>907</v>
      </c>
      <c r="C229" s="19" t="s">
        <v>9</v>
      </c>
      <c r="D229" s="19" t="s">
        <v>55</v>
      </c>
      <c r="E229" s="19" t="s">
        <v>177</v>
      </c>
      <c r="F229" s="19"/>
      <c r="G229" s="20">
        <v>130.80000000000001</v>
      </c>
      <c r="H229" s="20">
        <v>100.6</v>
      </c>
      <c r="I229" s="20">
        <v>95.7</v>
      </c>
    </row>
    <row r="230" spans="1:22" s="219" customFormat="1" x14ac:dyDescent="0.2">
      <c r="A230" s="221" t="s">
        <v>62</v>
      </c>
      <c r="B230" s="31">
        <v>907</v>
      </c>
      <c r="C230" s="217" t="s">
        <v>9</v>
      </c>
      <c r="D230" s="217" t="s">
        <v>55</v>
      </c>
      <c r="E230" s="217" t="s">
        <v>177</v>
      </c>
      <c r="F230" s="217" t="s">
        <v>63</v>
      </c>
      <c r="G230" s="218">
        <v>130.80000000000001</v>
      </c>
      <c r="H230" s="218">
        <v>100.6</v>
      </c>
      <c r="I230" s="218">
        <v>95.7</v>
      </c>
      <c r="J230" s="226"/>
      <c r="K230" s="226"/>
      <c r="L230" s="226"/>
      <c r="M230" s="226"/>
      <c r="N230" s="226"/>
      <c r="O230" s="226"/>
      <c r="P230" s="226"/>
      <c r="Q230" s="226"/>
    </row>
    <row r="231" spans="1:22" s="9" customFormat="1" ht="32.25" customHeight="1" x14ac:dyDescent="0.2">
      <c r="A231" s="39" t="s">
        <v>40</v>
      </c>
      <c r="B231" s="36">
        <v>911</v>
      </c>
      <c r="C231" s="40"/>
      <c r="D231" s="40"/>
      <c r="E231" s="40"/>
      <c r="F231" s="40"/>
      <c r="G231" s="38">
        <v>1321480.61977</v>
      </c>
      <c r="H231" s="38">
        <v>1108654.8163000003</v>
      </c>
      <c r="I231" s="38">
        <v>1125629.7224000001</v>
      </c>
      <c r="S231" s="206"/>
      <c r="V231" s="206"/>
    </row>
    <row r="232" spans="1:22" s="87" customFormat="1" x14ac:dyDescent="0.2">
      <c r="A232" s="86" t="s">
        <v>31</v>
      </c>
      <c r="B232" s="56">
        <v>911</v>
      </c>
      <c r="C232" s="57" t="s">
        <v>16</v>
      </c>
      <c r="D232" s="57"/>
      <c r="E232" s="57"/>
      <c r="F232" s="57"/>
      <c r="G232" s="60">
        <v>1259961.2697699999</v>
      </c>
      <c r="H232" s="60">
        <v>1053388.3163000003</v>
      </c>
      <c r="I232" s="60">
        <v>1070942.5224000001</v>
      </c>
    </row>
    <row r="233" spans="1:22" s="9" customFormat="1" x14ac:dyDescent="0.2">
      <c r="A233" s="11" t="s">
        <v>32</v>
      </c>
      <c r="B233" s="14">
        <v>911</v>
      </c>
      <c r="C233" s="8" t="s">
        <v>16</v>
      </c>
      <c r="D233" s="8" t="s">
        <v>9</v>
      </c>
      <c r="E233" s="8"/>
      <c r="F233" s="8"/>
      <c r="G233" s="4">
        <v>442937.859</v>
      </c>
      <c r="H233" s="4">
        <v>365492.10000000003</v>
      </c>
      <c r="I233" s="4">
        <v>365017.29999999993</v>
      </c>
    </row>
    <row r="234" spans="1:22" ht="25.5" x14ac:dyDescent="0.2">
      <c r="A234" s="17" t="s">
        <v>122</v>
      </c>
      <c r="B234" s="17">
        <v>911</v>
      </c>
      <c r="C234" s="214" t="s">
        <v>16</v>
      </c>
      <c r="D234" s="214" t="s">
        <v>9</v>
      </c>
      <c r="E234" s="214" t="s">
        <v>121</v>
      </c>
      <c r="F234" s="5"/>
      <c r="G234" s="6">
        <v>1896.9679999999998</v>
      </c>
      <c r="H234" s="6">
        <v>1067.1999999999998</v>
      </c>
      <c r="I234" s="6">
        <v>3143.1</v>
      </c>
      <c r="J234" s="225"/>
      <c r="K234" s="225"/>
      <c r="L234" s="225"/>
      <c r="M234" s="225"/>
      <c r="N234" s="225"/>
      <c r="O234" s="225"/>
      <c r="P234" s="225"/>
      <c r="Q234" s="225"/>
    </row>
    <row r="235" spans="1:22" ht="25.5" x14ac:dyDescent="0.2">
      <c r="A235" s="221" t="s">
        <v>69</v>
      </c>
      <c r="B235" s="221">
        <v>911</v>
      </c>
      <c r="C235" s="217" t="s">
        <v>16</v>
      </c>
      <c r="D235" s="217" t="s">
        <v>9</v>
      </c>
      <c r="E235" s="217" t="s">
        <v>121</v>
      </c>
      <c r="F235" s="217" t="s">
        <v>61</v>
      </c>
      <c r="G235" s="218">
        <v>540.9</v>
      </c>
      <c r="H235" s="218">
        <v>169.89999999999998</v>
      </c>
      <c r="I235" s="218">
        <v>442.4</v>
      </c>
      <c r="J235" s="225"/>
      <c r="K235" s="225"/>
      <c r="L235" s="225"/>
      <c r="M235" s="225"/>
      <c r="N235" s="225"/>
      <c r="O235" s="225"/>
      <c r="P235" s="225"/>
      <c r="Q235" s="225"/>
    </row>
    <row r="236" spans="1:22" ht="25.5" x14ac:dyDescent="0.2">
      <c r="A236" s="221" t="s">
        <v>106</v>
      </c>
      <c r="B236" s="221">
        <v>911</v>
      </c>
      <c r="C236" s="217" t="s">
        <v>16</v>
      </c>
      <c r="D236" s="217" t="s">
        <v>9</v>
      </c>
      <c r="E236" s="217" t="s">
        <v>121</v>
      </c>
      <c r="F236" s="217" t="s">
        <v>58</v>
      </c>
      <c r="G236" s="218">
        <v>1356.0679999999998</v>
      </c>
      <c r="H236" s="218">
        <v>897.29999999999973</v>
      </c>
      <c r="I236" s="218">
        <v>2700.7</v>
      </c>
      <c r="J236" s="225"/>
      <c r="K236" s="225"/>
      <c r="L236" s="225"/>
      <c r="M236" s="225"/>
      <c r="N236" s="225"/>
      <c r="O236" s="225"/>
      <c r="P236" s="225"/>
      <c r="Q236" s="225"/>
    </row>
    <row r="237" spans="1:22" s="186" customFormat="1" ht="51" x14ac:dyDescent="0.2">
      <c r="A237" s="52" t="s">
        <v>263</v>
      </c>
      <c r="B237" s="22">
        <v>911</v>
      </c>
      <c r="C237" s="19" t="s">
        <v>16</v>
      </c>
      <c r="D237" s="19" t="s">
        <v>9</v>
      </c>
      <c r="E237" s="19" t="s">
        <v>92</v>
      </c>
      <c r="F237" s="19"/>
      <c r="G237" s="20">
        <v>264513.8</v>
      </c>
      <c r="H237" s="20">
        <v>211240.19999999998</v>
      </c>
      <c r="I237" s="20">
        <v>211240.19999999998</v>
      </c>
      <c r="J237" s="96"/>
      <c r="K237" s="96"/>
      <c r="L237" s="96"/>
      <c r="M237" s="96"/>
      <c r="N237" s="96"/>
      <c r="O237" s="96"/>
      <c r="P237" s="96"/>
      <c r="Q237" s="96"/>
    </row>
    <row r="238" spans="1:22" ht="49.5" customHeight="1" x14ac:dyDescent="0.2">
      <c r="A238" s="222" t="s">
        <v>59</v>
      </c>
      <c r="B238" s="23">
        <v>911</v>
      </c>
      <c r="C238" s="217" t="s">
        <v>16</v>
      </c>
      <c r="D238" s="217" t="s">
        <v>9</v>
      </c>
      <c r="E238" s="217" t="s">
        <v>92</v>
      </c>
      <c r="F238" s="220" t="s">
        <v>60</v>
      </c>
      <c r="G238" s="215">
        <v>46156.800000000003</v>
      </c>
      <c r="H238" s="215">
        <v>36855.200000000004</v>
      </c>
      <c r="I238" s="215">
        <v>36855.200000000004</v>
      </c>
      <c r="J238" s="225"/>
      <c r="K238" s="225"/>
      <c r="L238" s="225"/>
      <c r="M238" s="225"/>
      <c r="N238" s="225"/>
      <c r="O238" s="225"/>
      <c r="P238" s="225"/>
      <c r="Q238" s="225"/>
    </row>
    <row r="239" spans="1:22" ht="25.5" x14ac:dyDescent="0.2">
      <c r="A239" s="221" t="s">
        <v>69</v>
      </c>
      <c r="B239" s="23">
        <v>911</v>
      </c>
      <c r="C239" s="217" t="s">
        <v>16</v>
      </c>
      <c r="D239" s="217" t="s">
        <v>9</v>
      </c>
      <c r="E239" s="217" t="s">
        <v>92</v>
      </c>
      <c r="F239" s="220" t="s">
        <v>61</v>
      </c>
      <c r="G239" s="218">
        <v>145.89999999999998</v>
      </c>
      <c r="H239" s="218">
        <v>116.79999999999998</v>
      </c>
      <c r="I239" s="218">
        <v>116.79999999999998</v>
      </c>
      <c r="J239" s="225"/>
      <c r="K239" s="225"/>
      <c r="L239" s="225"/>
      <c r="M239" s="225"/>
      <c r="N239" s="225"/>
      <c r="O239" s="225"/>
      <c r="P239" s="225"/>
      <c r="Q239" s="225"/>
    </row>
    <row r="240" spans="1:22" s="219" customFormat="1" ht="25.5" x14ac:dyDescent="0.2">
      <c r="A240" s="221" t="s">
        <v>106</v>
      </c>
      <c r="B240" s="31">
        <v>911</v>
      </c>
      <c r="C240" s="217" t="s">
        <v>16</v>
      </c>
      <c r="D240" s="217" t="s">
        <v>9</v>
      </c>
      <c r="E240" s="217" t="s">
        <v>92</v>
      </c>
      <c r="F240" s="217" t="s">
        <v>58</v>
      </c>
      <c r="G240" s="218">
        <v>218211.09999999998</v>
      </c>
      <c r="H240" s="218">
        <v>174268.19999999998</v>
      </c>
      <c r="I240" s="218">
        <v>174268.19999999998</v>
      </c>
      <c r="J240" s="226"/>
      <c r="K240" s="226"/>
      <c r="L240" s="226"/>
      <c r="M240" s="226"/>
      <c r="N240" s="226"/>
      <c r="O240" s="226"/>
      <c r="P240" s="226"/>
      <c r="Q240" s="226"/>
    </row>
    <row r="241" spans="1:17" s="186" customFormat="1" ht="63.75" x14ac:dyDescent="0.2">
      <c r="A241" s="18" t="s">
        <v>253</v>
      </c>
      <c r="B241" s="22">
        <v>911</v>
      </c>
      <c r="C241" s="19" t="s">
        <v>16</v>
      </c>
      <c r="D241" s="19" t="s">
        <v>9</v>
      </c>
      <c r="E241" s="19" t="s">
        <v>187</v>
      </c>
      <c r="F241" s="19"/>
      <c r="G241" s="20">
        <v>176448.891</v>
      </c>
      <c r="H241" s="20">
        <v>153184.70000000001</v>
      </c>
      <c r="I241" s="20">
        <v>150634</v>
      </c>
    </row>
    <row r="242" spans="1:17" ht="53.25" customHeight="1" x14ac:dyDescent="0.2">
      <c r="A242" s="222" t="s">
        <v>59</v>
      </c>
      <c r="B242" s="22">
        <v>911</v>
      </c>
      <c r="C242" s="214" t="s">
        <v>16</v>
      </c>
      <c r="D242" s="214" t="s">
        <v>9</v>
      </c>
      <c r="E242" s="214" t="s">
        <v>187</v>
      </c>
      <c r="F242" s="214" t="s">
        <v>60</v>
      </c>
      <c r="G242" s="215">
        <v>25517.1</v>
      </c>
      <c r="H242" s="215">
        <v>21508.799999999999</v>
      </c>
      <c r="I242" s="215">
        <v>20452.900000000001</v>
      </c>
      <c r="J242" s="225"/>
      <c r="K242" s="225"/>
      <c r="L242" s="225"/>
      <c r="M242" s="225"/>
      <c r="N242" s="225"/>
      <c r="O242" s="225"/>
      <c r="P242" s="225"/>
      <c r="Q242" s="225"/>
    </row>
    <row r="243" spans="1:17" ht="25.5" x14ac:dyDescent="0.2">
      <c r="A243" s="221" t="s">
        <v>69</v>
      </c>
      <c r="B243" s="23">
        <v>911</v>
      </c>
      <c r="C243" s="217" t="s">
        <v>16</v>
      </c>
      <c r="D243" s="217" t="s">
        <v>9</v>
      </c>
      <c r="E243" s="217" t="s">
        <v>187</v>
      </c>
      <c r="F243" s="220" t="s">
        <v>61</v>
      </c>
      <c r="G243" s="218">
        <v>9931</v>
      </c>
      <c r="H243" s="218">
        <v>9515.9</v>
      </c>
      <c r="I243" s="218">
        <v>10273.799999999999</v>
      </c>
      <c r="J243" s="225"/>
      <c r="K243" s="225"/>
      <c r="L243" s="225"/>
      <c r="M243" s="225"/>
      <c r="N243" s="225"/>
      <c r="O243" s="225"/>
      <c r="P243" s="225"/>
      <c r="Q243" s="225"/>
    </row>
    <row r="244" spans="1:17" s="219" customFormat="1" ht="25.5" x14ac:dyDescent="0.2">
      <c r="A244" s="221" t="s">
        <v>106</v>
      </c>
      <c r="B244" s="31">
        <v>911</v>
      </c>
      <c r="C244" s="217" t="s">
        <v>16</v>
      </c>
      <c r="D244" s="217" t="s">
        <v>9</v>
      </c>
      <c r="E244" s="217" t="s">
        <v>187</v>
      </c>
      <c r="F244" s="217" t="s">
        <v>58</v>
      </c>
      <c r="G244" s="218">
        <v>140729.09099999999</v>
      </c>
      <c r="H244" s="218">
        <v>122096.40000000001</v>
      </c>
      <c r="I244" s="218">
        <v>119736.29999999999</v>
      </c>
      <c r="J244" s="226"/>
      <c r="K244" s="226"/>
      <c r="L244" s="226"/>
      <c r="M244" s="226"/>
      <c r="N244" s="226"/>
      <c r="O244" s="226"/>
      <c r="P244" s="226"/>
      <c r="Q244" s="226"/>
    </row>
    <row r="245" spans="1:17" s="219" customFormat="1" x14ac:dyDescent="0.2">
      <c r="A245" s="221" t="s">
        <v>65</v>
      </c>
      <c r="B245" s="31">
        <v>911</v>
      </c>
      <c r="C245" s="217" t="s">
        <v>16</v>
      </c>
      <c r="D245" s="217" t="s">
        <v>9</v>
      </c>
      <c r="E245" s="217" t="s">
        <v>187</v>
      </c>
      <c r="F245" s="217" t="s">
        <v>66</v>
      </c>
      <c r="G245" s="218">
        <v>271.70000000000005</v>
      </c>
      <c r="H245" s="218">
        <v>63.599999999999994</v>
      </c>
      <c r="I245" s="218">
        <v>171</v>
      </c>
    </row>
    <row r="246" spans="1:17" ht="61.5" customHeight="1" x14ac:dyDescent="0.2">
      <c r="A246" s="213" t="s">
        <v>575</v>
      </c>
      <c r="B246" s="22">
        <v>911</v>
      </c>
      <c r="C246" s="214" t="s">
        <v>16</v>
      </c>
      <c r="D246" s="214" t="s">
        <v>9</v>
      </c>
      <c r="E246" s="214" t="s">
        <v>577</v>
      </c>
      <c r="F246" s="214"/>
      <c r="G246" s="215">
        <v>78.2</v>
      </c>
      <c r="H246" s="215">
        <v>0</v>
      </c>
      <c r="I246" s="215">
        <v>0</v>
      </c>
      <c r="J246" s="225"/>
      <c r="K246" s="225"/>
      <c r="L246" s="225"/>
      <c r="M246" s="225"/>
      <c r="N246" s="225"/>
      <c r="O246" s="225"/>
      <c r="P246" s="225"/>
      <c r="Q246" s="225"/>
    </row>
    <row r="247" spans="1:17" ht="25.5" x14ac:dyDescent="0.2">
      <c r="A247" s="221" t="s">
        <v>69</v>
      </c>
      <c r="B247" s="31">
        <v>911</v>
      </c>
      <c r="C247" s="217" t="s">
        <v>16</v>
      </c>
      <c r="D247" s="217" t="s">
        <v>9</v>
      </c>
      <c r="E247" s="214" t="s">
        <v>577</v>
      </c>
      <c r="F247" s="217" t="s">
        <v>61</v>
      </c>
      <c r="G247" s="218">
        <v>10</v>
      </c>
      <c r="H247" s="218">
        <v>0</v>
      </c>
      <c r="I247" s="218">
        <v>0</v>
      </c>
      <c r="J247" s="225"/>
      <c r="K247" s="225"/>
      <c r="L247" s="225"/>
      <c r="M247" s="225"/>
      <c r="N247" s="225"/>
      <c r="O247" s="225"/>
      <c r="P247" s="225"/>
      <c r="Q247" s="225"/>
    </row>
    <row r="248" spans="1:17" ht="25.5" x14ac:dyDescent="0.2">
      <c r="A248" s="221" t="s">
        <v>106</v>
      </c>
      <c r="B248" s="31">
        <v>911</v>
      </c>
      <c r="C248" s="217" t="s">
        <v>16</v>
      </c>
      <c r="D248" s="217" t="s">
        <v>9</v>
      </c>
      <c r="E248" s="214" t="s">
        <v>577</v>
      </c>
      <c r="F248" s="217" t="s">
        <v>58</v>
      </c>
      <c r="G248" s="218">
        <v>68.2</v>
      </c>
      <c r="H248" s="218">
        <v>0</v>
      </c>
      <c r="I248" s="218">
        <v>0</v>
      </c>
      <c r="J248" s="225"/>
      <c r="K248" s="225"/>
      <c r="L248" s="225"/>
      <c r="M248" s="225"/>
      <c r="N248" s="225"/>
      <c r="O248" s="225"/>
      <c r="P248" s="225"/>
      <c r="Q248" s="225"/>
    </row>
    <row r="249" spans="1:17" s="9" customFormat="1" x14ac:dyDescent="0.2">
      <c r="A249" s="11" t="s">
        <v>33</v>
      </c>
      <c r="B249" s="14">
        <v>911</v>
      </c>
      <c r="C249" s="8" t="s">
        <v>16</v>
      </c>
      <c r="D249" s="8" t="s">
        <v>11</v>
      </c>
      <c r="E249" s="8"/>
      <c r="F249" s="8"/>
      <c r="G249" s="4">
        <v>627265.83839999989</v>
      </c>
      <c r="H249" s="4">
        <v>530081.01630000002</v>
      </c>
      <c r="I249" s="4">
        <v>553613.2224000002</v>
      </c>
      <c r="J249" s="101"/>
      <c r="K249" s="101"/>
      <c r="L249" s="101"/>
      <c r="M249" s="101"/>
      <c r="N249" s="101"/>
      <c r="O249" s="101"/>
      <c r="P249" s="101"/>
      <c r="Q249" s="101"/>
    </row>
    <row r="250" spans="1:17" s="186" customFormat="1" x14ac:dyDescent="0.2">
      <c r="A250" s="18" t="s">
        <v>130</v>
      </c>
      <c r="B250" s="22">
        <v>911</v>
      </c>
      <c r="C250" s="19" t="s">
        <v>16</v>
      </c>
      <c r="D250" s="19" t="s">
        <v>11</v>
      </c>
      <c r="E250" s="24" t="s">
        <v>129</v>
      </c>
      <c r="F250" s="19"/>
      <c r="G250" s="20">
        <v>1435</v>
      </c>
      <c r="H250" s="20">
        <v>0</v>
      </c>
      <c r="I250" s="20">
        <v>0</v>
      </c>
      <c r="J250" s="96"/>
      <c r="K250" s="96"/>
      <c r="L250" s="96"/>
      <c r="M250" s="96"/>
      <c r="N250" s="96"/>
      <c r="O250" s="96"/>
      <c r="P250" s="96"/>
      <c r="Q250" s="96"/>
    </row>
    <row r="251" spans="1:17" s="26" customFormat="1" ht="25.5" x14ac:dyDescent="0.2">
      <c r="A251" s="28" t="s">
        <v>106</v>
      </c>
      <c r="B251" s="22">
        <v>911</v>
      </c>
      <c r="C251" s="19" t="s">
        <v>16</v>
      </c>
      <c r="D251" s="19" t="s">
        <v>11</v>
      </c>
      <c r="E251" s="24" t="s">
        <v>129</v>
      </c>
      <c r="F251" s="24" t="s">
        <v>58</v>
      </c>
      <c r="G251" s="25">
        <v>1435</v>
      </c>
      <c r="H251" s="25">
        <v>0</v>
      </c>
      <c r="I251" s="25">
        <v>0</v>
      </c>
      <c r="J251" s="97"/>
      <c r="K251" s="97"/>
      <c r="L251" s="97"/>
      <c r="M251" s="97"/>
      <c r="N251" s="97"/>
      <c r="O251" s="97"/>
      <c r="P251" s="97"/>
      <c r="Q251" s="97"/>
    </row>
    <row r="252" spans="1:17" ht="51" x14ac:dyDescent="0.2">
      <c r="A252" s="213" t="s">
        <v>627</v>
      </c>
      <c r="B252" s="213">
        <v>911</v>
      </c>
      <c r="C252" s="214" t="s">
        <v>16</v>
      </c>
      <c r="D252" s="214" t="s">
        <v>11</v>
      </c>
      <c r="E252" s="214" t="s">
        <v>634</v>
      </c>
      <c r="F252" s="214"/>
      <c r="G252" s="215">
        <v>43669.1</v>
      </c>
      <c r="H252" s="215">
        <v>43669.1</v>
      </c>
      <c r="I252" s="215">
        <v>43669.1</v>
      </c>
      <c r="J252" s="225"/>
      <c r="K252" s="225"/>
      <c r="L252" s="225"/>
      <c r="M252" s="225"/>
      <c r="N252" s="225"/>
      <c r="O252" s="225"/>
      <c r="P252" s="225"/>
      <c r="Q252" s="225"/>
    </row>
    <row r="253" spans="1:17" s="219" customFormat="1" ht="63.75" x14ac:dyDescent="0.2">
      <c r="A253" s="23" t="s">
        <v>59</v>
      </c>
      <c r="B253" s="221">
        <v>911</v>
      </c>
      <c r="C253" s="217" t="s">
        <v>16</v>
      </c>
      <c r="D253" s="217" t="s">
        <v>11</v>
      </c>
      <c r="E253" s="217" t="s">
        <v>634</v>
      </c>
      <c r="F253" s="217" t="s">
        <v>60</v>
      </c>
      <c r="G253" s="218">
        <v>4687.2</v>
      </c>
      <c r="H253" s="218">
        <v>4687.2</v>
      </c>
      <c r="I253" s="218">
        <v>4687.2</v>
      </c>
      <c r="J253" s="226"/>
      <c r="K253" s="226"/>
      <c r="L253" s="226"/>
      <c r="M253" s="226"/>
      <c r="N253" s="226"/>
      <c r="O253" s="226"/>
      <c r="P253" s="226"/>
      <c r="Q253" s="226"/>
    </row>
    <row r="254" spans="1:17" s="219" customFormat="1" ht="25.5" x14ac:dyDescent="0.2">
      <c r="A254" s="221" t="s">
        <v>106</v>
      </c>
      <c r="B254" s="221">
        <v>911</v>
      </c>
      <c r="C254" s="217" t="s">
        <v>16</v>
      </c>
      <c r="D254" s="217" t="s">
        <v>11</v>
      </c>
      <c r="E254" s="217" t="s">
        <v>634</v>
      </c>
      <c r="F254" s="217" t="s">
        <v>58</v>
      </c>
      <c r="G254" s="218">
        <v>38981.9</v>
      </c>
      <c r="H254" s="218">
        <v>38981.9</v>
      </c>
      <c r="I254" s="218">
        <v>38981.9</v>
      </c>
      <c r="J254" s="226"/>
      <c r="K254" s="226"/>
      <c r="L254" s="226"/>
      <c r="M254" s="226"/>
      <c r="N254" s="226"/>
      <c r="O254" s="226"/>
      <c r="P254" s="226"/>
      <c r="Q254" s="226"/>
    </row>
    <row r="255" spans="1:17" s="212" customFormat="1" ht="25.5" x14ac:dyDescent="0.2">
      <c r="A255" s="213" t="s">
        <v>297</v>
      </c>
      <c r="B255" s="213">
        <v>911</v>
      </c>
      <c r="C255" s="214" t="s">
        <v>16</v>
      </c>
      <c r="D255" s="214" t="s">
        <v>11</v>
      </c>
      <c r="E255" s="214" t="s">
        <v>635</v>
      </c>
      <c r="F255" s="214"/>
      <c r="G255" s="215">
        <v>1447</v>
      </c>
      <c r="H255" s="215">
        <v>125</v>
      </c>
      <c r="I255" s="215">
        <v>125</v>
      </c>
      <c r="J255" s="101"/>
      <c r="K255" s="101"/>
      <c r="L255" s="101"/>
      <c r="M255" s="101"/>
      <c r="N255" s="101"/>
      <c r="O255" s="101"/>
      <c r="P255" s="101"/>
      <c r="Q255" s="101"/>
    </row>
    <row r="256" spans="1:17" s="212" customFormat="1" ht="25.5" x14ac:dyDescent="0.2">
      <c r="A256" s="221" t="s">
        <v>106</v>
      </c>
      <c r="B256" s="221">
        <v>911</v>
      </c>
      <c r="C256" s="217" t="s">
        <v>16</v>
      </c>
      <c r="D256" s="217" t="s">
        <v>11</v>
      </c>
      <c r="E256" s="217" t="s">
        <v>635</v>
      </c>
      <c r="F256" s="217" t="s">
        <v>58</v>
      </c>
      <c r="G256" s="218">
        <v>1447</v>
      </c>
      <c r="H256" s="218">
        <v>125</v>
      </c>
      <c r="I256" s="218">
        <v>125</v>
      </c>
      <c r="J256" s="101"/>
      <c r="K256" s="101"/>
      <c r="L256" s="101"/>
      <c r="M256" s="101"/>
      <c r="N256" s="101"/>
      <c r="O256" s="101"/>
      <c r="P256" s="101"/>
      <c r="Q256" s="101"/>
    </row>
    <row r="257" spans="1:17" s="212" customFormat="1" ht="38.25" x14ac:dyDescent="0.2">
      <c r="A257" s="213" t="s">
        <v>617</v>
      </c>
      <c r="B257" s="213">
        <v>911</v>
      </c>
      <c r="C257" s="214" t="s">
        <v>16</v>
      </c>
      <c r="D257" s="214" t="s">
        <v>11</v>
      </c>
      <c r="E257" s="214" t="s">
        <v>636</v>
      </c>
      <c r="F257" s="214"/>
      <c r="G257" s="215">
        <v>1250</v>
      </c>
      <c r="H257" s="215">
        <v>1250</v>
      </c>
      <c r="I257" s="215">
        <v>0</v>
      </c>
      <c r="J257" s="101"/>
      <c r="K257" s="101"/>
      <c r="L257" s="101"/>
      <c r="M257" s="101"/>
      <c r="N257" s="101"/>
      <c r="O257" s="101"/>
      <c r="P257" s="101"/>
      <c r="Q257" s="101"/>
    </row>
    <row r="258" spans="1:17" s="212" customFormat="1" ht="25.5" x14ac:dyDescent="0.2">
      <c r="A258" s="221" t="s">
        <v>106</v>
      </c>
      <c r="B258" s="221">
        <v>911</v>
      </c>
      <c r="C258" s="217" t="s">
        <v>16</v>
      </c>
      <c r="D258" s="217" t="s">
        <v>11</v>
      </c>
      <c r="E258" s="217" t="s">
        <v>636</v>
      </c>
      <c r="F258" s="217" t="s">
        <v>58</v>
      </c>
      <c r="G258" s="218">
        <v>1250</v>
      </c>
      <c r="H258" s="218">
        <v>1250</v>
      </c>
      <c r="I258" s="218">
        <v>0</v>
      </c>
      <c r="J258" s="101"/>
      <c r="K258" s="101"/>
      <c r="L258" s="101"/>
      <c r="M258" s="101"/>
      <c r="N258" s="101"/>
      <c r="O258" s="101"/>
      <c r="P258" s="101"/>
      <c r="Q258" s="101"/>
    </row>
    <row r="259" spans="1:17" s="212" customFormat="1" x14ac:dyDescent="0.2">
      <c r="A259" s="213" t="s">
        <v>623</v>
      </c>
      <c r="B259" s="213">
        <v>911</v>
      </c>
      <c r="C259" s="214" t="s">
        <v>16</v>
      </c>
      <c r="D259" s="214" t="s">
        <v>11</v>
      </c>
      <c r="E259" s="214" t="s">
        <v>637</v>
      </c>
      <c r="F259" s="214"/>
      <c r="G259" s="215">
        <v>0</v>
      </c>
      <c r="H259" s="215">
        <v>0</v>
      </c>
      <c r="I259" s="215">
        <v>20324.2</v>
      </c>
      <c r="J259" s="101"/>
      <c r="K259" s="101"/>
      <c r="L259" s="101"/>
      <c r="M259" s="101"/>
      <c r="N259" s="101"/>
      <c r="O259" s="101"/>
      <c r="P259" s="101"/>
      <c r="Q259" s="101"/>
    </row>
    <row r="260" spans="1:17" s="212" customFormat="1" ht="25.5" x14ac:dyDescent="0.2">
      <c r="A260" s="221" t="s">
        <v>106</v>
      </c>
      <c r="B260" s="221">
        <v>911</v>
      </c>
      <c r="C260" s="217" t="s">
        <v>16</v>
      </c>
      <c r="D260" s="217" t="s">
        <v>11</v>
      </c>
      <c r="E260" s="217" t="s">
        <v>637</v>
      </c>
      <c r="F260" s="217" t="s">
        <v>58</v>
      </c>
      <c r="G260" s="218">
        <v>0</v>
      </c>
      <c r="H260" s="54">
        <v>0</v>
      </c>
      <c r="I260" s="54">
        <v>20324.2</v>
      </c>
      <c r="J260" s="101"/>
      <c r="K260" s="101"/>
      <c r="L260" s="101"/>
      <c r="M260" s="101"/>
      <c r="N260" s="101"/>
      <c r="O260" s="101"/>
      <c r="P260" s="101"/>
      <c r="Q260" s="101"/>
    </row>
    <row r="261" spans="1:17" s="186" customFormat="1" ht="25.5" x14ac:dyDescent="0.2">
      <c r="A261" s="17" t="s">
        <v>122</v>
      </c>
      <c r="B261" s="17">
        <v>911</v>
      </c>
      <c r="C261" s="19" t="s">
        <v>16</v>
      </c>
      <c r="D261" s="19" t="s">
        <v>11</v>
      </c>
      <c r="E261" s="19" t="s">
        <v>121</v>
      </c>
      <c r="F261" s="5"/>
      <c r="G261" s="6">
        <v>1462.0739699999999</v>
      </c>
      <c r="H261" s="6">
        <v>901.60000000000014</v>
      </c>
      <c r="I261" s="6">
        <v>3269.7</v>
      </c>
      <c r="J261" s="96"/>
      <c r="K261" s="96"/>
      <c r="L261" s="96"/>
      <c r="M261" s="96"/>
      <c r="N261" s="96"/>
      <c r="O261" s="96"/>
      <c r="P261" s="96"/>
      <c r="Q261" s="96"/>
    </row>
    <row r="262" spans="1:17" ht="25.5" x14ac:dyDescent="0.2">
      <c r="A262" s="221" t="s">
        <v>69</v>
      </c>
      <c r="B262" s="221">
        <v>911</v>
      </c>
      <c r="C262" s="217" t="s">
        <v>16</v>
      </c>
      <c r="D262" s="217" t="s">
        <v>11</v>
      </c>
      <c r="E262" s="217" t="s">
        <v>121</v>
      </c>
      <c r="F262" s="217" t="s">
        <v>61</v>
      </c>
      <c r="G262" s="218">
        <v>373.29999999999995</v>
      </c>
      <c r="H262" s="218">
        <v>177.79999999999995</v>
      </c>
      <c r="I262" s="218">
        <v>719.6</v>
      </c>
      <c r="J262" s="225"/>
      <c r="K262" s="225"/>
      <c r="L262" s="225"/>
      <c r="M262" s="225"/>
      <c r="N262" s="225"/>
      <c r="O262" s="225"/>
      <c r="P262" s="225"/>
      <c r="Q262" s="225"/>
    </row>
    <row r="263" spans="1:17" ht="25.5" x14ac:dyDescent="0.2">
      <c r="A263" s="221" t="s">
        <v>106</v>
      </c>
      <c r="B263" s="221">
        <v>911</v>
      </c>
      <c r="C263" s="217" t="s">
        <v>16</v>
      </c>
      <c r="D263" s="217" t="s">
        <v>11</v>
      </c>
      <c r="E263" s="217" t="s">
        <v>121</v>
      </c>
      <c r="F263" s="217" t="s">
        <v>58</v>
      </c>
      <c r="G263" s="218">
        <v>1088.77397</v>
      </c>
      <c r="H263" s="218">
        <v>723.80000000000018</v>
      </c>
      <c r="I263" s="218">
        <v>2550.1</v>
      </c>
      <c r="J263" s="225"/>
      <c r="K263" s="225"/>
      <c r="L263" s="225"/>
      <c r="M263" s="225"/>
      <c r="N263" s="225"/>
      <c r="O263" s="225"/>
      <c r="P263" s="225"/>
      <c r="Q263" s="225"/>
    </row>
    <row r="264" spans="1:17" s="186" customFormat="1" ht="24.75" customHeight="1" x14ac:dyDescent="0.2">
      <c r="A264" s="18" t="s">
        <v>179</v>
      </c>
      <c r="B264" s="22">
        <v>911</v>
      </c>
      <c r="C264" s="19" t="s">
        <v>16</v>
      </c>
      <c r="D264" s="19" t="s">
        <v>11</v>
      </c>
      <c r="E264" s="19" t="s">
        <v>90</v>
      </c>
      <c r="F264" s="19"/>
      <c r="G264" s="20">
        <v>50565.4</v>
      </c>
      <c r="H264" s="20">
        <v>40441.599999999991</v>
      </c>
      <c r="I264" s="20">
        <v>40441.599999999991</v>
      </c>
    </row>
    <row r="265" spans="1:17" s="219" customFormat="1" ht="50.25" customHeight="1" x14ac:dyDescent="0.2">
      <c r="A265" s="23" t="s">
        <v>59</v>
      </c>
      <c r="B265" s="31">
        <v>911</v>
      </c>
      <c r="C265" s="217" t="s">
        <v>16</v>
      </c>
      <c r="D265" s="217" t="s">
        <v>11</v>
      </c>
      <c r="E265" s="217" t="s">
        <v>90</v>
      </c>
      <c r="F265" s="220" t="s">
        <v>60</v>
      </c>
      <c r="G265" s="218">
        <v>35704</v>
      </c>
      <c r="H265" s="218">
        <v>28552.799999999999</v>
      </c>
      <c r="I265" s="218">
        <v>28552.799999999999</v>
      </c>
      <c r="J265" s="226"/>
      <c r="K265" s="226"/>
      <c r="L265" s="226"/>
      <c r="M265" s="226"/>
      <c r="N265" s="226"/>
      <c r="O265" s="226"/>
      <c r="P265" s="226"/>
      <c r="Q265" s="226"/>
    </row>
    <row r="266" spans="1:17" s="219" customFormat="1" ht="24.75" customHeight="1" x14ac:dyDescent="0.2">
      <c r="A266" s="221" t="s">
        <v>69</v>
      </c>
      <c r="B266" s="31">
        <v>911</v>
      </c>
      <c r="C266" s="217" t="s">
        <v>16</v>
      </c>
      <c r="D266" s="217" t="s">
        <v>11</v>
      </c>
      <c r="E266" s="217" t="s">
        <v>90</v>
      </c>
      <c r="F266" s="220" t="s">
        <v>61</v>
      </c>
      <c r="G266" s="218">
        <v>14509.8</v>
      </c>
      <c r="H266" s="218">
        <v>11631.599999999999</v>
      </c>
      <c r="I266" s="218">
        <v>11631.599999999999</v>
      </c>
      <c r="J266" s="226"/>
      <c r="K266" s="226"/>
      <c r="L266" s="226"/>
      <c r="M266" s="226"/>
      <c r="N266" s="226"/>
      <c r="O266" s="226"/>
      <c r="P266" s="226"/>
      <c r="Q266" s="226"/>
    </row>
    <row r="267" spans="1:17" s="219" customFormat="1" x14ac:dyDescent="0.2">
      <c r="A267" s="221" t="s">
        <v>65</v>
      </c>
      <c r="B267" s="31">
        <v>911</v>
      </c>
      <c r="C267" s="217" t="s">
        <v>16</v>
      </c>
      <c r="D267" s="217" t="s">
        <v>11</v>
      </c>
      <c r="E267" s="217" t="s">
        <v>90</v>
      </c>
      <c r="F267" s="217" t="s">
        <v>66</v>
      </c>
      <c r="G267" s="218">
        <v>351.6</v>
      </c>
      <c r="H267" s="218">
        <v>257.2</v>
      </c>
      <c r="I267" s="218">
        <v>257.2</v>
      </c>
      <c r="J267" s="226"/>
      <c r="K267" s="226"/>
      <c r="L267" s="226"/>
      <c r="M267" s="226"/>
      <c r="N267" s="226"/>
      <c r="O267" s="226"/>
      <c r="P267" s="226"/>
      <c r="Q267" s="226"/>
    </row>
    <row r="268" spans="1:17" ht="24.75" customHeight="1" x14ac:dyDescent="0.2">
      <c r="A268" s="213" t="s">
        <v>179</v>
      </c>
      <c r="B268" s="22">
        <v>911</v>
      </c>
      <c r="C268" s="214" t="s">
        <v>16</v>
      </c>
      <c r="D268" s="214" t="s">
        <v>11</v>
      </c>
      <c r="E268" s="214" t="s">
        <v>701</v>
      </c>
      <c r="F268" s="214"/>
      <c r="G268" s="215">
        <v>178.8</v>
      </c>
      <c r="H268" s="215">
        <v>0</v>
      </c>
      <c r="I268" s="215">
        <v>0</v>
      </c>
      <c r="J268" s="216"/>
      <c r="K268" s="216"/>
      <c r="L268" s="216"/>
      <c r="M268" s="216"/>
      <c r="N268" s="216"/>
      <c r="O268" s="216"/>
      <c r="P268" s="216"/>
      <c r="Q268" s="216"/>
    </row>
    <row r="269" spans="1:17" s="219" customFormat="1" ht="50.25" customHeight="1" x14ac:dyDescent="0.2">
      <c r="A269" s="23" t="s">
        <v>59</v>
      </c>
      <c r="B269" s="31">
        <v>911</v>
      </c>
      <c r="C269" s="217" t="s">
        <v>16</v>
      </c>
      <c r="D269" s="217" t="s">
        <v>11</v>
      </c>
      <c r="E269" s="217" t="s">
        <v>701</v>
      </c>
      <c r="F269" s="220" t="s">
        <v>60</v>
      </c>
      <c r="G269" s="218">
        <v>178.8</v>
      </c>
      <c r="H269" s="218">
        <v>0</v>
      </c>
      <c r="I269" s="218">
        <v>0</v>
      </c>
      <c r="J269" s="226"/>
      <c r="K269" s="226"/>
      <c r="L269" s="226"/>
      <c r="M269" s="226"/>
      <c r="N269" s="226"/>
      <c r="O269" s="226"/>
      <c r="P269" s="226"/>
      <c r="Q269" s="226"/>
    </row>
    <row r="270" spans="1:17" s="186" customFormat="1" ht="76.5" x14ac:dyDescent="0.2">
      <c r="A270" s="18" t="s">
        <v>401</v>
      </c>
      <c r="B270" s="22">
        <v>911</v>
      </c>
      <c r="C270" s="19" t="s">
        <v>16</v>
      </c>
      <c r="D270" s="19" t="s">
        <v>11</v>
      </c>
      <c r="E270" s="19" t="s">
        <v>88</v>
      </c>
      <c r="F270" s="19"/>
      <c r="G270" s="20">
        <v>423797.9</v>
      </c>
      <c r="H270" s="20">
        <v>338819.10000000003</v>
      </c>
      <c r="I270" s="20">
        <v>338819.10000000003</v>
      </c>
      <c r="J270" s="96"/>
      <c r="K270" s="96"/>
      <c r="L270" s="96"/>
      <c r="M270" s="96"/>
      <c r="N270" s="96"/>
      <c r="O270" s="96"/>
      <c r="P270" s="96"/>
      <c r="Q270" s="96"/>
    </row>
    <row r="271" spans="1:17" s="219" customFormat="1" ht="51" customHeight="1" x14ac:dyDescent="0.2">
      <c r="A271" s="23" t="s">
        <v>59</v>
      </c>
      <c r="B271" s="31">
        <v>911</v>
      </c>
      <c r="C271" s="217" t="s">
        <v>16</v>
      </c>
      <c r="D271" s="217" t="s">
        <v>11</v>
      </c>
      <c r="E271" s="217" t="s">
        <v>88</v>
      </c>
      <c r="F271" s="220" t="s">
        <v>60</v>
      </c>
      <c r="G271" s="218">
        <v>68814</v>
      </c>
      <c r="H271" s="218">
        <v>55016</v>
      </c>
      <c r="I271" s="218">
        <v>55016</v>
      </c>
      <c r="J271" s="226"/>
      <c r="K271" s="226"/>
      <c r="L271" s="226"/>
      <c r="M271" s="226"/>
      <c r="N271" s="226"/>
      <c r="O271" s="226"/>
      <c r="P271" s="226"/>
      <c r="Q271" s="226"/>
    </row>
    <row r="272" spans="1:17" s="219" customFormat="1" ht="25.5" x14ac:dyDescent="0.2">
      <c r="A272" s="221" t="s">
        <v>69</v>
      </c>
      <c r="B272" s="31">
        <v>911</v>
      </c>
      <c r="C272" s="217" t="s">
        <v>16</v>
      </c>
      <c r="D272" s="217" t="s">
        <v>11</v>
      </c>
      <c r="E272" s="217" t="s">
        <v>88</v>
      </c>
      <c r="F272" s="220" t="s">
        <v>61</v>
      </c>
      <c r="G272" s="218">
        <v>2013.6</v>
      </c>
      <c r="H272" s="218">
        <v>1608.8</v>
      </c>
      <c r="I272" s="218">
        <v>1608.8</v>
      </c>
      <c r="J272" s="226"/>
      <c r="K272" s="226"/>
      <c r="L272" s="226"/>
      <c r="M272" s="226"/>
      <c r="N272" s="226"/>
      <c r="O272" s="226"/>
      <c r="P272" s="226"/>
      <c r="Q272" s="226"/>
    </row>
    <row r="273" spans="1:17" s="219" customFormat="1" ht="25.5" x14ac:dyDescent="0.2">
      <c r="A273" s="221" t="s">
        <v>106</v>
      </c>
      <c r="B273" s="31">
        <v>911</v>
      </c>
      <c r="C273" s="217" t="s">
        <v>16</v>
      </c>
      <c r="D273" s="217" t="s">
        <v>11</v>
      </c>
      <c r="E273" s="217" t="s">
        <v>88</v>
      </c>
      <c r="F273" s="217" t="s">
        <v>58</v>
      </c>
      <c r="G273" s="218">
        <v>352970.30000000005</v>
      </c>
      <c r="H273" s="218">
        <v>282194.30000000005</v>
      </c>
      <c r="I273" s="218">
        <v>282194.30000000005</v>
      </c>
      <c r="J273" s="226"/>
      <c r="K273" s="226"/>
      <c r="L273" s="226"/>
      <c r="M273" s="226"/>
      <c r="N273" s="226"/>
      <c r="O273" s="226"/>
      <c r="P273" s="226"/>
      <c r="Q273" s="226"/>
    </row>
    <row r="274" spans="1:17" ht="38.25" x14ac:dyDescent="0.2">
      <c r="A274" s="213" t="s">
        <v>180</v>
      </c>
      <c r="B274" s="22">
        <v>911</v>
      </c>
      <c r="C274" s="214" t="s">
        <v>16</v>
      </c>
      <c r="D274" s="214" t="s">
        <v>11</v>
      </c>
      <c r="E274" s="214" t="s">
        <v>89</v>
      </c>
      <c r="F274" s="214"/>
      <c r="G274" s="215">
        <v>2738.8</v>
      </c>
      <c r="H274" s="215">
        <v>1942.5</v>
      </c>
      <c r="I274" s="215">
        <v>1942.5</v>
      </c>
      <c r="J274" s="225"/>
      <c r="K274" s="225"/>
      <c r="L274" s="225"/>
      <c r="M274" s="225"/>
      <c r="N274" s="225"/>
      <c r="O274" s="225"/>
      <c r="P274" s="225"/>
      <c r="Q274" s="225"/>
    </row>
    <row r="275" spans="1:17" s="219" customFormat="1" ht="25.5" x14ac:dyDescent="0.2">
      <c r="A275" s="221" t="s">
        <v>69</v>
      </c>
      <c r="B275" s="31">
        <v>911</v>
      </c>
      <c r="C275" s="217" t="s">
        <v>16</v>
      </c>
      <c r="D275" s="217" t="s">
        <v>11</v>
      </c>
      <c r="E275" s="217" t="s">
        <v>89</v>
      </c>
      <c r="F275" s="220" t="s">
        <v>61</v>
      </c>
      <c r="G275" s="218">
        <v>2631</v>
      </c>
      <c r="H275" s="218">
        <v>1942.5</v>
      </c>
      <c r="I275" s="218">
        <v>1942.5</v>
      </c>
      <c r="J275" s="226"/>
      <c r="K275" s="226"/>
      <c r="L275" s="226"/>
      <c r="M275" s="226"/>
      <c r="N275" s="226"/>
      <c r="O275" s="226"/>
      <c r="P275" s="226"/>
      <c r="Q275" s="226"/>
    </row>
    <row r="276" spans="1:17" s="219" customFormat="1" x14ac:dyDescent="0.2">
      <c r="A276" s="221" t="s">
        <v>62</v>
      </c>
      <c r="B276" s="31">
        <v>911</v>
      </c>
      <c r="C276" s="217" t="s">
        <v>16</v>
      </c>
      <c r="D276" s="217" t="s">
        <v>11</v>
      </c>
      <c r="E276" s="217" t="s">
        <v>89</v>
      </c>
      <c r="F276" s="220" t="s">
        <v>63</v>
      </c>
      <c r="G276" s="218">
        <v>107.8</v>
      </c>
      <c r="H276" s="218">
        <v>0</v>
      </c>
      <c r="I276" s="218">
        <v>0</v>
      </c>
      <c r="J276" s="226"/>
      <c r="K276" s="226"/>
      <c r="L276" s="226"/>
      <c r="M276" s="226"/>
      <c r="N276" s="226"/>
      <c r="O276" s="226"/>
      <c r="P276" s="226"/>
      <c r="Q276" s="226"/>
    </row>
    <row r="277" spans="1:17" ht="51" x14ac:dyDescent="0.2">
      <c r="A277" s="213" t="s">
        <v>583</v>
      </c>
      <c r="B277" s="22">
        <v>911</v>
      </c>
      <c r="C277" s="214" t="s">
        <v>16</v>
      </c>
      <c r="D277" s="214" t="s">
        <v>11</v>
      </c>
      <c r="E277" s="214" t="s">
        <v>585</v>
      </c>
      <c r="F277" s="214"/>
      <c r="G277" s="215">
        <v>44639.215200000006</v>
      </c>
      <c r="H277" s="215">
        <v>46779.116300000009</v>
      </c>
      <c r="I277" s="215">
        <v>45522.022400000009</v>
      </c>
      <c r="J277" s="96"/>
      <c r="K277" s="96"/>
      <c r="L277" s="96"/>
      <c r="M277" s="96"/>
      <c r="N277" s="96"/>
      <c r="O277" s="96"/>
      <c r="P277" s="96"/>
      <c r="Q277" s="96"/>
    </row>
    <row r="278" spans="1:17" s="219" customFormat="1" ht="25.5" x14ac:dyDescent="0.2">
      <c r="A278" s="221" t="s">
        <v>69</v>
      </c>
      <c r="B278" s="31">
        <v>911</v>
      </c>
      <c r="C278" s="217" t="s">
        <v>16</v>
      </c>
      <c r="D278" s="217" t="s">
        <v>11</v>
      </c>
      <c r="E278" s="217" t="s">
        <v>585</v>
      </c>
      <c r="F278" s="220" t="s">
        <v>61</v>
      </c>
      <c r="G278" s="218">
        <v>1115.9000000000001</v>
      </c>
      <c r="H278" s="218">
        <v>1169.3</v>
      </c>
      <c r="I278" s="218">
        <v>1137.9000000000001</v>
      </c>
      <c r="J278" s="97"/>
      <c r="K278" s="97"/>
      <c r="L278" s="97"/>
      <c r="M278" s="97"/>
      <c r="N278" s="97"/>
      <c r="O278" s="97"/>
      <c r="P278" s="97"/>
      <c r="Q278" s="97"/>
    </row>
    <row r="279" spans="1:17" s="219" customFormat="1" ht="25.5" x14ac:dyDescent="0.2">
      <c r="A279" s="221" t="s">
        <v>106</v>
      </c>
      <c r="B279" s="31">
        <v>911</v>
      </c>
      <c r="C279" s="217" t="s">
        <v>16</v>
      </c>
      <c r="D279" s="217" t="s">
        <v>11</v>
      </c>
      <c r="E279" s="217" t="s">
        <v>585</v>
      </c>
      <c r="F279" s="217" t="s">
        <v>58</v>
      </c>
      <c r="G279" s="218">
        <v>43523.315200000005</v>
      </c>
      <c r="H279" s="218">
        <v>45609.816300000006</v>
      </c>
      <c r="I279" s="218">
        <v>44384.122400000007</v>
      </c>
      <c r="J279" s="97"/>
      <c r="K279" s="97"/>
      <c r="L279" s="97"/>
      <c r="M279" s="97"/>
      <c r="N279" s="97"/>
      <c r="O279" s="97"/>
      <c r="P279" s="97"/>
      <c r="Q279" s="97"/>
    </row>
    <row r="280" spans="1:17" ht="63.75" x14ac:dyDescent="0.2">
      <c r="A280" s="213" t="s">
        <v>253</v>
      </c>
      <c r="B280" s="22">
        <v>911</v>
      </c>
      <c r="C280" s="214" t="s">
        <v>16</v>
      </c>
      <c r="D280" s="214" t="s">
        <v>11</v>
      </c>
      <c r="E280" s="214" t="s">
        <v>182</v>
      </c>
      <c r="F280" s="214"/>
      <c r="G280" s="215">
        <v>41527.449229999998</v>
      </c>
      <c r="H280" s="215">
        <v>47989</v>
      </c>
      <c r="I280" s="215">
        <v>50665.900000000009</v>
      </c>
      <c r="J280" s="225"/>
      <c r="K280" s="225"/>
      <c r="L280" s="225"/>
      <c r="M280" s="225"/>
      <c r="N280" s="225"/>
      <c r="O280" s="225"/>
      <c r="P280" s="225"/>
      <c r="Q280" s="225"/>
    </row>
    <row r="281" spans="1:17" s="219" customFormat="1" ht="25.5" x14ac:dyDescent="0.2">
      <c r="A281" s="221" t="s">
        <v>106</v>
      </c>
      <c r="B281" s="31">
        <v>911</v>
      </c>
      <c r="C281" s="217" t="s">
        <v>16</v>
      </c>
      <c r="D281" s="217" t="s">
        <v>11</v>
      </c>
      <c r="E281" s="217" t="s">
        <v>182</v>
      </c>
      <c r="F281" s="217" t="s">
        <v>58</v>
      </c>
      <c r="G281" s="218">
        <v>41527.449229999998</v>
      </c>
      <c r="H281" s="218">
        <v>47989</v>
      </c>
      <c r="I281" s="218">
        <v>50665.900000000009</v>
      </c>
      <c r="J281" s="226"/>
      <c r="K281" s="226"/>
      <c r="L281" s="226"/>
      <c r="M281" s="226"/>
      <c r="N281" s="226"/>
      <c r="O281" s="226"/>
      <c r="P281" s="226"/>
      <c r="Q281" s="226"/>
    </row>
    <row r="282" spans="1:17" s="186" customFormat="1" ht="63.75" x14ac:dyDescent="0.2">
      <c r="A282" s="18" t="s">
        <v>185</v>
      </c>
      <c r="B282" s="22">
        <v>911</v>
      </c>
      <c r="C282" s="19" t="s">
        <v>16</v>
      </c>
      <c r="D282" s="19" t="s">
        <v>11</v>
      </c>
      <c r="E282" s="19" t="s">
        <v>184</v>
      </c>
      <c r="F282" s="19"/>
      <c r="G282" s="20">
        <v>7393.2000000000007</v>
      </c>
      <c r="H282" s="20">
        <v>3706.4</v>
      </c>
      <c r="I282" s="20">
        <v>4495.4000000000005</v>
      </c>
    </row>
    <row r="283" spans="1:17" s="219" customFormat="1" ht="54.75" customHeight="1" x14ac:dyDescent="0.2">
      <c r="A283" s="222" t="s">
        <v>59</v>
      </c>
      <c r="B283" s="32">
        <v>911</v>
      </c>
      <c r="C283" s="217" t="s">
        <v>16</v>
      </c>
      <c r="D283" s="217" t="s">
        <v>11</v>
      </c>
      <c r="E283" s="217" t="s">
        <v>184</v>
      </c>
      <c r="F283" s="220" t="s">
        <v>60</v>
      </c>
      <c r="G283" s="218">
        <v>3.5999999999999996</v>
      </c>
      <c r="H283" s="218">
        <v>0.8</v>
      </c>
      <c r="I283" s="218">
        <v>0.8</v>
      </c>
      <c r="J283" s="226"/>
      <c r="K283" s="226"/>
      <c r="L283" s="226"/>
      <c r="M283" s="226"/>
      <c r="N283" s="226"/>
      <c r="O283" s="226"/>
      <c r="P283" s="226"/>
      <c r="Q283" s="226"/>
    </row>
    <row r="284" spans="1:17" s="219" customFormat="1" ht="25.5" x14ac:dyDescent="0.2">
      <c r="A284" s="221" t="s">
        <v>69</v>
      </c>
      <c r="B284" s="32">
        <v>911</v>
      </c>
      <c r="C284" s="217" t="s">
        <v>16</v>
      </c>
      <c r="D284" s="217" t="s">
        <v>11</v>
      </c>
      <c r="E284" s="217" t="s">
        <v>184</v>
      </c>
      <c r="F284" s="220" t="s">
        <v>61</v>
      </c>
      <c r="G284" s="218">
        <v>7148.7000000000007</v>
      </c>
      <c r="H284" s="218">
        <v>3602.2</v>
      </c>
      <c r="I284" s="218">
        <v>4255.8</v>
      </c>
      <c r="J284" s="226"/>
      <c r="K284" s="226"/>
      <c r="L284" s="226"/>
      <c r="M284" s="226"/>
      <c r="N284" s="226"/>
      <c r="O284" s="226"/>
      <c r="P284" s="226"/>
      <c r="Q284" s="226"/>
    </row>
    <row r="285" spans="1:17" s="219" customFormat="1" x14ac:dyDescent="0.2">
      <c r="A285" s="221" t="s">
        <v>65</v>
      </c>
      <c r="B285" s="31">
        <v>911</v>
      </c>
      <c r="C285" s="217" t="s">
        <v>16</v>
      </c>
      <c r="D285" s="217" t="s">
        <v>11</v>
      </c>
      <c r="E285" s="217" t="s">
        <v>184</v>
      </c>
      <c r="F285" s="217" t="s">
        <v>66</v>
      </c>
      <c r="G285" s="218">
        <v>240.9</v>
      </c>
      <c r="H285" s="218">
        <v>103.4</v>
      </c>
      <c r="I285" s="218">
        <v>238.8</v>
      </c>
      <c r="J285" s="226"/>
      <c r="K285" s="226"/>
      <c r="L285" s="226"/>
      <c r="M285" s="226"/>
      <c r="N285" s="226"/>
      <c r="O285" s="226"/>
      <c r="P285" s="226"/>
      <c r="Q285" s="226"/>
    </row>
    <row r="286" spans="1:17" s="186" customFormat="1" ht="63.75" x14ac:dyDescent="0.2">
      <c r="A286" s="18" t="s">
        <v>185</v>
      </c>
      <c r="B286" s="22">
        <v>911</v>
      </c>
      <c r="C286" s="19" t="s">
        <v>16</v>
      </c>
      <c r="D286" s="19" t="s">
        <v>11</v>
      </c>
      <c r="E286" s="19" t="s">
        <v>188</v>
      </c>
      <c r="F286" s="19"/>
      <c r="G286" s="20">
        <v>1110</v>
      </c>
      <c r="H286" s="215">
        <v>560</v>
      </c>
      <c r="I286" s="215">
        <v>560</v>
      </c>
      <c r="J286" s="96"/>
      <c r="K286" s="96"/>
      <c r="L286" s="96"/>
      <c r="M286" s="96"/>
      <c r="N286" s="96"/>
      <c r="O286" s="96"/>
      <c r="P286" s="96"/>
      <c r="Q286" s="96"/>
    </row>
    <row r="287" spans="1:17" s="219" customFormat="1" ht="25.5" x14ac:dyDescent="0.2">
      <c r="A287" s="221" t="s">
        <v>69</v>
      </c>
      <c r="B287" s="32">
        <v>911</v>
      </c>
      <c r="C287" s="217" t="s">
        <v>16</v>
      </c>
      <c r="D287" s="217" t="s">
        <v>11</v>
      </c>
      <c r="E287" s="217" t="s">
        <v>188</v>
      </c>
      <c r="F287" s="220" t="s">
        <v>61</v>
      </c>
      <c r="G287" s="218">
        <v>1090</v>
      </c>
      <c r="H287" s="218">
        <v>540</v>
      </c>
      <c r="I287" s="218">
        <v>540</v>
      </c>
      <c r="J287" s="226"/>
      <c r="K287" s="226"/>
      <c r="L287" s="226"/>
      <c r="M287" s="226"/>
      <c r="N287" s="226"/>
      <c r="O287" s="226"/>
      <c r="P287" s="226"/>
      <c r="Q287" s="226"/>
    </row>
    <row r="288" spans="1:17" s="219" customFormat="1" x14ac:dyDescent="0.2">
      <c r="A288" s="221" t="s">
        <v>65</v>
      </c>
      <c r="B288" s="32">
        <v>911</v>
      </c>
      <c r="C288" s="217" t="s">
        <v>16</v>
      </c>
      <c r="D288" s="217" t="s">
        <v>11</v>
      </c>
      <c r="E288" s="217" t="s">
        <v>188</v>
      </c>
      <c r="F288" s="220" t="s">
        <v>66</v>
      </c>
      <c r="G288" s="218">
        <v>20</v>
      </c>
      <c r="H288" s="218">
        <v>20</v>
      </c>
      <c r="I288" s="218">
        <v>20</v>
      </c>
    </row>
    <row r="289" spans="1:17" ht="89.25" x14ac:dyDescent="0.2">
      <c r="A289" s="213" t="s">
        <v>511</v>
      </c>
      <c r="B289" s="22">
        <v>911</v>
      </c>
      <c r="C289" s="214" t="s">
        <v>16</v>
      </c>
      <c r="D289" s="214" t="s">
        <v>11</v>
      </c>
      <c r="E289" s="214" t="s">
        <v>510</v>
      </c>
      <c r="F289" s="214"/>
      <c r="G289" s="215">
        <v>4185.1000000000004</v>
      </c>
      <c r="H289" s="215">
        <v>2420.3000000000002</v>
      </c>
      <c r="I289" s="215">
        <v>2301.4</v>
      </c>
      <c r="J289" s="225"/>
      <c r="K289" s="225"/>
      <c r="L289" s="225"/>
      <c r="M289" s="225"/>
      <c r="N289" s="225"/>
      <c r="O289" s="225"/>
      <c r="P289" s="225"/>
      <c r="Q289" s="225"/>
    </row>
    <row r="290" spans="1:17" s="219" customFormat="1" ht="25.5" x14ac:dyDescent="0.2">
      <c r="A290" s="221" t="s">
        <v>69</v>
      </c>
      <c r="B290" s="32">
        <v>911</v>
      </c>
      <c r="C290" s="217" t="s">
        <v>16</v>
      </c>
      <c r="D290" s="217" t="s">
        <v>11</v>
      </c>
      <c r="E290" s="217" t="s">
        <v>510</v>
      </c>
      <c r="F290" s="220" t="s">
        <v>61</v>
      </c>
      <c r="G290" s="218">
        <v>1988.8</v>
      </c>
      <c r="H290" s="218">
        <v>1141</v>
      </c>
      <c r="I290" s="218">
        <v>1084.9000000000001</v>
      </c>
      <c r="J290" s="226"/>
      <c r="K290" s="226"/>
      <c r="L290" s="226"/>
      <c r="M290" s="226"/>
      <c r="N290" s="226"/>
      <c r="O290" s="226"/>
      <c r="P290" s="226"/>
      <c r="Q290" s="226"/>
    </row>
    <row r="291" spans="1:17" s="219" customFormat="1" x14ac:dyDescent="0.2">
      <c r="A291" s="221" t="s">
        <v>62</v>
      </c>
      <c r="B291" s="32">
        <v>911</v>
      </c>
      <c r="C291" s="217" t="s">
        <v>16</v>
      </c>
      <c r="D291" s="217" t="s">
        <v>11</v>
      </c>
      <c r="E291" s="217" t="s">
        <v>510</v>
      </c>
      <c r="F291" s="220" t="s">
        <v>63</v>
      </c>
      <c r="G291" s="218">
        <v>468.6</v>
      </c>
      <c r="H291" s="218">
        <v>282.39999999999998</v>
      </c>
      <c r="I291" s="218">
        <v>268.5</v>
      </c>
      <c r="J291" s="226"/>
      <c r="K291" s="226"/>
      <c r="L291" s="226"/>
      <c r="M291" s="226"/>
      <c r="N291" s="226"/>
      <c r="O291" s="226"/>
      <c r="P291" s="226"/>
      <c r="Q291" s="226"/>
    </row>
    <row r="292" spans="1:17" s="219" customFormat="1" ht="25.5" x14ac:dyDescent="0.2">
      <c r="A292" s="221" t="s">
        <v>69</v>
      </c>
      <c r="B292" s="32">
        <v>911</v>
      </c>
      <c r="C292" s="217" t="s">
        <v>16</v>
      </c>
      <c r="D292" s="217" t="s">
        <v>11</v>
      </c>
      <c r="E292" s="217" t="s">
        <v>510</v>
      </c>
      <c r="F292" s="220" t="s">
        <v>58</v>
      </c>
      <c r="G292" s="218">
        <v>1727.7000000000003</v>
      </c>
      <c r="H292" s="218">
        <v>996.9</v>
      </c>
      <c r="I292" s="218">
        <v>948</v>
      </c>
      <c r="J292" s="226"/>
      <c r="K292" s="226"/>
      <c r="L292" s="226"/>
      <c r="M292" s="226"/>
      <c r="N292" s="226"/>
      <c r="O292" s="226"/>
      <c r="P292" s="226"/>
      <c r="Q292" s="226"/>
    </row>
    <row r="293" spans="1:17" s="21" customFormat="1" ht="25.5" x14ac:dyDescent="0.2">
      <c r="A293" s="18" t="s">
        <v>181</v>
      </c>
      <c r="B293" s="18">
        <v>911</v>
      </c>
      <c r="C293" s="19" t="s">
        <v>16</v>
      </c>
      <c r="D293" s="19" t="s">
        <v>11</v>
      </c>
      <c r="E293" s="19" t="s">
        <v>103</v>
      </c>
      <c r="F293" s="19"/>
      <c r="G293" s="20">
        <v>249.7</v>
      </c>
      <c r="H293" s="20">
        <v>199.79999999999998</v>
      </c>
      <c r="I293" s="20">
        <v>199.79999999999998</v>
      </c>
    </row>
    <row r="294" spans="1:17" s="219" customFormat="1" ht="25.5" x14ac:dyDescent="0.2">
      <c r="A294" s="221" t="s">
        <v>69</v>
      </c>
      <c r="B294" s="221">
        <v>911</v>
      </c>
      <c r="C294" s="217" t="s">
        <v>16</v>
      </c>
      <c r="D294" s="217" t="s">
        <v>11</v>
      </c>
      <c r="E294" s="217" t="s">
        <v>103</v>
      </c>
      <c r="F294" s="220" t="s">
        <v>61</v>
      </c>
      <c r="G294" s="218">
        <v>38.299999999999997</v>
      </c>
      <c r="H294" s="218">
        <v>30.7</v>
      </c>
      <c r="I294" s="218">
        <v>30.7</v>
      </c>
      <c r="J294" s="226"/>
      <c r="K294" s="226"/>
      <c r="L294" s="226"/>
      <c r="M294" s="226"/>
      <c r="N294" s="226"/>
      <c r="O294" s="226"/>
      <c r="P294" s="226"/>
      <c r="Q294" s="226"/>
    </row>
    <row r="295" spans="1:17" ht="25.5" x14ac:dyDescent="0.2">
      <c r="A295" s="221" t="s">
        <v>106</v>
      </c>
      <c r="B295" s="221">
        <v>911</v>
      </c>
      <c r="C295" s="217" t="s">
        <v>16</v>
      </c>
      <c r="D295" s="217" t="s">
        <v>11</v>
      </c>
      <c r="E295" s="217" t="s">
        <v>103</v>
      </c>
      <c r="F295" s="217" t="s">
        <v>58</v>
      </c>
      <c r="G295" s="218">
        <v>211.39999999999998</v>
      </c>
      <c r="H295" s="218">
        <v>169.1</v>
      </c>
      <c r="I295" s="218">
        <v>169.1</v>
      </c>
      <c r="J295" s="225"/>
      <c r="K295" s="225"/>
      <c r="L295" s="225"/>
      <c r="M295" s="225"/>
      <c r="N295" s="225"/>
      <c r="O295" s="225"/>
      <c r="P295" s="225"/>
      <c r="Q295" s="225"/>
    </row>
    <row r="296" spans="1:17" ht="25.5" x14ac:dyDescent="0.2">
      <c r="A296" s="213" t="s">
        <v>186</v>
      </c>
      <c r="B296" s="213">
        <v>911</v>
      </c>
      <c r="C296" s="214" t="s">
        <v>16</v>
      </c>
      <c r="D296" s="214" t="s">
        <v>11</v>
      </c>
      <c r="E296" s="214" t="s">
        <v>104</v>
      </c>
      <c r="F296" s="214"/>
      <c r="G296" s="215">
        <v>1209</v>
      </c>
      <c r="H296" s="215">
        <v>967.19999999999993</v>
      </c>
      <c r="I296" s="215">
        <v>967.19999999999993</v>
      </c>
      <c r="J296" s="96"/>
      <c r="K296" s="96"/>
      <c r="L296" s="96"/>
      <c r="M296" s="96"/>
      <c r="N296" s="96"/>
      <c r="O296" s="96"/>
      <c r="P296" s="96"/>
      <c r="Q296" s="96"/>
    </row>
    <row r="297" spans="1:17" s="212" customFormat="1" x14ac:dyDescent="0.2">
      <c r="A297" s="221" t="s">
        <v>62</v>
      </c>
      <c r="B297" s="221">
        <v>911</v>
      </c>
      <c r="C297" s="217" t="s">
        <v>16</v>
      </c>
      <c r="D297" s="217" t="s">
        <v>11</v>
      </c>
      <c r="E297" s="214" t="s">
        <v>104</v>
      </c>
      <c r="F297" s="217" t="s">
        <v>63</v>
      </c>
      <c r="G297" s="218">
        <v>22.3</v>
      </c>
      <c r="H297" s="218">
        <v>17.8</v>
      </c>
      <c r="I297" s="218">
        <v>17.8</v>
      </c>
      <c r="J297" s="101"/>
      <c r="K297" s="101"/>
      <c r="L297" s="101"/>
      <c r="M297" s="101"/>
      <c r="N297" s="101"/>
      <c r="O297" s="101"/>
      <c r="P297" s="101"/>
      <c r="Q297" s="101"/>
    </row>
    <row r="298" spans="1:17" ht="25.5" x14ac:dyDescent="0.2">
      <c r="A298" s="221" t="s">
        <v>106</v>
      </c>
      <c r="B298" s="221">
        <v>911</v>
      </c>
      <c r="C298" s="217" t="s">
        <v>16</v>
      </c>
      <c r="D298" s="217" t="s">
        <v>11</v>
      </c>
      <c r="E298" s="214" t="s">
        <v>104</v>
      </c>
      <c r="F298" s="217" t="s">
        <v>58</v>
      </c>
      <c r="G298" s="218">
        <v>1186.7</v>
      </c>
      <c r="H298" s="218">
        <v>949.4</v>
      </c>
      <c r="I298" s="218">
        <v>949.4</v>
      </c>
      <c r="J298" s="225"/>
      <c r="K298" s="225"/>
      <c r="L298" s="225"/>
      <c r="M298" s="225"/>
      <c r="N298" s="225"/>
      <c r="O298" s="225"/>
      <c r="P298" s="225"/>
      <c r="Q298" s="225"/>
    </row>
    <row r="299" spans="1:17" s="71" customFormat="1" ht="25.5" x14ac:dyDescent="0.2">
      <c r="A299" s="67" t="s">
        <v>255</v>
      </c>
      <c r="B299" s="67">
        <v>911</v>
      </c>
      <c r="C299" s="69" t="s">
        <v>16</v>
      </c>
      <c r="D299" s="69" t="s">
        <v>11</v>
      </c>
      <c r="E299" s="69" t="s">
        <v>248</v>
      </c>
      <c r="F299" s="69"/>
      <c r="G299" s="70">
        <v>250</v>
      </c>
      <c r="H299" s="70">
        <v>250</v>
      </c>
      <c r="I299" s="70">
        <v>250</v>
      </c>
      <c r="J299" s="96"/>
      <c r="K299" s="96"/>
      <c r="L299" s="96"/>
      <c r="M299" s="96"/>
      <c r="N299" s="96"/>
      <c r="O299" s="96"/>
      <c r="P299" s="96"/>
      <c r="Q299" s="96"/>
    </row>
    <row r="300" spans="1:17" s="186" customFormat="1" x14ac:dyDescent="0.2">
      <c r="A300" s="28" t="s">
        <v>62</v>
      </c>
      <c r="B300" s="28">
        <v>911</v>
      </c>
      <c r="C300" s="24" t="s">
        <v>16</v>
      </c>
      <c r="D300" s="24" t="s">
        <v>11</v>
      </c>
      <c r="E300" s="19" t="s">
        <v>248</v>
      </c>
      <c r="F300" s="24" t="s">
        <v>63</v>
      </c>
      <c r="G300" s="25">
        <v>6</v>
      </c>
      <c r="H300" s="25">
        <v>6</v>
      </c>
      <c r="I300" s="25">
        <v>6</v>
      </c>
      <c r="J300" s="96"/>
      <c r="K300" s="96"/>
      <c r="L300" s="96"/>
      <c r="M300" s="96"/>
      <c r="N300" s="96"/>
      <c r="O300" s="96"/>
      <c r="P300" s="96"/>
      <c r="Q300" s="96"/>
    </row>
    <row r="301" spans="1:17" s="186" customFormat="1" ht="24" customHeight="1" x14ac:dyDescent="0.2">
      <c r="A301" s="28" t="s">
        <v>106</v>
      </c>
      <c r="B301" s="28">
        <v>911</v>
      </c>
      <c r="C301" s="24" t="s">
        <v>16</v>
      </c>
      <c r="D301" s="24" t="s">
        <v>11</v>
      </c>
      <c r="E301" s="19" t="s">
        <v>248</v>
      </c>
      <c r="F301" s="24" t="s">
        <v>58</v>
      </c>
      <c r="G301" s="25">
        <v>244</v>
      </c>
      <c r="H301" s="25">
        <v>244</v>
      </c>
      <c r="I301" s="25">
        <v>244</v>
      </c>
      <c r="J301" s="96"/>
      <c r="K301" s="96"/>
      <c r="L301" s="96"/>
      <c r="M301" s="96"/>
      <c r="N301" s="96"/>
      <c r="O301" s="96"/>
      <c r="P301" s="96"/>
      <c r="Q301" s="96"/>
    </row>
    <row r="302" spans="1:17" ht="61.5" customHeight="1" x14ac:dyDescent="0.2">
      <c r="A302" s="213" t="s">
        <v>575</v>
      </c>
      <c r="B302" s="22">
        <v>911</v>
      </c>
      <c r="C302" s="214" t="s">
        <v>16</v>
      </c>
      <c r="D302" s="214" t="s">
        <v>11</v>
      </c>
      <c r="E302" s="214" t="s">
        <v>577</v>
      </c>
      <c r="F302" s="214"/>
      <c r="G302" s="215">
        <v>158.1</v>
      </c>
      <c r="H302" s="215">
        <v>60.3</v>
      </c>
      <c r="I302" s="215">
        <v>60.3</v>
      </c>
      <c r="J302" s="225"/>
      <c r="K302" s="225"/>
      <c r="L302" s="225"/>
      <c r="M302" s="225"/>
      <c r="N302" s="225"/>
      <c r="O302" s="225"/>
      <c r="P302" s="225"/>
      <c r="Q302" s="225"/>
    </row>
    <row r="303" spans="1:17" ht="25.5" x14ac:dyDescent="0.2">
      <c r="A303" s="221" t="s">
        <v>69</v>
      </c>
      <c r="B303" s="31">
        <v>911</v>
      </c>
      <c r="C303" s="217" t="s">
        <v>16</v>
      </c>
      <c r="D303" s="217" t="s">
        <v>11</v>
      </c>
      <c r="E303" s="214" t="s">
        <v>577</v>
      </c>
      <c r="F303" s="217" t="s">
        <v>61</v>
      </c>
      <c r="G303" s="218">
        <v>15</v>
      </c>
      <c r="H303" s="218">
        <v>4</v>
      </c>
      <c r="I303" s="218">
        <v>4</v>
      </c>
      <c r="J303" s="225"/>
      <c r="K303" s="225"/>
      <c r="L303" s="225"/>
      <c r="M303" s="225"/>
      <c r="N303" s="225"/>
      <c r="O303" s="225"/>
      <c r="P303" s="225"/>
      <c r="Q303" s="225"/>
    </row>
    <row r="304" spans="1:17" ht="25.5" x14ac:dyDescent="0.2">
      <c r="A304" s="221" t="s">
        <v>106</v>
      </c>
      <c r="B304" s="31">
        <v>911</v>
      </c>
      <c r="C304" s="217" t="s">
        <v>16</v>
      </c>
      <c r="D304" s="217" t="s">
        <v>11</v>
      </c>
      <c r="E304" s="214" t="s">
        <v>577</v>
      </c>
      <c r="F304" s="217" t="s">
        <v>58</v>
      </c>
      <c r="G304" s="218">
        <v>143.1</v>
      </c>
      <c r="H304" s="218">
        <v>56.3</v>
      </c>
      <c r="I304" s="218">
        <v>56.3</v>
      </c>
      <c r="J304" s="225"/>
      <c r="K304" s="225"/>
      <c r="L304" s="225"/>
      <c r="M304" s="225"/>
      <c r="N304" s="225"/>
      <c r="O304" s="225"/>
      <c r="P304" s="225"/>
      <c r="Q304" s="225"/>
    </row>
    <row r="305" spans="1:17" s="66" customFormat="1" x14ac:dyDescent="0.2">
      <c r="A305" s="62" t="s">
        <v>249</v>
      </c>
      <c r="B305" s="63">
        <v>911</v>
      </c>
      <c r="C305" s="64" t="s">
        <v>16</v>
      </c>
      <c r="D305" s="64" t="s">
        <v>13</v>
      </c>
      <c r="E305" s="64"/>
      <c r="F305" s="64"/>
      <c r="G305" s="65">
        <v>122660.27237000002</v>
      </c>
      <c r="H305" s="224">
        <v>102804.30000000002</v>
      </c>
      <c r="I305" s="224">
        <v>99089.099999999991</v>
      </c>
    </row>
    <row r="306" spans="1:17" ht="25.5" x14ac:dyDescent="0.2">
      <c r="A306" s="17" t="s">
        <v>122</v>
      </c>
      <c r="B306" s="17">
        <v>911</v>
      </c>
      <c r="C306" s="214" t="s">
        <v>16</v>
      </c>
      <c r="D306" s="214" t="s">
        <v>13</v>
      </c>
      <c r="E306" s="214" t="s">
        <v>121</v>
      </c>
      <c r="F306" s="5"/>
      <c r="G306" s="6">
        <v>449.97236999999984</v>
      </c>
      <c r="H306" s="6">
        <v>237.59999999999991</v>
      </c>
      <c r="I306" s="6">
        <v>1041.2</v>
      </c>
      <c r="J306" s="225"/>
      <c r="K306" s="225"/>
      <c r="L306" s="225"/>
      <c r="M306" s="225"/>
      <c r="N306" s="225"/>
      <c r="O306" s="225"/>
      <c r="P306" s="225"/>
      <c r="Q306" s="225"/>
    </row>
    <row r="307" spans="1:17" ht="25.5" x14ac:dyDescent="0.2">
      <c r="A307" s="221" t="s">
        <v>106</v>
      </c>
      <c r="B307" s="221">
        <v>911</v>
      </c>
      <c r="C307" s="217" t="s">
        <v>16</v>
      </c>
      <c r="D307" s="217" t="s">
        <v>13</v>
      </c>
      <c r="E307" s="217" t="s">
        <v>121</v>
      </c>
      <c r="F307" s="217" t="s">
        <v>58</v>
      </c>
      <c r="G307" s="218">
        <v>449.97236999999984</v>
      </c>
      <c r="H307" s="218">
        <v>237.59999999999991</v>
      </c>
      <c r="I307" s="218">
        <v>1041.2</v>
      </c>
      <c r="J307" s="225"/>
      <c r="K307" s="225"/>
      <c r="L307" s="225"/>
      <c r="M307" s="225"/>
      <c r="N307" s="225"/>
      <c r="O307" s="225"/>
      <c r="P307" s="225"/>
      <c r="Q307" s="225"/>
    </row>
    <row r="308" spans="1:17" s="212" customFormat="1" ht="38.25" x14ac:dyDescent="0.2">
      <c r="A308" s="213" t="s">
        <v>617</v>
      </c>
      <c r="B308" s="213">
        <v>911</v>
      </c>
      <c r="C308" s="214" t="s">
        <v>16</v>
      </c>
      <c r="D308" s="214" t="s">
        <v>13</v>
      </c>
      <c r="E308" s="214" t="s">
        <v>618</v>
      </c>
      <c r="F308" s="214"/>
      <c r="G308" s="215">
        <v>750</v>
      </c>
      <c r="H308" s="215">
        <v>1306.0999999999999</v>
      </c>
      <c r="I308" s="215">
        <v>0</v>
      </c>
      <c r="J308" s="101"/>
      <c r="K308" s="101"/>
      <c r="L308" s="101"/>
      <c r="M308" s="101"/>
      <c r="N308" s="101"/>
      <c r="O308" s="101"/>
      <c r="P308" s="101"/>
      <c r="Q308" s="101"/>
    </row>
    <row r="309" spans="1:17" s="212" customFormat="1" ht="25.5" x14ac:dyDescent="0.2">
      <c r="A309" s="221" t="s">
        <v>106</v>
      </c>
      <c r="B309" s="221">
        <v>911</v>
      </c>
      <c r="C309" s="217" t="s">
        <v>16</v>
      </c>
      <c r="D309" s="217" t="s">
        <v>13</v>
      </c>
      <c r="E309" s="217" t="s">
        <v>618</v>
      </c>
      <c r="F309" s="217" t="s">
        <v>58</v>
      </c>
      <c r="G309" s="218">
        <v>750</v>
      </c>
      <c r="H309" s="218">
        <v>1306.0999999999999</v>
      </c>
      <c r="I309" s="218">
        <v>0</v>
      </c>
      <c r="J309" s="101"/>
      <c r="K309" s="101"/>
      <c r="L309" s="101"/>
      <c r="M309" s="101"/>
      <c r="N309" s="101"/>
      <c r="O309" s="101"/>
      <c r="P309" s="101"/>
      <c r="Q309" s="101"/>
    </row>
    <row r="310" spans="1:17" s="186" customFormat="1" ht="25.5" x14ac:dyDescent="0.2">
      <c r="A310" s="18" t="s">
        <v>181</v>
      </c>
      <c r="B310" s="18">
        <v>911</v>
      </c>
      <c r="C310" s="19" t="s">
        <v>16</v>
      </c>
      <c r="D310" s="19" t="s">
        <v>13</v>
      </c>
      <c r="E310" s="19" t="s">
        <v>103</v>
      </c>
      <c r="F310" s="19"/>
      <c r="G310" s="20">
        <v>115.30000000000001</v>
      </c>
      <c r="H310" s="20">
        <v>92.2</v>
      </c>
      <c r="I310" s="20">
        <v>92.2</v>
      </c>
    </row>
    <row r="311" spans="1:17" ht="25.5" x14ac:dyDescent="0.2">
      <c r="A311" s="221" t="s">
        <v>106</v>
      </c>
      <c r="B311" s="221">
        <v>911</v>
      </c>
      <c r="C311" s="217" t="s">
        <v>16</v>
      </c>
      <c r="D311" s="217" t="s">
        <v>13</v>
      </c>
      <c r="E311" s="217" t="s">
        <v>103</v>
      </c>
      <c r="F311" s="217" t="s">
        <v>58</v>
      </c>
      <c r="G311" s="218">
        <v>115.30000000000001</v>
      </c>
      <c r="H311" s="218">
        <v>92.2</v>
      </c>
      <c r="I311" s="218">
        <v>92.2</v>
      </c>
      <c r="J311" s="225"/>
      <c r="K311" s="225"/>
      <c r="L311" s="225"/>
      <c r="M311" s="225"/>
      <c r="N311" s="225"/>
      <c r="O311" s="225"/>
      <c r="P311" s="225"/>
      <c r="Q311" s="225"/>
    </row>
    <row r="312" spans="1:17" ht="63.75" x14ac:dyDescent="0.2">
      <c r="A312" s="213" t="s">
        <v>253</v>
      </c>
      <c r="B312" s="22">
        <v>911</v>
      </c>
      <c r="C312" s="214" t="s">
        <v>16</v>
      </c>
      <c r="D312" s="214" t="s">
        <v>13</v>
      </c>
      <c r="E312" s="214" t="s">
        <v>183</v>
      </c>
      <c r="F312" s="214"/>
      <c r="G312" s="215">
        <v>107096.20000000001</v>
      </c>
      <c r="H312" s="215">
        <v>90654.900000000009</v>
      </c>
      <c r="I312" s="215">
        <v>87958.399999999994</v>
      </c>
      <c r="J312" s="225"/>
      <c r="K312" s="225"/>
      <c r="L312" s="225"/>
      <c r="M312" s="225"/>
      <c r="N312" s="225"/>
      <c r="O312" s="225"/>
      <c r="P312" s="225"/>
      <c r="Q312" s="225"/>
    </row>
    <row r="313" spans="1:17" s="219" customFormat="1" ht="25.5" x14ac:dyDescent="0.2">
      <c r="A313" s="221" t="s">
        <v>106</v>
      </c>
      <c r="B313" s="31">
        <v>911</v>
      </c>
      <c r="C313" s="217" t="s">
        <v>16</v>
      </c>
      <c r="D313" s="217" t="s">
        <v>13</v>
      </c>
      <c r="E313" s="217" t="s">
        <v>183</v>
      </c>
      <c r="F313" s="217" t="s">
        <v>58</v>
      </c>
      <c r="G313" s="218">
        <v>107096.20000000001</v>
      </c>
      <c r="H313" s="218">
        <v>90654.900000000009</v>
      </c>
      <c r="I313" s="218">
        <v>87958.399999999994</v>
      </c>
      <c r="J313" s="226"/>
      <c r="K313" s="226"/>
      <c r="L313" s="226"/>
      <c r="M313" s="226"/>
      <c r="N313" s="226"/>
      <c r="O313" s="226"/>
      <c r="P313" s="226"/>
      <c r="Q313" s="226"/>
    </row>
    <row r="314" spans="1:17" s="186" customFormat="1" ht="25.5" x14ac:dyDescent="0.2">
      <c r="A314" s="18" t="s">
        <v>482</v>
      </c>
      <c r="B314" s="22">
        <v>911</v>
      </c>
      <c r="C314" s="19" t="s">
        <v>16</v>
      </c>
      <c r="D314" s="19" t="s">
        <v>13</v>
      </c>
      <c r="E314" s="19" t="s">
        <v>483</v>
      </c>
      <c r="F314" s="19"/>
      <c r="G314" s="20">
        <v>14228.8</v>
      </c>
      <c r="H314" s="20">
        <v>10512</v>
      </c>
      <c r="I314" s="20">
        <v>9995.7999999999993</v>
      </c>
      <c r="J314" s="96"/>
      <c r="K314" s="96"/>
      <c r="L314" s="96"/>
      <c r="M314" s="96"/>
      <c r="N314" s="96"/>
      <c r="O314" s="96"/>
      <c r="P314" s="96"/>
      <c r="Q314" s="96"/>
    </row>
    <row r="315" spans="1:17" s="219" customFormat="1" ht="25.5" x14ac:dyDescent="0.2">
      <c r="A315" s="221" t="s">
        <v>106</v>
      </c>
      <c r="B315" s="31">
        <v>911</v>
      </c>
      <c r="C315" s="217" t="s">
        <v>16</v>
      </c>
      <c r="D315" s="217" t="s">
        <v>13</v>
      </c>
      <c r="E315" s="217" t="s">
        <v>483</v>
      </c>
      <c r="F315" s="217" t="s">
        <v>58</v>
      </c>
      <c r="G315" s="218">
        <v>14228.8</v>
      </c>
      <c r="H315" s="218">
        <v>10512</v>
      </c>
      <c r="I315" s="218">
        <v>9995.7999999999993</v>
      </c>
      <c r="J315" s="226"/>
      <c r="K315" s="226"/>
      <c r="L315" s="226"/>
      <c r="M315" s="226"/>
      <c r="N315" s="226"/>
      <c r="O315" s="226"/>
      <c r="P315" s="226"/>
      <c r="Q315" s="226"/>
    </row>
    <row r="316" spans="1:17" ht="61.5" customHeight="1" x14ac:dyDescent="0.2">
      <c r="A316" s="213" t="s">
        <v>575</v>
      </c>
      <c r="B316" s="22">
        <v>911</v>
      </c>
      <c r="C316" s="214" t="s">
        <v>16</v>
      </c>
      <c r="D316" s="214" t="s">
        <v>13</v>
      </c>
      <c r="E316" s="214" t="s">
        <v>577</v>
      </c>
      <c r="F316" s="214"/>
      <c r="G316" s="215">
        <v>20</v>
      </c>
      <c r="H316" s="215">
        <v>1.5</v>
      </c>
      <c r="I316" s="215">
        <v>1.5</v>
      </c>
      <c r="J316" s="225"/>
      <c r="K316" s="225"/>
      <c r="L316" s="225"/>
      <c r="M316" s="225"/>
      <c r="N316" s="225"/>
      <c r="O316" s="225"/>
      <c r="P316" s="225"/>
      <c r="Q316" s="225"/>
    </row>
    <row r="317" spans="1:17" ht="25.5" x14ac:dyDescent="0.2">
      <c r="A317" s="221" t="s">
        <v>106</v>
      </c>
      <c r="B317" s="31">
        <v>911</v>
      </c>
      <c r="C317" s="217" t="s">
        <v>16</v>
      </c>
      <c r="D317" s="217" t="s">
        <v>13</v>
      </c>
      <c r="E317" s="214" t="s">
        <v>577</v>
      </c>
      <c r="F317" s="217" t="s">
        <v>58</v>
      </c>
      <c r="G317" s="218">
        <v>20</v>
      </c>
      <c r="H317" s="218">
        <v>1.5</v>
      </c>
      <c r="I317" s="218">
        <v>1.5</v>
      </c>
      <c r="J317" s="225"/>
      <c r="K317" s="225"/>
      <c r="L317" s="225"/>
      <c r="M317" s="225"/>
      <c r="N317" s="225"/>
      <c r="O317" s="225"/>
      <c r="P317" s="225"/>
      <c r="Q317" s="225"/>
    </row>
    <row r="318" spans="1:17" s="186" customFormat="1" x14ac:dyDescent="0.2">
      <c r="A318" s="11" t="s">
        <v>34</v>
      </c>
      <c r="B318" s="11">
        <v>911</v>
      </c>
      <c r="C318" s="8" t="s">
        <v>16</v>
      </c>
      <c r="D318" s="8" t="s">
        <v>16</v>
      </c>
      <c r="E318" s="8"/>
      <c r="F318" s="8"/>
      <c r="G318" s="4">
        <v>953.3</v>
      </c>
      <c r="H318" s="4">
        <v>853.3</v>
      </c>
      <c r="I318" s="4">
        <v>853.3</v>
      </c>
      <c r="J318" s="96"/>
      <c r="K318" s="96"/>
      <c r="L318" s="96"/>
      <c r="M318" s="96"/>
      <c r="N318" s="96"/>
      <c r="O318" s="96"/>
      <c r="P318" s="96"/>
      <c r="Q318" s="96"/>
    </row>
    <row r="319" spans="1:17" ht="51" x14ac:dyDescent="0.2">
      <c r="A319" s="213" t="s">
        <v>254</v>
      </c>
      <c r="B319" s="22">
        <v>911</v>
      </c>
      <c r="C319" s="214" t="s">
        <v>16</v>
      </c>
      <c r="D319" s="214" t="s">
        <v>16</v>
      </c>
      <c r="E319" s="214" t="s">
        <v>190</v>
      </c>
      <c r="F319" s="214"/>
      <c r="G319" s="215">
        <v>953.3</v>
      </c>
      <c r="H319" s="215">
        <v>853.3</v>
      </c>
      <c r="I319" s="215">
        <v>853.3</v>
      </c>
      <c r="J319" s="96"/>
      <c r="K319" s="96"/>
      <c r="L319" s="96"/>
      <c r="M319" s="96"/>
      <c r="N319" s="96"/>
      <c r="O319" s="96"/>
      <c r="P319" s="96"/>
      <c r="Q319" s="96"/>
    </row>
    <row r="320" spans="1:17" s="219" customFormat="1" ht="49.5" customHeight="1" x14ac:dyDescent="0.2">
      <c r="A320" s="222" t="s">
        <v>59</v>
      </c>
      <c r="B320" s="32">
        <v>911</v>
      </c>
      <c r="C320" s="217" t="s">
        <v>16</v>
      </c>
      <c r="D320" s="217" t="s">
        <v>16</v>
      </c>
      <c r="E320" s="217" t="s">
        <v>190</v>
      </c>
      <c r="F320" s="220" t="s">
        <v>60</v>
      </c>
      <c r="G320" s="218">
        <v>52</v>
      </c>
      <c r="H320" s="218">
        <v>49.3</v>
      </c>
      <c r="I320" s="218">
        <v>49.3</v>
      </c>
      <c r="J320" s="226"/>
      <c r="K320" s="226"/>
      <c r="L320" s="226"/>
      <c r="M320" s="226"/>
      <c r="N320" s="226"/>
      <c r="O320" s="226"/>
      <c r="P320" s="226"/>
      <c r="Q320" s="226"/>
    </row>
    <row r="321" spans="1:17" s="219" customFormat="1" ht="25.5" x14ac:dyDescent="0.2">
      <c r="A321" s="221" t="s">
        <v>106</v>
      </c>
      <c r="B321" s="31">
        <v>911</v>
      </c>
      <c r="C321" s="217" t="s">
        <v>16</v>
      </c>
      <c r="D321" s="217" t="s">
        <v>16</v>
      </c>
      <c r="E321" s="217" t="s">
        <v>190</v>
      </c>
      <c r="F321" s="217" t="s">
        <v>58</v>
      </c>
      <c r="G321" s="218">
        <v>901.3</v>
      </c>
      <c r="H321" s="218">
        <v>804</v>
      </c>
      <c r="I321" s="218">
        <v>804</v>
      </c>
      <c r="J321" s="226"/>
      <c r="K321" s="226"/>
      <c r="L321" s="226"/>
      <c r="M321" s="226"/>
      <c r="N321" s="226"/>
      <c r="O321" s="226"/>
      <c r="P321" s="226"/>
      <c r="Q321" s="226"/>
    </row>
    <row r="322" spans="1:17" s="66" customFormat="1" x14ac:dyDescent="0.2">
      <c r="A322" s="62" t="s">
        <v>35</v>
      </c>
      <c r="B322" s="63">
        <v>911</v>
      </c>
      <c r="C322" s="64" t="s">
        <v>16</v>
      </c>
      <c r="D322" s="64" t="s">
        <v>22</v>
      </c>
      <c r="E322" s="64"/>
      <c r="F322" s="64"/>
      <c r="G322" s="65">
        <v>66144</v>
      </c>
      <c r="H322" s="224">
        <v>54157.599999999999</v>
      </c>
      <c r="I322" s="224">
        <v>52369.599999999999</v>
      </c>
    </row>
    <row r="323" spans="1:17" s="186" customFormat="1" ht="25.5" x14ac:dyDescent="0.2">
      <c r="A323" s="17" t="s">
        <v>122</v>
      </c>
      <c r="B323" s="17">
        <v>911</v>
      </c>
      <c r="C323" s="19" t="s">
        <v>16</v>
      </c>
      <c r="D323" s="19" t="s">
        <v>22</v>
      </c>
      <c r="E323" s="19" t="s">
        <v>121</v>
      </c>
      <c r="F323" s="5"/>
      <c r="G323" s="6">
        <v>211.6</v>
      </c>
      <c r="H323" s="6">
        <v>32.5</v>
      </c>
      <c r="I323" s="6">
        <v>210.9</v>
      </c>
    </row>
    <row r="324" spans="1:17" ht="25.5" x14ac:dyDescent="0.2">
      <c r="A324" s="221" t="s">
        <v>106</v>
      </c>
      <c r="B324" s="221">
        <v>911</v>
      </c>
      <c r="C324" s="217" t="s">
        <v>16</v>
      </c>
      <c r="D324" s="217" t="s">
        <v>22</v>
      </c>
      <c r="E324" s="217" t="s">
        <v>121</v>
      </c>
      <c r="F324" s="217" t="s">
        <v>58</v>
      </c>
      <c r="G324" s="218">
        <v>211.6</v>
      </c>
      <c r="H324" s="218">
        <v>32.5</v>
      </c>
      <c r="I324" s="218">
        <v>210.9</v>
      </c>
      <c r="J324" s="225"/>
      <c r="K324" s="225"/>
      <c r="L324" s="225"/>
      <c r="M324" s="225"/>
      <c r="N324" s="225"/>
      <c r="O324" s="225"/>
      <c r="P324" s="225"/>
      <c r="Q324" s="225"/>
    </row>
    <row r="325" spans="1:17" ht="29.25" customHeight="1" x14ac:dyDescent="0.2">
      <c r="A325" s="213" t="s">
        <v>142</v>
      </c>
      <c r="B325" s="213">
        <v>911</v>
      </c>
      <c r="C325" s="214" t="s">
        <v>16</v>
      </c>
      <c r="D325" s="214" t="s">
        <v>22</v>
      </c>
      <c r="E325" s="214" t="s">
        <v>102</v>
      </c>
      <c r="F325" s="214"/>
      <c r="G325" s="215">
        <v>4518.5</v>
      </c>
      <c r="H325" s="215">
        <v>3605.9</v>
      </c>
      <c r="I325" s="215">
        <v>3605.9</v>
      </c>
      <c r="J325" s="96"/>
      <c r="K325" s="96"/>
      <c r="L325" s="96"/>
      <c r="M325" s="96"/>
      <c r="N325" s="96"/>
      <c r="O325" s="96"/>
      <c r="P325" s="96"/>
      <c r="Q325" s="96"/>
    </row>
    <row r="326" spans="1:17" ht="25.5" x14ac:dyDescent="0.2">
      <c r="A326" s="221" t="s">
        <v>69</v>
      </c>
      <c r="B326" s="221">
        <v>911</v>
      </c>
      <c r="C326" s="217" t="s">
        <v>16</v>
      </c>
      <c r="D326" s="217" t="s">
        <v>22</v>
      </c>
      <c r="E326" s="217" t="s">
        <v>102</v>
      </c>
      <c r="F326" s="217" t="s">
        <v>61</v>
      </c>
      <c r="G326" s="218">
        <v>142.1</v>
      </c>
      <c r="H326" s="218">
        <v>113.4</v>
      </c>
      <c r="I326" s="218">
        <v>113.4</v>
      </c>
      <c r="J326" s="225"/>
      <c r="K326" s="225"/>
      <c r="L326" s="225"/>
      <c r="M326" s="225"/>
      <c r="N326" s="225"/>
      <c r="O326" s="225"/>
      <c r="P326" s="225"/>
      <c r="Q326" s="225"/>
    </row>
    <row r="327" spans="1:17" ht="25.5" x14ac:dyDescent="0.2">
      <c r="A327" s="221" t="s">
        <v>106</v>
      </c>
      <c r="B327" s="221">
        <v>911</v>
      </c>
      <c r="C327" s="217" t="s">
        <v>16</v>
      </c>
      <c r="D327" s="217" t="s">
        <v>22</v>
      </c>
      <c r="E327" s="217" t="s">
        <v>102</v>
      </c>
      <c r="F327" s="217" t="s">
        <v>58</v>
      </c>
      <c r="G327" s="218">
        <v>4376.3999999999996</v>
      </c>
      <c r="H327" s="218">
        <v>3492.5</v>
      </c>
      <c r="I327" s="218">
        <v>3492.5</v>
      </c>
      <c r="J327" s="225"/>
      <c r="K327" s="225"/>
      <c r="L327" s="225"/>
      <c r="M327" s="225"/>
      <c r="N327" s="225"/>
      <c r="O327" s="225"/>
      <c r="P327" s="225"/>
      <c r="Q327" s="225"/>
    </row>
    <row r="328" spans="1:17" s="186" customFormat="1" ht="25.5" x14ac:dyDescent="0.2">
      <c r="A328" s="18" t="s">
        <v>142</v>
      </c>
      <c r="B328" s="22">
        <v>911</v>
      </c>
      <c r="C328" s="19" t="s">
        <v>16</v>
      </c>
      <c r="D328" s="19" t="s">
        <v>22</v>
      </c>
      <c r="E328" s="19" t="s">
        <v>189</v>
      </c>
      <c r="F328" s="19"/>
      <c r="G328" s="20">
        <v>231.9</v>
      </c>
      <c r="H328" s="20">
        <v>231.9</v>
      </c>
      <c r="I328" s="20">
        <v>231.9</v>
      </c>
      <c r="J328" s="96"/>
      <c r="K328" s="96"/>
      <c r="L328" s="96"/>
      <c r="M328" s="96"/>
      <c r="N328" s="96"/>
      <c r="O328" s="96"/>
      <c r="P328" s="96"/>
      <c r="Q328" s="96"/>
    </row>
    <row r="329" spans="1:17" s="26" customFormat="1" ht="25.5" x14ac:dyDescent="0.2">
      <c r="A329" s="28" t="s">
        <v>106</v>
      </c>
      <c r="B329" s="31">
        <v>911</v>
      </c>
      <c r="C329" s="24" t="s">
        <v>16</v>
      </c>
      <c r="D329" s="24" t="s">
        <v>22</v>
      </c>
      <c r="E329" s="24" t="s">
        <v>189</v>
      </c>
      <c r="F329" s="24" t="s">
        <v>58</v>
      </c>
      <c r="G329" s="25">
        <v>231.9</v>
      </c>
      <c r="H329" s="54">
        <v>231.9</v>
      </c>
      <c r="I329" s="54">
        <v>231.9</v>
      </c>
      <c r="J329" s="97"/>
      <c r="K329" s="97"/>
      <c r="L329" s="97"/>
      <c r="M329" s="97"/>
      <c r="N329" s="97"/>
      <c r="O329" s="97"/>
      <c r="P329" s="97"/>
      <c r="Q329" s="97"/>
    </row>
    <row r="330" spans="1:17" s="71" customFormat="1" ht="25.5" x14ac:dyDescent="0.2">
      <c r="A330" s="67" t="s">
        <v>142</v>
      </c>
      <c r="B330" s="68">
        <v>911</v>
      </c>
      <c r="C330" s="69" t="s">
        <v>16</v>
      </c>
      <c r="D330" s="69" t="s">
        <v>22</v>
      </c>
      <c r="E330" s="69" t="s">
        <v>143</v>
      </c>
      <c r="F330" s="69"/>
      <c r="G330" s="70">
        <v>251.2</v>
      </c>
      <c r="H330" s="70">
        <v>252.8</v>
      </c>
      <c r="I330" s="70">
        <v>249.8</v>
      </c>
    </row>
    <row r="331" spans="1:17" s="219" customFormat="1" ht="25.5" x14ac:dyDescent="0.2">
      <c r="A331" s="221" t="s">
        <v>69</v>
      </c>
      <c r="B331" s="31">
        <v>911</v>
      </c>
      <c r="C331" s="217" t="s">
        <v>16</v>
      </c>
      <c r="D331" s="217" t="s">
        <v>22</v>
      </c>
      <c r="E331" s="217" t="s">
        <v>143</v>
      </c>
      <c r="F331" s="217" t="s">
        <v>61</v>
      </c>
      <c r="G331" s="218">
        <v>4.5</v>
      </c>
      <c r="H331" s="218">
        <v>4.5</v>
      </c>
      <c r="I331" s="218">
        <v>4.5</v>
      </c>
      <c r="J331" s="226"/>
      <c r="K331" s="226"/>
      <c r="L331" s="226"/>
      <c r="M331" s="226"/>
      <c r="N331" s="226"/>
      <c r="O331" s="226"/>
      <c r="P331" s="226"/>
      <c r="Q331" s="226"/>
    </row>
    <row r="332" spans="1:17" s="219" customFormat="1" ht="25.5" x14ac:dyDescent="0.2">
      <c r="A332" s="221" t="s">
        <v>106</v>
      </c>
      <c r="B332" s="31">
        <v>911</v>
      </c>
      <c r="C332" s="217" t="s">
        <v>16</v>
      </c>
      <c r="D332" s="217" t="s">
        <v>22</v>
      </c>
      <c r="E332" s="217" t="s">
        <v>143</v>
      </c>
      <c r="F332" s="217" t="s">
        <v>58</v>
      </c>
      <c r="G332" s="218">
        <v>246.7</v>
      </c>
      <c r="H332" s="218">
        <v>248.3</v>
      </c>
      <c r="I332" s="218">
        <v>245.3</v>
      </c>
      <c r="J332" s="226"/>
      <c r="K332" s="226"/>
      <c r="L332" s="226"/>
      <c r="M332" s="226"/>
      <c r="N332" s="226"/>
      <c r="O332" s="226"/>
      <c r="P332" s="226"/>
      <c r="Q332" s="226"/>
    </row>
    <row r="333" spans="1:17" s="186" customFormat="1" ht="25.5" x14ac:dyDescent="0.2">
      <c r="A333" s="18" t="s">
        <v>192</v>
      </c>
      <c r="B333" s="22">
        <v>911</v>
      </c>
      <c r="C333" s="19" t="s">
        <v>16</v>
      </c>
      <c r="D333" s="19" t="s">
        <v>22</v>
      </c>
      <c r="E333" s="19" t="s">
        <v>191</v>
      </c>
      <c r="F333" s="19"/>
      <c r="G333" s="20">
        <v>442.3</v>
      </c>
      <c r="H333" s="20">
        <v>453.90000000000003</v>
      </c>
      <c r="I333" s="20">
        <v>434.20000000000005</v>
      </c>
    </row>
    <row r="334" spans="1:17" s="26" customFormat="1" ht="49.5" customHeight="1" x14ac:dyDescent="0.2">
      <c r="A334" s="23" t="s">
        <v>59</v>
      </c>
      <c r="B334" s="31">
        <v>911</v>
      </c>
      <c r="C334" s="24" t="s">
        <v>16</v>
      </c>
      <c r="D334" s="24" t="s">
        <v>22</v>
      </c>
      <c r="E334" s="24" t="s">
        <v>191</v>
      </c>
      <c r="F334" s="24" t="s">
        <v>60</v>
      </c>
      <c r="G334" s="25">
        <v>10.3</v>
      </c>
      <c r="H334" s="25">
        <v>10.5</v>
      </c>
      <c r="I334" s="25">
        <v>10.1</v>
      </c>
    </row>
    <row r="335" spans="1:17" s="26" customFormat="1" ht="25.5" x14ac:dyDescent="0.2">
      <c r="A335" s="28" t="s">
        <v>69</v>
      </c>
      <c r="B335" s="31">
        <v>911</v>
      </c>
      <c r="C335" s="24" t="s">
        <v>16</v>
      </c>
      <c r="D335" s="24" t="s">
        <v>22</v>
      </c>
      <c r="E335" s="24" t="s">
        <v>191</v>
      </c>
      <c r="F335" s="24" t="s">
        <v>61</v>
      </c>
      <c r="G335" s="25">
        <v>52.5</v>
      </c>
      <c r="H335" s="54">
        <v>52.5</v>
      </c>
      <c r="I335" s="54">
        <v>52.5</v>
      </c>
    </row>
    <row r="336" spans="1:17" s="26" customFormat="1" ht="25.5" x14ac:dyDescent="0.2">
      <c r="A336" s="28" t="s">
        <v>106</v>
      </c>
      <c r="B336" s="31">
        <v>911</v>
      </c>
      <c r="C336" s="24" t="s">
        <v>16</v>
      </c>
      <c r="D336" s="24" t="s">
        <v>22</v>
      </c>
      <c r="E336" s="24" t="s">
        <v>191</v>
      </c>
      <c r="F336" s="24" t="s">
        <v>58</v>
      </c>
      <c r="G336" s="25">
        <v>379.5</v>
      </c>
      <c r="H336" s="25">
        <v>390.90000000000003</v>
      </c>
      <c r="I336" s="25">
        <v>371.6</v>
      </c>
    </row>
    <row r="337" spans="1:17" s="186" customFormat="1" ht="114.75" x14ac:dyDescent="0.2">
      <c r="A337" s="18" t="s">
        <v>296</v>
      </c>
      <c r="B337" s="22">
        <v>911</v>
      </c>
      <c r="C337" s="5" t="s">
        <v>16</v>
      </c>
      <c r="D337" s="5" t="s">
        <v>22</v>
      </c>
      <c r="E337" s="5" t="s">
        <v>91</v>
      </c>
      <c r="F337" s="19"/>
      <c r="G337" s="20">
        <v>3542.8</v>
      </c>
      <c r="H337" s="20">
        <v>2834.2000000000003</v>
      </c>
      <c r="I337" s="20">
        <v>2834.2000000000003</v>
      </c>
      <c r="J337" s="96"/>
      <c r="K337" s="96"/>
      <c r="L337" s="96"/>
      <c r="M337" s="96"/>
      <c r="N337" s="96"/>
      <c r="O337" s="96"/>
      <c r="P337" s="96"/>
      <c r="Q337" s="96"/>
    </row>
    <row r="338" spans="1:17" s="219" customFormat="1" ht="51" customHeight="1" x14ac:dyDescent="0.2">
      <c r="A338" s="23" t="s">
        <v>59</v>
      </c>
      <c r="B338" s="31">
        <v>911</v>
      </c>
      <c r="C338" s="217" t="s">
        <v>16</v>
      </c>
      <c r="D338" s="217" t="s">
        <v>22</v>
      </c>
      <c r="E338" s="217" t="s">
        <v>91</v>
      </c>
      <c r="F338" s="220" t="s">
        <v>60</v>
      </c>
      <c r="G338" s="218">
        <v>3165.8</v>
      </c>
      <c r="H338" s="218">
        <v>2532.6000000000004</v>
      </c>
      <c r="I338" s="218">
        <v>2532.6000000000004</v>
      </c>
      <c r="J338" s="226"/>
      <c r="K338" s="226"/>
      <c r="L338" s="226"/>
      <c r="M338" s="226"/>
      <c r="N338" s="226"/>
      <c r="O338" s="226"/>
      <c r="P338" s="226"/>
      <c r="Q338" s="226"/>
    </row>
    <row r="339" spans="1:17" s="219" customFormat="1" ht="25.5" x14ac:dyDescent="0.2">
      <c r="A339" s="221" t="s">
        <v>69</v>
      </c>
      <c r="B339" s="242">
        <v>911</v>
      </c>
      <c r="C339" s="217" t="s">
        <v>16</v>
      </c>
      <c r="D339" s="217" t="s">
        <v>22</v>
      </c>
      <c r="E339" s="217" t="s">
        <v>91</v>
      </c>
      <c r="F339" s="220" t="s">
        <v>61</v>
      </c>
      <c r="G339" s="218">
        <v>377</v>
      </c>
      <c r="H339" s="218">
        <v>301.60000000000002</v>
      </c>
      <c r="I339" s="218">
        <v>301.60000000000002</v>
      </c>
      <c r="J339" s="226"/>
      <c r="K339" s="226"/>
      <c r="L339" s="226"/>
      <c r="M339" s="226"/>
      <c r="N339" s="226"/>
      <c r="O339" s="226"/>
      <c r="P339" s="226"/>
      <c r="Q339" s="226"/>
    </row>
    <row r="340" spans="1:17" s="186" customFormat="1" ht="25.5" x14ac:dyDescent="0.2">
      <c r="A340" s="18" t="s">
        <v>256</v>
      </c>
      <c r="B340" s="22">
        <v>911</v>
      </c>
      <c r="C340" s="19" t="s">
        <v>16</v>
      </c>
      <c r="D340" s="19" t="s">
        <v>22</v>
      </c>
      <c r="E340" s="19" t="s">
        <v>193</v>
      </c>
      <c r="F340" s="19"/>
      <c r="G340" s="20">
        <v>5770.9</v>
      </c>
      <c r="H340" s="215">
        <v>3545.5</v>
      </c>
      <c r="I340" s="215">
        <v>3373.5</v>
      </c>
      <c r="J340" s="96"/>
      <c r="K340" s="96"/>
      <c r="L340" s="96"/>
      <c r="M340" s="96"/>
      <c r="N340" s="96"/>
      <c r="O340" s="96"/>
      <c r="P340" s="96"/>
      <c r="Q340" s="96"/>
    </row>
    <row r="341" spans="1:17" s="219" customFormat="1" ht="51" customHeight="1" x14ac:dyDescent="0.2">
      <c r="A341" s="23" t="s">
        <v>59</v>
      </c>
      <c r="B341" s="31">
        <v>911</v>
      </c>
      <c r="C341" s="217" t="s">
        <v>16</v>
      </c>
      <c r="D341" s="217" t="s">
        <v>22</v>
      </c>
      <c r="E341" s="217" t="s">
        <v>193</v>
      </c>
      <c r="F341" s="220" t="s">
        <v>60</v>
      </c>
      <c r="G341" s="218">
        <v>5740.9</v>
      </c>
      <c r="H341" s="218">
        <v>3515.5</v>
      </c>
      <c r="I341" s="218">
        <v>3343.5</v>
      </c>
      <c r="J341" s="226"/>
      <c r="K341" s="226"/>
      <c r="L341" s="226"/>
      <c r="M341" s="226"/>
      <c r="N341" s="226"/>
      <c r="O341" s="226"/>
      <c r="P341" s="226"/>
      <c r="Q341" s="226"/>
    </row>
    <row r="342" spans="1:17" s="219" customFormat="1" ht="51" customHeight="1" x14ac:dyDescent="0.2">
      <c r="A342" s="23" t="s">
        <v>69</v>
      </c>
      <c r="B342" s="31">
        <v>911</v>
      </c>
      <c r="C342" s="217" t="s">
        <v>16</v>
      </c>
      <c r="D342" s="217" t="s">
        <v>22</v>
      </c>
      <c r="E342" s="217" t="s">
        <v>193</v>
      </c>
      <c r="F342" s="220" t="s">
        <v>61</v>
      </c>
      <c r="G342" s="218">
        <v>30</v>
      </c>
      <c r="H342" s="218">
        <v>30</v>
      </c>
      <c r="I342" s="218">
        <v>30</v>
      </c>
      <c r="J342" s="226"/>
      <c r="K342" s="226"/>
      <c r="L342" s="226"/>
      <c r="M342" s="226"/>
      <c r="N342" s="226"/>
      <c r="O342" s="226"/>
      <c r="P342" s="226"/>
      <c r="Q342" s="226"/>
    </row>
    <row r="343" spans="1:17" ht="25.5" x14ac:dyDescent="0.2">
      <c r="A343" s="213" t="s">
        <v>256</v>
      </c>
      <c r="B343" s="22">
        <v>911</v>
      </c>
      <c r="C343" s="214" t="s">
        <v>16</v>
      </c>
      <c r="D343" s="214" t="s">
        <v>22</v>
      </c>
      <c r="E343" s="214" t="s">
        <v>194</v>
      </c>
      <c r="F343" s="214"/>
      <c r="G343" s="215">
        <v>22311.299999999996</v>
      </c>
      <c r="H343" s="215">
        <v>18267.3</v>
      </c>
      <c r="I343" s="215">
        <v>17706.599999999999</v>
      </c>
      <c r="J343" s="225"/>
      <c r="K343" s="225"/>
      <c r="L343" s="225"/>
      <c r="M343" s="225"/>
      <c r="N343" s="225"/>
      <c r="O343" s="225"/>
      <c r="P343" s="225"/>
      <c r="Q343" s="225"/>
    </row>
    <row r="344" spans="1:17" s="219" customFormat="1" ht="25.5" x14ac:dyDescent="0.2">
      <c r="A344" s="221" t="s">
        <v>106</v>
      </c>
      <c r="B344" s="31">
        <v>911</v>
      </c>
      <c r="C344" s="217" t="s">
        <v>16</v>
      </c>
      <c r="D344" s="217" t="s">
        <v>22</v>
      </c>
      <c r="E344" s="217" t="s">
        <v>194</v>
      </c>
      <c r="F344" s="217" t="s">
        <v>58</v>
      </c>
      <c r="G344" s="218">
        <v>22311.299999999996</v>
      </c>
      <c r="H344" s="218">
        <v>18267.3</v>
      </c>
      <c r="I344" s="218">
        <v>17706.599999999999</v>
      </c>
      <c r="J344" s="226"/>
      <c r="K344" s="226"/>
      <c r="L344" s="226"/>
      <c r="M344" s="226"/>
      <c r="N344" s="226"/>
      <c r="O344" s="226"/>
      <c r="P344" s="226"/>
      <c r="Q344" s="226"/>
    </row>
    <row r="345" spans="1:17" s="186" customFormat="1" ht="25.5" x14ac:dyDescent="0.2">
      <c r="A345" s="18" t="s">
        <v>256</v>
      </c>
      <c r="B345" s="22">
        <v>911</v>
      </c>
      <c r="C345" s="19" t="s">
        <v>16</v>
      </c>
      <c r="D345" s="19" t="s">
        <v>22</v>
      </c>
      <c r="E345" s="19" t="s">
        <v>195</v>
      </c>
      <c r="F345" s="19"/>
      <c r="G345" s="20">
        <v>28863.5</v>
      </c>
      <c r="H345" s="215">
        <v>24933.599999999999</v>
      </c>
      <c r="I345" s="215">
        <v>23722.6</v>
      </c>
    </row>
    <row r="346" spans="1:17" s="219" customFormat="1" ht="51.75" customHeight="1" x14ac:dyDescent="0.2">
      <c r="A346" s="222" t="s">
        <v>59</v>
      </c>
      <c r="B346" s="32">
        <v>911</v>
      </c>
      <c r="C346" s="217" t="s">
        <v>16</v>
      </c>
      <c r="D346" s="217" t="s">
        <v>22</v>
      </c>
      <c r="E346" s="217" t="s">
        <v>195</v>
      </c>
      <c r="F346" s="220" t="s">
        <v>60</v>
      </c>
      <c r="G346" s="218">
        <v>10950.8</v>
      </c>
      <c r="H346" s="218">
        <v>9831.2999999999993</v>
      </c>
      <c r="I346" s="218">
        <v>9349.4</v>
      </c>
      <c r="J346" s="226"/>
      <c r="K346" s="226"/>
      <c r="L346" s="226"/>
      <c r="M346" s="226"/>
      <c r="N346" s="226"/>
      <c r="O346" s="226"/>
      <c r="P346" s="226"/>
      <c r="Q346" s="226"/>
    </row>
    <row r="347" spans="1:17" s="219" customFormat="1" ht="25.5" x14ac:dyDescent="0.2">
      <c r="A347" s="221" t="s">
        <v>69</v>
      </c>
      <c r="B347" s="32">
        <v>911</v>
      </c>
      <c r="C347" s="217" t="s">
        <v>16</v>
      </c>
      <c r="D347" s="217" t="s">
        <v>22</v>
      </c>
      <c r="E347" s="217" t="s">
        <v>195</v>
      </c>
      <c r="F347" s="220" t="s">
        <v>61</v>
      </c>
      <c r="G347" s="218">
        <v>156</v>
      </c>
      <c r="H347" s="218">
        <v>70</v>
      </c>
      <c r="I347" s="218">
        <v>70</v>
      </c>
      <c r="J347" s="226"/>
      <c r="K347" s="226"/>
      <c r="L347" s="226"/>
      <c r="M347" s="226"/>
      <c r="N347" s="226"/>
      <c r="O347" s="226"/>
      <c r="P347" s="226"/>
      <c r="Q347" s="226"/>
    </row>
    <row r="348" spans="1:17" s="219" customFormat="1" ht="25.5" x14ac:dyDescent="0.2">
      <c r="A348" s="221" t="s">
        <v>106</v>
      </c>
      <c r="B348" s="31">
        <v>911</v>
      </c>
      <c r="C348" s="217" t="s">
        <v>16</v>
      </c>
      <c r="D348" s="217" t="s">
        <v>22</v>
      </c>
      <c r="E348" s="217" t="s">
        <v>195</v>
      </c>
      <c r="F348" s="217" t="s">
        <v>58</v>
      </c>
      <c r="G348" s="218">
        <v>17750.2</v>
      </c>
      <c r="H348" s="218">
        <v>15032.3</v>
      </c>
      <c r="I348" s="218">
        <v>14303.2</v>
      </c>
      <c r="J348" s="226"/>
      <c r="K348" s="226"/>
      <c r="L348" s="226"/>
      <c r="M348" s="226"/>
      <c r="N348" s="226"/>
      <c r="O348" s="226"/>
      <c r="P348" s="226"/>
      <c r="Q348" s="226"/>
    </row>
    <row r="349" spans="1:17" s="219" customFormat="1" x14ac:dyDescent="0.2">
      <c r="A349" s="221" t="s">
        <v>65</v>
      </c>
      <c r="B349" s="31">
        <v>911</v>
      </c>
      <c r="C349" s="217" t="s">
        <v>16</v>
      </c>
      <c r="D349" s="217" t="s">
        <v>22</v>
      </c>
      <c r="E349" s="217" t="s">
        <v>195</v>
      </c>
      <c r="F349" s="217" t="s">
        <v>66</v>
      </c>
      <c r="G349" s="218">
        <v>6.5</v>
      </c>
      <c r="H349" s="218">
        <v>0</v>
      </c>
      <c r="I349" s="218">
        <v>0</v>
      </c>
      <c r="J349" s="226"/>
      <c r="K349" s="226"/>
      <c r="L349" s="226"/>
      <c r="M349" s="226"/>
      <c r="N349" s="226"/>
      <c r="O349" s="226"/>
      <c r="P349" s="226"/>
      <c r="Q349" s="226"/>
    </row>
    <row r="350" spans="1:17" s="87" customFormat="1" x14ac:dyDescent="0.2">
      <c r="A350" s="86" t="s">
        <v>46</v>
      </c>
      <c r="B350" s="56">
        <v>911</v>
      </c>
      <c r="C350" s="57" t="s">
        <v>45</v>
      </c>
      <c r="D350" s="57"/>
      <c r="E350" s="57"/>
      <c r="F350" s="57"/>
      <c r="G350" s="60">
        <v>49613.75</v>
      </c>
      <c r="H350" s="60">
        <v>44555.899999999994</v>
      </c>
      <c r="I350" s="60">
        <v>44498.399999999994</v>
      </c>
      <c r="J350" s="60" t="e">
        <f>J351+J364+#REF!</f>
        <v>#REF!</v>
      </c>
      <c r="K350" s="60" t="e">
        <f>K351+K364+#REF!</f>
        <v>#REF!</v>
      </c>
      <c r="L350" s="60" t="e">
        <f>L351+L364+#REF!</f>
        <v>#REF!</v>
      </c>
      <c r="M350" s="60" t="e">
        <f>M351+M364+#REF!</f>
        <v>#REF!</v>
      </c>
      <c r="N350" s="60" t="e">
        <f>N351+N364+#REF!</f>
        <v>#REF!</v>
      </c>
      <c r="O350" s="60" t="e">
        <f>O351+O364+#REF!</f>
        <v>#REF!</v>
      </c>
      <c r="P350" s="60" t="e">
        <f>P351+P364+#REF!</f>
        <v>#REF!</v>
      </c>
      <c r="Q350" s="60" t="e">
        <f>Q351+Q364+#REF!</f>
        <v>#REF!</v>
      </c>
    </row>
    <row r="351" spans="1:17" s="66" customFormat="1" x14ac:dyDescent="0.2">
      <c r="A351" s="62" t="s">
        <v>49</v>
      </c>
      <c r="B351" s="63">
        <v>911</v>
      </c>
      <c r="C351" s="64" t="s">
        <v>45</v>
      </c>
      <c r="D351" s="64" t="s">
        <v>13</v>
      </c>
      <c r="E351" s="64"/>
      <c r="F351" s="64"/>
      <c r="G351" s="65">
        <v>8501.9500000000007</v>
      </c>
      <c r="H351" s="224">
        <v>6314.1</v>
      </c>
      <c r="I351" s="224">
        <v>6314.1</v>
      </c>
    </row>
    <row r="352" spans="1:17" s="21" customFormat="1" ht="24.75" customHeight="1" x14ac:dyDescent="0.2">
      <c r="A352" s="18" t="s">
        <v>264</v>
      </c>
      <c r="B352" s="22">
        <v>911</v>
      </c>
      <c r="C352" s="19" t="s">
        <v>45</v>
      </c>
      <c r="D352" s="19" t="s">
        <v>13</v>
      </c>
      <c r="E352" s="19" t="s">
        <v>75</v>
      </c>
      <c r="F352" s="19"/>
      <c r="G352" s="20">
        <v>1335</v>
      </c>
      <c r="H352" s="20">
        <v>1052.8999999999999</v>
      </c>
      <c r="I352" s="20">
        <v>1052.8999999999999</v>
      </c>
    </row>
    <row r="353" spans="1:17" x14ac:dyDescent="0.2">
      <c r="A353" s="51" t="s">
        <v>62</v>
      </c>
      <c r="B353" s="23">
        <v>911</v>
      </c>
      <c r="C353" s="217" t="s">
        <v>45</v>
      </c>
      <c r="D353" s="217" t="s">
        <v>13</v>
      </c>
      <c r="E353" s="217" t="s">
        <v>75</v>
      </c>
      <c r="F353" s="220" t="s">
        <v>63</v>
      </c>
      <c r="G353" s="218">
        <v>33.9</v>
      </c>
      <c r="H353" s="218">
        <v>26.7</v>
      </c>
      <c r="I353" s="218">
        <v>26.7</v>
      </c>
      <c r="J353" s="225"/>
      <c r="K353" s="225"/>
      <c r="L353" s="225"/>
      <c r="M353" s="225"/>
      <c r="N353" s="225"/>
      <c r="O353" s="225"/>
      <c r="P353" s="225"/>
      <c r="Q353" s="225"/>
    </row>
    <row r="354" spans="1:17" s="219" customFormat="1" ht="25.5" x14ac:dyDescent="0.2">
      <c r="A354" s="221" t="s">
        <v>106</v>
      </c>
      <c r="B354" s="31">
        <v>911</v>
      </c>
      <c r="C354" s="217" t="s">
        <v>45</v>
      </c>
      <c r="D354" s="217" t="s">
        <v>13</v>
      </c>
      <c r="E354" s="217" t="s">
        <v>75</v>
      </c>
      <c r="F354" s="217" t="s">
        <v>58</v>
      </c>
      <c r="G354" s="218">
        <v>1301.0999999999999</v>
      </c>
      <c r="H354" s="218">
        <v>1026.1999999999998</v>
      </c>
      <c r="I354" s="218">
        <v>1026.1999999999998</v>
      </c>
      <c r="J354" s="226"/>
      <c r="K354" s="226"/>
      <c r="L354" s="226"/>
      <c r="M354" s="226"/>
      <c r="N354" s="226"/>
      <c r="O354" s="226"/>
      <c r="P354" s="226"/>
      <c r="Q354" s="226"/>
    </row>
    <row r="355" spans="1:17" ht="51" x14ac:dyDescent="0.2">
      <c r="A355" s="213" t="s">
        <v>196</v>
      </c>
      <c r="B355" s="22">
        <v>911</v>
      </c>
      <c r="C355" s="214" t="s">
        <v>45</v>
      </c>
      <c r="D355" s="214" t="s">
        <v>13</v>
      </c>
      <c r="E355" s="214" t="s">
        <v>94</v>
      </c>
      <c r="F355" s="214"/>
      <c r="G355" s="215">
        <v>81</v>
      </c>
      <c r="H355" s="215">
        <v>79.2</v>
      </c>
      <c r="I355" s="215">
        <v>79.2</v>
      </c>
      <c r="J355" s="225"/>
      <c r="K355" s="225"/>
      <c r="L355" s="225"/>
      <c r="M355" s="225"/>
      <c r="N355" s="225"/>
      <c r="O355" s="225"/>
      <c r="P355" s="225"/>
      <c r="Q355" s="225"/>
    </row>
    <row r="356" spans="1:17" s="219" customFormat="1" x14ac:dyDescent="0.2">
      <c r="A356" s="51" t="s">
        <v>62</v>
      </c>
      <c r="B356" s="31">
        <v>911</v>
      </c>
      <c r="C356" s="217" t="s">
        <v>45</v>
      </c>
      <c r="D356" s="217" t="s">
        <v>13</v>
      </c>
      <c r="E356" s="217" t="s">
        <v>94</v>
      </c>
      <c r="F356" s="29">
        <v>300</v>
      </c>
      <c r="G356" s="218">
        <v>81</v>
      </c>
      <c r="H356" s="218">
        <v>79.2</v>
      </c>
      <c r="I356" s="218">
        <v>79.2</v>
      </c>
      <c r="J356" s="226"/>
      <c r="K356" s="226"/>
      <c r="L356" s="226"/>
      <c r="M356" s="226"/>
      <c r="N356" s="226"/>
      <c r="O356" s="226"/>
      <c r="P356" s="226"/>
      <c r="Q356" s="226"/>
    </row>
    <row r="357" spans="1:17" ht="38.25" x14ac:dyDescent="0.2">
      <c r="A357" s="46" t="s">
        <v>197</v>
      </c>
      <c r="B357" s="22">
        <v>911</v>
      </c>
      <c r="C357" s="214" t="s">
        <v>45</v>
      </c>
      <c r="D357" s="214" t="s">
        <v>13</v>
      </c>
      <c r="E357" s="214" t="s">
        <v>93</v>
      </c>
      <c r="F357" s="214"/>
      <c r="G357" s="215">
        <v>493.2</v>
      </c>
      <c r="H357" s="215">
        <v>456</v>
      </c>
      <c r="I357" s="215">
        <v>456</v>
      </c>
      <c r="J357" s="225"/>
      <c r="K357" s="225"/>
      <c r="L357" s="225"/>
      <c r="M357" s="225"/>
      <c r="N357" s="225"/>
      <c r="O357" s="225"/>
      <c r="P357" s="225"/>
      <c r="Q357" s="225"/>
    </row>
    <row r="358" spans="1:17" s="219" customFormat="1" x14ac:dyDescent="0.2">
      <c r="A358" s="51" t="s">
        <v>62</v>
      </c>
      <c r="B358" s="31">
        <v>911</v>
      </c>
      <c r="C358" s="217" t="s">
        <v>45</v>
      </c>
      <c r="D358" s="217" t="s">
        <v>13</v>
      </c>
      <c r="E358" s="217" t="s">
        <v>93</v>
      </c>
      <c r="F358" s="217" t="s">
        <v>63</v>
      </c>
      <c r="G358" s="218">
        <v>493.2</v>
      </c>
      <c r="H358" s="218">
        <v>456</v>
      </c>
      <c r="I358" s="218">
        <v>456</v>
      </c>
      <c r="J358" s="226"/>
      <c r="K358" s="226"/>
      <c r="L358" s="226"/>
      <c r="M358" s="226"/>
      <c r="N358" s="226"/>
      <c r="O358" s="226"/>
      <c r="P358" s="226"/>
      <c r="Q358" s="226"/>
    </row>
    <row r="359" spans="1:17" s="186" customFormat="1" ht="25.5" x14ac:dyDescent="0.2">
      <c r="A359" s="46" t="s">
        <v>198</v>
      </c>
      <c r="B359" s="205" t="s">
        <v>98</v>
      </c>
      <c r="C359" s="19" t="s">
        <v>45</v>
      </c>
      <c r="D359" s="19" t="s">
        <v>13</v>
      </c>
      <c r="E359" s="19" t="s">
        <v>99</v>
      </c>
      <c r="F359" s="19"/>
      <c r="G359" s="20">
        <v>2002</v>
      </c>
      <c r="H359" s="20">
        <v>1604</v>
      </c>
      <c r="I359" s="20">
        <v>1604</v>
      </c>
      <c r="J359" s="96"/>
      <c r="K359" s="96"/>
      <c r="L359" s="96"/>
      <c r="M359" s="96"/>
      <c r="N359" s="96"/>
      <c r="O359" s="96"/>
      <c r="P359" s="96"/>
      <c r="Q359" s="96"/>
    </row>
    <row r="360" spans="1:17" ht="25.5" x14ac:dyDescent="0.2">
      <c r="A360" s="221" t="s">
        <v>69</v>
      </c>
      <c r="B360" s="23">
        <v>911</v>
      </c>
      <c r="C360" s="217" t="s">
        <v>45</v>
      </c>
      <c r="D360" s="217" t="s">
        <v>13</v>
      </c>
      <c r="E360" s="217" t="s">
        <v>99</v>
      </c>
      <c r="F360" s="220" t="s">
        <v>61</v>
      </c>
      <c r="G360" s="218">
        <v>387.8</v>
      </c>
      <c r="H360" s="218">
        <v>310.60000000000002</v>
      </c>
      <c r="I360" s="218">
        <v>310.60000000000002</v>
      </c>
      <c r="J360" s="225"/>
      <c r="K360" s="225"/>
      <c r="L360" s="225"/>
      <c r="M360" s="225"/>
      <c r="N360" s="225"/>
      <c r="O360" s="225"/>
      <c r="P360" s="225"/>
      <c r="Q360" s="225"/>
    </row>
    <row r="361" spans="1:17" ht="25.5" x14ac:dyDescent="0.2">
      <c r="A361" s="221" t="s">
        <v>106</v>
      </c>
      <c r="B361" s="221">
        <v>911</v>
      </c>
      <c r="C361" s="217" t="s">
        <v>45</v>
      </c>
      <c r="D361" s="217" t="s">
        <v>13</v>
      </c>
      <c r="E361" s="217" t="s">
        <v>99</v>
      </c>
      <c r="F361" s="217" t="s">
        <v>58</v>
      </c>
      <c r="G361" s="218">
        <v>1614.2</v>
      </c>
      <c r="H361" s="218">
        <v>1293.4000000000001</v>
      </c>
      <c r="I361" s="218">
        <v>1293.4000000000001</v>
      </c>
      <c r="J361" s="225"/>
      <c r="K361" s="225"/>
      <c r="L361" s="225"/>
      <c r="M361" s="225"/>
      <c r="N361" s="225"/>
      <c r="O361" s="225"/>
      <c r="P361" s="225"/>
      <c r="Q361" s="225"/>
    </row>
    <row r="362" spans="1:17" s="21" customFormat="1" ht="51" x14ac:dyDescent="0.2">
      <c r="A362" s="18" t="s">
        <v>199</v>
      </c>
      <c r="B362" s="22">
        <v>911</v>
      </c>
      <c r="C362" s="19" t="s">
        <v>45</v>
      </c>
      <c r="D362" s="19" t="s">
        <v>13</v>
      </c>
      <c r="E362" s="19" t="s">
        <v>503</v>
      </c>
      <c r="F362" s="19"/>
      <c r="G362" s="20">
        <v>4590.75</v>
      </c>
      <c r="H362" s="20">
        <v>3122</v>
      </c>
      <c r="I362" s="20">
        <v>3122</v>
      </c>
    </row>
    <row r="363" spans="1:17" s="219" customFormat="1" ht="25.5" x14ac:dyDescent="0.2">
      <c r="A363" s="221" t="s">
        <v>106</v>
      </c>
      <c r="B363" s="31">
        <v>911</v>
      </c>
      <c r="C363" s="217" t="s">
        <v>45</v>
      </c>
      <c r="D363" s="217" t="s">
        <v>13</v>
      </c>
      <c r="E363" s="217" t="s">
        <v>503</v>
      </c>
      <c r="F363" s="217" t="s">
        <v>58</v>
      </c>
      <c r="G363" s="218">
        <v>4590.75</v>
      </c>
      <c r="H363" s="218">
        <v>3122</v>
      </c>
      <c r="I363" s="218">
        <v>3122</v>
      </c>
      <c r="J363" s="226"/>
      <c r="K363" s="226"/>
      <c r="L363" s="226"/>
      <c r="M363" s="226"/>
      <c r="N363" s="226"/>
      <c r="O363" s="226"/>
      <c r="P363" s="226"/>
      <c r="Q363" s="226"/>
    </row>
    <row r="364" spans="1:17" s="66" customFormat="1" x14ac:dyDescent="0.2">
      <c r="A364" s="62" t="s">
        <v>50</v>
      </c>
      <c r="B364" s="63">
        <v>911</v>
      </c>
      <c r="C364" s="64" t="s">
        <v>45</v>
      </c>
      <c r="D364" s="64" t="s">
        <v>15</v>
      </c>
      <c r="E364" s="64"/>
      <c r="F364" s="64"/>
      <c r="G364" s="65">
        <v>41111.799999999996</v>
      </c>
      <c r="H364" s="65">
        <v>38241.799999999996</v>
      </c>
      <c r="I364" s="65">
        <v>38184.299999999996</v>
      </c>
    </row>
    <row r="365" spans="1:17" s="21" customFormat="1" ht="38.25" x14ac:dyDescent="0.2">
      <c r="A365" s="18" t="s">
        <v>200</v>
      </c>
      <c r="B365" s="22">
        <v>911</v>
      </c>
      <c r="C365" s="19" t="s">
        <v>45</v>
      </c>
      <c r="D365" s="19" t="s">
        <v>15</v>
      </c>
      <c r="E365" s="19" t="s">
        <v>97</v>
      </c>
      <c r="F365" s="19"/>
      <c r="G365" s="20">
        <v>1089</v>
      </c>
      <c r="H365" s="20">
        <v>1120</v>
      </c>
      <c r="I365" s="20">
        <v>1165</v>
      </c>
    </row>
    <row r="366" spans="1:17" s="219" customFormat="1" x14ac:dyDescent="0.2">
      <c r="A366" s="221" t="s">
        <v>62</v>
      </c>
      <c r="B366" s="31">
        <v>911</v>
      </c>
      <c r="C366" s="217" t="s">
        <v>45</v>
      </c>
      <c r="D366" s="217" t="s">
        <v>15</v>
      </c>
      <c r="E366" s="217" t="s">
        <v>97</v>
      </c>
      <c r="F366" s="217" t="s">
        <v>63</v>
      </c>
      <c r="G366" s="218">
        <v>1089</v>
      </c>
      <c r="H366" s="218">
        <v>1120</v>
      </c>
      <c r="I366" s="218">
        <v>1165</v>
      </c>
      <c r="J366" s="226"/>
      <c r="K366" s="226"/>
      <c r="L366" s="226"/>
      <c r="M366" s="226"/>
      <c r="N366" s="226"/>
      <c r="O366" s="226"/>
      <c r="P366" s="226"/>
      <c r="Q366" s="226"/>
    </row>
    <row r="367" spans="1:17" s="186" customFormat="1" ht="38.25" customHeight="1" x14ac:dyDescent="0.2">
      <c r="A367" s="18" t="s">
        <v>201</v>
      </c>
      <c r="B367" s="22">
        <v>911</v>
      </c>
      <c r="C367" s="19" t="s">
        <v>45</v>
      </c>
      <c r="D367" s="19" t="s">
        <v>15</v>
      </c>
      <c r="E367" s="19" t="s">
        <v>95</v>
      </c>
      <c r="F367" s="19"/>
      <c r="G367" s="20">
        <v>2601.4</v>
      </c>
      <c r="H367" s="215">
        <v>1808.1000000000001</v>
      </c>
      <c r="I367" s="215">
        <v>1808.1000000000001</v>
      </c>
      <c r="J367" s="96"/>
      <c r="K367" s="96"/>
      <c r="L367" s="96"/>
      <c r="M367" s="96"/>
      <c r="N367" s="96"/>
      <c r="O367" s="96"/>
      <c r="P367" s="96"/>
      <c r="Q367" s="96"/>
    </row>
    <row r="368" spans="1:17" s="219" customFormat="1" ht="25.5" x14ac:dyDescent="0.2">
      <c r="A368" s="221" t="s">
        <v>69</v>
      </c>
      <c r="B368" s="32">
        <v>911</v>
      </c>
      <c r="C368" s="217" t="s">
        <v>45</v>
      </c>
      <c r="D368" s="217" t="s">
        <v>15</v>
      </c>
      <c r="E368" s="217" t="s">
        <v>95</v>
      </c>
      <c r="F368" s="220" t="s">
        <v>61</v>
      </c>
      <c r="G368" s="218">
        <v>27.6</v>
      </c>
      <c r="H368" s="218">
        <v>15.7</v>
      </c>
      <c r="I368" s="218">
        <v>15.7</v>
      </c>
      <c r="J368" s="226"/>
      <c r="K368" s="226"/>
      <c r="L368" s="226"/>
      <c r="M368" s="226"/>
      <c r="N368" s="226"/>
      <c r="O368" s="226"/>
      <c r="P368" s="226"/>
      <c r="Q368" s="226"/>
    </row>
    <row r="369" spans="1:24" s="219" customFormat="1" x14ac:dyDescent="0.2">
      <c r="A369" s="51" t="s">
        <v>62</v>
      </c>
      <c r="B369" s="31">
        <v>911</v>
      </c>
      <c r="C369" s="217" t="s">
        <v>45</v>
      </c>
      <c r="D369" s="217" t="s">
        <v>15</v>
      </c>
      <c r="E369" s="217" t="s">
        <v>95</v>
      </c>
      <c r="F369" s="29">
        <v>300</v>
      </c>
      <c r="G369" s="218">
        <v>2573.8000000000002</v>
      </c>
      <c r="H369" s="218">
        <v>1792.4</v>
      </c>
      <c r="I369" s="218">
        <v>1792.4</v>
      </c>
      <c r="J369" s="226"/>
      <c r="K369" s="226"/>
      <c r="L369" s="226"/>
      <c r="M369" s="226"/>
      <c r="N369" s="226"/>
      <c r="O369" s="226"/>
      <c r="P369" s="226"/>
      <c r="Q369" s="226"/>
    </row>
    <row r="370" spans="1:24" s="21" customFormat="1" ht="29.25" customHeight="1" x14ac:dyDescent="0.2">
      <c r="A370" s="52" t="s">
        <v>299</v>
      </c>
      <c r="B370" s="22">
        <v>911</v>
      </c>
      <c r="C370" s="19" t="s">
        <v>45</v>
      </c>
      <c r="D370" s="19" t="s">
        <v>15</v>
      </c>
      <c r="E370" s="19" t="s">
        <v>298</v>
      </c>
      <c r="F370" s="19"/>
      <c r="G370" s="20">
        <v>0</v>
      </c>
      <c r="H370" s="20">
        <v>0</v>
      </c>
      <c r="I370" s="20">
        <v>4</v>
      </c>
    </row>
    <row r="371" spans="1:24" s="26" customFormat="1" x14ac:dyDescent="0.2">
      <c r="A371" s="28" t="s">
        <v>62</v>
      </c>
      <c r="B371" s="31">
        <v>911</v>
      </c>
      <c r="C371" s="24" t="s">
        <v>45</v>
      </c>
      <c r="D371" s="24" t="s">
        <v>15</v>
      </c>
      <c r="E371" s="24" t="s">
        <v>298</v>
      </c>
      <c r="F371" s="24" t="s">
        <v>63</v>
      </c>
      <c r="G371" s="25">
        <v>0</v>
      </c>
      <c r="H371" s="54">
        <v>0</v>
      </c>
      <c r="I371" s="54">
        <v>4</v>
      </c>
    </row>
    <row r="372" spans="1:24" s="186" customFormat="1" ht="112.5" customHeight="1" x14ac:dyDescent="0.2">
      <c r="A372" s="52" t="s">
        <v>301</v>
      </c>
      <c r="B372" s="22">
        <v>911</v>
      </c>
      <c r="C372" s="19" t="s">
        <v>45</v>
      </c>
      <c r="D372" s="19" t="s">
        <v>15</v>
      </c>
      <c r="E372" s="19" t="s">
        <v>96</v>
      </c>
      <c r="F372" s="19"/>
      <c r="G372" s="20">
        <v>33493.999999999993</v>
      </c>
      <c r="H372" s="20">
        <v>32916.699999999997</v>
      </c>
      <c r="I372" s="20">
        <v>32916.699999999997</v>
      </c>
      <c r="J372" s="96"/>
      <c r="K372" s="96"/>
      <c r="L372" s="96"/>
      <c r="M372" s="96"/>
      <c r="N372" s="96"/>
      <c r="O372" s="96"/>
      <c r="P372" s="96"/>
      <c r="Q372" s="96"/>
      <c r="S372" s="243"/>
      <c r="T372" s="243"/>
      <c r="U372" s="243"/>
      <c r="V372" s="243"/>
      <c r="W372" s="243"/>
      <c r="X372" s="243"/>
    </row>
    <row r="373" spans="1:24" s="219" customFormat="1" x14ac:dyDescent="0.2">
      <c r="A373" s="221" t="s">
        <v>62</v>
      </c>
      <c r="B373" s="31">
        <v>911</v>
      </c>
      <c r="C373" s="217" t="s">
        <v>45</v>
      </c>
      <c r="D373" s="217" t="s">
        <v>15</v>
      </c>
      <c r="E373" s="217" t="s">
        <v>96</v>
      </c>
      <c r="F373" s="217" t="s">
        <v>63</v>
      </c>
      <c r="G373" s="218">
        <v>33493.999999999993</v>
      </c>
      <c r="H373" s="218">
        <v>32916.699999999997</v>
      </c>
      <c r="I373" s="218">
        <v>32916.699999999997</v>
      </c>
      <c r="J373" s="226"/>
      <c r="K373" s="226"/>
      <c r="L373" s="226"/>
      <c r="M373" s="226"/>
      <c r="N373" s="226"/>
      <c r="O373" s="226"/>
      <c r="P373" s="226"/>
      <c r="Q373" s="226"/>
    </row>
    <row r="374" spans="1:24" s="186" customFormat="1" ht="99" customHeight="1" x14ac:dyDescent="0.2">
      <c r="A374" s="52" t="s">
        <v>563</v>
      </c>
      <c r="B374" s="22">
        <v>911</v>
      </c>
      <c r="C374" s="19" t="s">
        <v>45</v>
      </c>
      <c r="D374" s="19" t="s">
        <v>15</v>
      </c>
      <c r="E374" s="19" t="s">
        <v>300</v>
      </c>
      <c r="F374" s="19"/>
      <c r="G374" s="20">
        <v>100</v>
      </c>
      <c r="H374" s="20">
        <v>160</v>
      </c>
      <c r="I374" s="20">
        <v>160</v>
      </c>
      <c r="J374" s="96"/>
      <c r="K374" s="96"/>
      <c r="L374" s="96"/>
      <c r="M374" s="96"/>
      <c r="N374" s="96"/>
      <c r="O374" s="96"/>
      <c r="P374" s="96"/>
      <c r="Q374" s="96"/>
    </row>
    <row r="375" spans="1:24" s="219" customFormat="1" x14ac:dyDescent="0.2">
      <c r="A375" s="221" t="s">
        <v>62</v>
      </c>
      <c r="B375" s="31">
        <v>911</v>
      </c>
      <c r="C375" s="217" t="s">
        <v>45</v>
      </c>
      <c r="D375" s="217" t="s">
        <v>15</v>
      </c>
      <c r="E375" s="217" t="s">
        <v>300</v>
      </c>
      <c r="F375" s="217" t="s">
        <v>63</v>
      </c>
      <c r="G375" s="218">
        <v>100</v>
      </c>
      <c r="H375" s="218">
        <v>160</v>
      </c>
      <c r="I375" s="218">
        <v>160</v>
      </c>
      <c r="J375" s="226"/>
      <c r="K375" s="226"/>
      <c r="L375" s="226"/>
      <c r="M375" s="226"/>
      <c r="N375" s="226"/>
      <c r="O375" s="226"/>
      <c r="P375" s="226"/>
      <c r="Q375" s="226"/>
    </row>
    <row r="376" spans="1:24" s="21" customFormat="1" ht="38.25" x14ac:dyDescent="0.2">
      <c r="A376" s="18" t="s">
        <v>293</v>
      </c>
      <c r="B376" s="22">
        <v>911</v>
      </c>
      <c r="C376" s="19" t="s">
        <v>45</v>
      </c>
      <c r="D376" s="19" t="s">
        <v>15</v>
      </c>
      <c r="E376" s="19" t="s">
        <v>294</v>
      </c>
      <c r="F376" s="19"/>
      <c r="G376" s="20">
        <v>2643.8</v>
      </c>
      <c r="H376" s="20">
        <v>1716.1</v>
      </c>
      <c r="I376" s="20">
        <v>1631.8</v>
      </c>
    </row>
    <row r="377" spans="1:24" s="219" customFormat="1" ht="25.5" x14ac:dyDescent="0.2">
      <c r="A377" s="221" t="s">
        <v>106</v>
      </c>
      <c r="B377" s="31">
        <v>911</v>
      </c>
      <c r="C377" s="217" t="s">
        <v>45</v>
      </c>
      <c r="D377" s="217" t="s">
        <v>15</v>
      </c>
      <c r="E377" s="217" t="s">
        <v>294</v>
      </c>
      <c r="F377" s="217" t="s">
        <v>58</v>
      </c>
      <c r="G377" s="218">
        <v>2643.8</v>
      </c>
      <c r="H377" s="218">
        <v>1716.1</v>
      </c>
      <c r="I377" s="218">
        <v>1631.8</v>
      </c>
      <c r="J377" s="226"/>
      <c r="K377" s="226"/>
      <c r="L377" s="226"/>
      <c r="M377" s="226"/>
      <c r="N377" s="226"/>
      <c r="O377" s="226"/>
      <c r="P377" s="226"/>
      <c r="Q377" s="226"/>
    </row>
    <row r="378" spans="1:24" ht="38.25" x14ac:dyDescent="0.2">
      <c r="A378" s="213" t="s">
        <v>292</v>
      </c>
      <c r="B378" s="22">
        <v>911</v>
      </c>
      <c r="C378" s="214" t="s">
        <v>45</v>
      </c>
      <c r="D378" s="214" t="s">
        <v>15</v>
      </c>
      <c r="E378" s="214" t="s">
        <v>291</v>
      </c>
      <c r="F378" s="214"/>
      <c r="G378" s="215">
        <v>1183.5999999999999</v>
      </c>
      <c r="H378" s="215">
        <v>520.90000000000009</v>
      </c>
      <c r="I378" s="215">
        <v>498.70000000000005</v>
      </c>
      <c r="J378" s="225"/>
      <c r="K378" s="225"/>
      <c r="L378" s="225"/>
      <c r="M378" s="225"/>
      <c r="N378" s="225"/>
      <c r="O378" s="225"/>
      <c r="P378" s="225"/>
      <c r="Q378" s="225"/>
    </row>
    <row r="379" spans="1:24" s="219" customFormat="1" ht="25.5" x14ac:dyDescent="0.2">
      <c r="A379" s="221" t="s">
        <v>69</v>
      </c>
      <c r="B379" s="31">
        <v>911</v>
      </c>
      <c r="C379" s="217" t="s">
        <v>45</v>
      </c>
      <c r="D379" s="217" t="s">
        <v>15</v>
      </c>
      <c r="E379" s="217" t="s">
        <v>291</v>
      </c>
      <c r="F379" s="217" t="s">
        <v>61</v>
      </c>
      <c r="G379" s="218">
        <v>342.1</v>
      </c>
      <c r="H379" s="218">
        <v>138.30000000000001</v>
      </c>
      <c r="I379" s="218">
        <v>136.9</v>
      </c>
      <c r="J379" s="226"/>
      <c r="K379" s="226"/>
      <c r="L379" s="226"/>
      <c r="M379" s="226"/>
      <c r="N379" s="226"/>
      <c r="O379" s="226"/>
      <c r="P379" s="226"/>
      <c r="Q379" s="226"/>
    </row>
    <row r="380" spans="1:24" s="219" customFormat="1" ht="25.5" x14ac:dyDescent="0.2">
      <c r="A380" s="221" t="s">
        <v>106</v>
      </c>
      <c r="B380" s="31">
        <v>911</v>
      </c>
      <c r="C380" s="217" t="s">
        <v>45</v>
      </c>
      <c r="D380" s="217" t="s">
        <v>15</v>
      </c>
      <c r="E380" s="217" t="s">
        <v>291</v>
      </c>
      <c r="F380" s="217" t="s">
        <v>58</v>
      </c>
      <c r="G380" s="218">
        <v>841.5</v>
      </c>
      <c r="H380" s="218">
        <v>382.6</v>
      </c>
      <c r="I380" s="218">
        <v>361.8</v>
      </c>
      <c r="J380" s="226"/>
      <c r="K380" s="226"/>
      <c r="L380" s="226"/>
      <c r="M380" s="226"/>
      <c r="N380" s="226"/>
      <c r="O380" s="226"/>
      <c r="P380" s="226"/>
      <c r="Q380" s="226"/>
    </row>
    <row r="381" spans="1:24" s="76" customFormat="1" x14ac:dyDescent="0.2">
      <c r="A381" s="86" t="s">
        <v>473</v>
      </c>
      <c r="B381" s="56">
        <v>911</v>
      </c>
      <c r="C381" s="57" t="s">
        <v>17</v>
      </c>
      <c r="D381" s="57"/>
      <c r="E381" s="57"/>
      <c r="F381" s="57"/>
      <c r="G381" s="54">
        <v>11905.6</v>
      </c>
      <c r="H381" s="54">
        <v>10710.6</v>
      </c>
      <c r="I381" s="54">
        <v>10188.799999999999</v>
      </c>
      <c r="J381" s="97"/>
      <c r="K381" s="97"/>
      <c r="L381" s="97"/>
      <c r="M381" s="97"/>
      <c r="N381" s="97"/>
      <c r="O381" s="97"/>
      <c r="P381" s="97"/>
      <c r="Q381" s="97"/>
    </row>
    <row r="382" spans="1:24" s="76" customFormat="1" x14ac:dyDescent="0.2">
      <c r="A382" s="62" t="s">
        <v>0</v>
      </c>
      <c r="B382" s="63">
        <v>911</v>
      </c>
      <c r="C382" s="64" t="s">
        <v>17</v>
      </c>
      <c r="D382" s="64" t="s">
        <v>9</v>
      </c>
      <c r="E382" s="64"/>
      <c r="F382" s="64"/>
      <c r="G382" s="54">
        <v>11905.6</v>
      </c>
      <c r="H382" s="54">
        <v>10710.6</v>
      </c>
      <c r="I382" s="54">
        <v>10188.799999999999</v>
      </c>
      <c r="J382" s="97"/>
      <c r="K382" s="97"/>
      <c r="L382" s="97"/>
      <c r="M382" s="97"/>
      <c r="N382" s="97"/>
      <c r="O382" s="97"/>
      <c r="P382" s="97"/>
      <c r="Q382" s="97"/>
    </row>
    <row r="383" spans="1:24" ht="25.5" x14ac:dyDescent="0.2">
      <c r="A383" s="213" t="s">
        <v>260</v>
      </c>
      <c r="B383" s="22">
        <v>911</v>
      </c>
      <c r="C383" s="214" t="s">
        <v>17</v>
      </c>
      <c r="D383" s="214" t="s">
        <v>9</v>
      </c>
      <c r="E383" s="214" t="s">
        <v>494</v>
      </c>
      <c r="F383" s="214"/>
      <c r="G383" s="215">
        <v>11905.6</v>
      </c>
      <c r="H383" s="215">
        <v>10710.6</v>
      </c>
      <c r="I383" s="215">
        <v>10188.799999999999</v>
      </c>
      <c r="J383" s="225"/>
      <c r="K383" s="225"/>
      <c r="L383" s="225"/>
      <c r="M383" s="225"/>
      <c r="N383" s="225"/>
      <c r="O383" s="225"/>
      <c r="P383" s="225"/>
      <c r="Q383" s="225"/>
    </row>
    <row r="384" spans="1:24" s="219" customFormat="1" ht="25.5" x14ac:dyDescent="0.2">
      <c r="A384" s="221" t="s">
        <v>106</v>
      </c>
      <c r="B384" s="32">
        <v>911</v>
      </c>
      <c r="C384" s="217" t="s">
        <v>17</v>
      </c>
      <c r="D384" s="217" t="s">
        <v>9</v>
      </c>
      <c r="E384" s="217" t="s">
        <v>494</v>
      </c>
      <c r="F384" s="220" t="s">
        <v>58</v>
      </c>
      <c r="G384" s="218">
        <v>11905.6</v>
      </c>
      <c r="H384" s="218">
        <v>10710.6</v>
      </c>
      <c r="I384" s="218">
        <v>10188.799999999999</v>
      </c>
      <c r="J384" s="226"/>
      <c r="K384" s="226"/>
      <c r="L384" s="226"/>
      <c r="M384" s="226"/>
      <c r="N384" s="226"/>
      <c r="O384" s="226"/>
      <c r="P384" s="226"/>
      <c r="Q384" s="226"/>
    </row>
    <row r="385" spans="1:22" s="9" customFormat="1" ht="30.75" customHeight="1" x14ac:dyDescent="0.2">
      <c r="A385" s="39" t="s">
        <v>4</v>
      </c>
      <c r="B385" s="36">
        <v>913</v>
      </c>
      <c r="C385" s="40"/>
      <c r="D385" s="40"/>
      <c r="E385" s="40"/>
      <c r="F385" s="40"/>
      <c r="G385" s="38">
        <v>153556.00000000003</v>
      </c>
      <c r="H385" s="38">
        <v>115641.8</v>
      </c>
      <c r="I385" s="38">
        <v>105871.90000000001</v>
      </c>
      <c r="J385" s="38">
        <f t="shared" ref="J385:Q385" si="7">J400+J414+J440+J386</f>
        <v>0</v>
      </c>
      <c r="K385" s="38">
        <f t="shared" si="7"/>
        <v>0</v>
      </c>
      <c r="L385" s="38">
        <f t="shared" si="7"/>
        <v>0</v>
      </c>
      <c r="M385" s="38">
        <f t="shared" si="7"/>
        <v>0</v>
      </c>
      <c r="N385" s="38">
        <f t="shared" si="7"/>
        <v>0</v>
      </c>
      <c r="O385" s="38">
        <f t="shared" si="7"/>
        <v>0</v>
      </c>
      <c r="P385" s="38">
        <f t="shared" si="7"/>
        <v>0</v>
      </c>
      <c r="Q385" s="38">
        <f t="shared" si="7"/>
        <v>0</v>
      </c>
      <c r="S385" s="206"/>
      <c r="V385" s="206"/>
    </row>
    <row r="386" spans="1:22" s="3" customFormat="1" x14ac:dyDescent="0.2">
      <c r="A386" s="13" t="s">
        <v>23</v>
      </c>
      <c r="B386" s="41">
        <v>913</v>
      </c>
      <c r="C386" s="1" t="s">
        <v>15</v>
      </c>
      <c r="D386" s="1"/>
      <c r="E386" s="1"/>
      <c r="F386" s="1"/>
      <c r="G386" s="2">
        <v>169.6</v>
      </c>
      <c r="H386" s="2">
        <v>174.29999999999998</v>
      </c>
      <c r="I386" s="2">
        <v>165.8</v>
      </c>
      <c r="J386" s="100"/>
      <c r="K386" s="100"/>
      <c r="L386" s="100"/>
      <c r="M386" s="100"/>
      <c r="N386" s="100"/>
      <c r="O386" s="100"/>
      <c r="P386" s="100"/>
      <c r="Q386" s="100"/>
    </row>
    <row r="387" spans="1:22" s="66" customFormat="1" x14ac:dyDescent="0.2">
      <c r="A387" s="62" t="s">
        <v>24</v>
      </c>
      <c r="B387" s="63">
        <v>913</v>
      </c>
      <c r="C387" s="64" t="s">
        <v>15</v>
      </c>
      <c r="D387" s="64" t="s">
        <v>19</v>
      </c>
      <c r="E387" s="64"/>
      <c r="F387" s="64"/>
      <c r="G387" s="65">
        <v>169.6</v>
      </c>
      <c r="H387" s="65">
        <v>174.29999999999998</v>
      </c>
      <c r="I387" s="65">
        <v>165.8</v>
      </c>
    </row>
    <row r="388" spans="1:22" ht="28.5" customHeight="1" x14ac:dyDescent="0.2">
      <c r="A388" s="213" t="s">
        <v>514</v>
      </c>
      <c r="B388" s="22">
        <v>913</v>
      </c>
      <c r="C388" s="214" t="s">
        <v>15</v>
      </c>
      <c r="D388" s="214" t="s">
        <v>19</v>
      </c>
      <c r="E388" s="214" t="s">
        <v>513</v>
      </c>
      <c r="F388" s="214"/>
      <c r="G388" s="215">
        <v>0</v>
      </c>
      <c r="H388" s="215">
        <v>10.199999999999999</v>
      </c>
      <c r="I388" s="215">
        <v>9.8000000000000007</v>
      </c>
      <c r="J388" s="225"/>
      <c r="K388" s="225"/>
      <c r="L388" s="225"/>
      <c r="M388" s="225"/>
      <c r="N388" s="225"/>
      <c r="O388" s="225"/>
      <c r="P388" s="225"/>
      <c r="Q388" s="225"/>
    </row>
    <row r="389" spans="1:22" s="219" customFormat="1" ht="28.5" customHeight="1" x14ac:dyDescent="0.2">
      <c r="A389" s="221" t="s">
        <v>106</v>
      </c>
      <c r="B389" s="31">
        <v>913</v>
      </c>
      <c r="C389" s="217" t="s">
        <v>15</v>
      </c>
      <c r="D389" s="217" t="s">
        <v>19</v>
      </c>
      <c r="E389" s="217" t="s">
        <v>513</v>
      </c>
      <c r="F389" s="217" t="s">
        <v>58</v>
      </c>
      <c r="G389" s="218">
        <v>0</v>
      </c>
      <c r="H389" s="218">
        <v>10.199999999999999</v>
      </c>
      <c r="I389" s="218">
        <v>9.8000000000000007</v>
      </c>
      <c r="J389" s="226"/>
      <c r="K389" s="226"/>
      <c r="L389" s="226"/>
      <c r="M389" s="226"/>
      <c r="N389" s="226"/>
      <c r="O389" s="226"/>
      <c r="P389" s="226"/>
      <c r="Q389" s="226"/>
    </row>
    <row r="390" spans="1:22" ht="26.25" customHeight="1" x14ac:dyDescent="0.2">
      <c r="A390" s="213" t="s">
        <v>517</v>
      </c>
      <c r="B390" s="22">
        <v>913</v>
      </c>
      <c r="C390" s="214" t="s">
        <v>15</v>
      </c>
      <c r="D390" s="214" t="s">
        <v>19</v>
      </c>
      <c r="E390" s="214" t="s">
        <v>515</v>
      </c>
      <c r="F390" s="214"/>
      <c r="G390" s="215">
        <v>0</v>
      </c>
      <c r="H390" s="215">
        <v>10.199999999999999</v>
      </c>
      <c r="I390" s="215">
        <v>9.8000000000000007</v>
      </c>
      <c r="J390" s="225"/>
      <c r="K390" s="225"/>
      <c r="L390" s="225"/>
      <c r="M390" s="225"/>
      <c r="N390" s="225"/>
      <c r="O390" s="225"/>
      <c r="P390" s="225"/>
      <c r="Q390" s="225"/>
    </row>
    <row r="391" spans="1:22" s="219" customFormat="1" ht="26.25" customHeight="1" x14ac:dyDescent="0.2">
      <c r="A391" s="221" t="s">
        <v>106</v>
      </c>
      <c r="B391" s="31">
        <v>913</v>
      </c>
      <c r="C391" s="217" t="s">
        <v>15</v>
      </c>
      <c r="D391" s="217" t="s">
        <v>19</v>
      </c>
      <c r="E391" s="217" t="s">
        <v>516</v>
      </c>
      <c r="F391" s="217" t="s">
        <v>58</v>
      </c>
      <c r="G391" s="218">
        <v>0</v>
      </c>
      <c r="H391" s="218">
        <v>10.199999999999999</v>
      </c>
      <c r="I391" s="218">
        <v>9.8000000000000007</v>
      </c>
      <c r="J391" s="226"/>
      <c r="K391" s="226"/>
      <c r="L391" s="226"/>
      <c r="M391" s="226"/>
      <c r="N391" s="226"/>
      <c r="O391" s="226"/>
      <c r="P391" s="226"/>
      <c r="Q391" s="226"/>
    </row>
    <row r="392" spans="1:22" s="186" customFormat="1" ht="29.25" customHeight="1" x14ac:dyDescent="0.2">
      <c r="A392" s="18" t="s">
        <v>519</v>
      </c>
      <c r="B392" s="22">
        <v>913</v>
      </c>
      <c r="C392" s="19" t="s">
        <v>15</v>
      </c>
      <c r="D392" s="19" t="s">
        <v>19</v>
      </c>
      <c r="E392" s="19" t="s">
        <v>518</v>
      </c>
      <c r="F392" s="19"/>
      <c r="G392" s="20">
        <v>38.6</v>
      </c>
      <c r="H392" s="20">
        <v>39.799999999999997</v>
      </c>
      <c r="I392" s="20">
        <v>37.700000000000003</v>
      </c>
    </row>
    <row r="393" spans="1:22" s="26" customFormat="1" ht="26.25" customHeight="1" x14ac:dyDescent="0.2">
      <c r="A393" s="28" t="s">
        <v>106</v>
      </c>
      <c r="B393" s="31">
        <v>913</v>
      </c>
      <c r="C393" s="24" t="s">
        <v>15</v>
      </c>
      <c r="D393" s="24" t="s">
        <v>19</v>
      </c>
      <c r="E393" s="24" t="s">
        <v>518</v>
      </c>
      <c r="F393" s="24" t="s">
        <v>58</v>
      </c>
      <c r="G393" s="25">
        <v>38.6</v>
      </c>
      <c r="H393" s="25">
        <v>39.799999999999997</v>
      </c>
      <c r="I393" s="25">
        <v>37.700000000000003</v>
      </c>
    </row>
    <row r="394" spans="1:22" s="186" customFormat="1" ht="27" customHeight="1" x14ac:dyDescent="0.2">
      <c r="A394" s="18" t="s">
        <v>521</v>
      </c>
      <c r="B394" s="22">
        <v>913</v>
      </c>
      <c r="C394" s="19" t="s">
        <v>15</v>
      </c>
      <c r="D394" s="19" t="s">
        <v>19</v>
      </c>
      <c r="E394" s="19" t="s">
        <v>520</v>
      </c>
      <c r="F394" s="19"/>
      <c r="G394" s="20">
        <v>100</v>
      </c>
      <c r="H394" s="20">
        <v>102.8</v>
      </c>
      <c r="I394" s="20">
        <v>97.8</v>
      </c>
    </row>
    <row r="395" spans="1:22" s="26" customFormat="1" ht="30.75" customHeight="1" x14ac:dyDescent="0.2">
      <c r="A395" s="28" t="s">
        <v>106</v>
      </c>
      <c r="B395" s="31">
        <v>913</v>
      </c>
      <c r="C395" s="24" t="s">
        <v>15</v>
      </c>
      <c r="D395" s="24" t="s">
        <v>19</v>
      </c>
      <c r="E395" s="24" t="s">
        <v>520</v>
      </c>
      <c r="F395" s="24" t="s">
        <v>58</v>
      </c>
      <c r="G395" s="25">
        <v>100</v>
      </c>
      <c r="H395" s="25">
        <v>102.8</v>
      </c>
      <c r="I395" s="25">
        <v>97.8</v>
      </c>
    </row>
    <row r="396" spans="1:22" ht="30.75" customHeight="1" x14ac:dyDescent="0.2">
      <c r="A396" s="213" t="s">
        <v>522</v>
      </c>
      <c r="B396" s="22">
        <v>913</v>
      </c>
      <c r="C396" s="214" t="s">
        <v>15</v>
      </c>
      <c r="D396" s="214" t="s">
        <v>19</v>
      </c>
      <c r="E396" s="214" t="s">
        <v>523</v>
      </c>
      <c r="F396" s="214"/>
      <c r="G396" s="215">
        <v>2</v>
      </c>
      <c r="H396" s="215">
        <v>5.0999999999999996</v>
      </c>
      <c r="I396" s="215">
        <v>4.9000000000000004</v>
      </c>
      <c r="J396" s="225"/>
      <c r="K396" s="225"/>
      <c r="L396" s="225"/>
      <c r="M396" s="225"/>
      <c r="N396" s="225"/>
      <c r="O396" s="225"/>
      <c r="P396" s="225"/>
      <c r="Q396" s="225"/>
    </row>
    <row r="397" spans="1:22" s="219" customFormat="1" ht="30.75" customHeight="1" x14ac:dyDescent="0.2">
      <c r="A397" s="221" t="s">
        <v>106</v>
      </c>
      <c r="B397" s="31">
        <v>913</v>
      </c>
      <c r="C397" s="217" t="s">
        <v>15</v>
      </c>
      <c r="D397" s="217" t="s">
        <v>19</v>
      </c>
      <c r="E397" s="217" t="s">
        <v>523</v>
      </c>
      <c r="F397" s="217" t="s">
        <v>58</v>
      </c>
      <c r="G397" s="218">
        <v>2</v>
      </c>
      <c r="H397" s="218">
        <v>5.0999999999999996</v>
      </c>
      <c r="I397" s="218">
        <v>4.9000000000000004</v>
      </c>
      <c r="J397" s="226"/>
      <c r="K397" s="226"/>
      <c r="L397" s="226"/>
      <c r="M397" s="226"/>
      <c r="N397" s="226"/>
      <c r="O397" s="226"/>
      <c r="P397" s="226"/>
      <c r="Q397" s="226"/>
    </row>
    <row r="398" spans="1:22" ht="17.25" customHeight="1" x14ac:dyDescent="0.2">
      <c r="A398" s="213" t="s">
        <v>525</v>
      </c>
      <c r="B398" s="22">
        <v>913</v>
      </c>
      <c r="C398" s="214" t="s">
        <v>15</v>
      </c>
      <c r="D398" s="214" t="s">
        <v>19</v>
      </c>
      <c r="E398" s="214" t="s">
        <v>524</v>
      </c>
      <c r="F398" s="214"/>
      <c r="G398" s="215">
        <v>29</v>
      </c>
      <c r="H398" s="215">
        <v>6.2</v>
      </c>
      <c r="I398" s="215">
        <v>5.8</v>
      </c>
      <c r="J398" s="225"/>
      <c r="K398" s="225"/>
      <c r="L398" s="225"/>
      <c r="M398" s="225"/>
      <c r="N398" s="225"/>
      <c r="O398" s="225"/>
      <c r="P398" s="225"/>
      <c r="Q398" s="225"/>
    </row>
    <row r="399" spans="1:22" s="219" customFormat="1" ht="27" customHeight="1" x14ac:dyDescent="0.2">
      <c r="A399" s="221" t="s">
        <v>106</v>
      </c>
      <c r="B399" s="31">
        <v>913</v>
      </c>
      <c r="C399" s="217" t="s">
        <v>15</v>
      </c>
      <c r="D399" s="217" t="s">
        <v>19</v>
      </c>
      <c r="E399" s="217" t="s">
        <v>524</v>
      </c>
      <c r="F399" s="217" t="s">
        <v>58</v>
      </c>
      <c r="G399" s="218">
        <v>29</v>
      </c>
      <c r="H399" s="218">
        <v>6.2</v>
      </c>
      <c r="I399" s="218">
        <v>5.8</v>
      </c>
      <c r="J399" s="226"/>
      <c r="K399" s="226"/>
      <c r="L399" s="226"/>
      <c r="M399" s="226"/>
      <c r="N399" s="226"/>
      <c r="O399" s="226"/>
      <c r="P399" s="226"/>
      <c r="Q399" s="226"/>
    </row>
    <row r="400" spans="1:22" s="87" customFormat="1" x14ac:dyDescent="0.2">
      <c r="A400" s="86" t="s">
        <v>31</v>
      </c>
      <c r="B400" s="56">
        <v>913</v>
      </c>
      <c r="C400" s="57" t="s">
        <v>16</v>
      </c>
      <c r="D400" s="57"/>
      <c r="E400" s="57"/>
      <c r="F400" s="57"/>
      <c r="G400" s="60">
        <v>40873.800000000003</v>
      </c>
      <c r="H400" s="60">
        <v>31050.6</v>
      </c>
      <c r="I400" s="60">
        <v>25249.200000000001</v>
      </c>
    </row>
    <row r="401" spans="1:17" s="66" customFormat="1" x14ac:dyDescent="0.2">
      <c r="A401" s="62" t="s">
        <v>249</v>
      </c>
      <c r="B401" s="63">
        <v>913</v>
      </c>
      <c r="C401" s="64" t="s">
        <v>16</v>
      </c>
      <c r="D401" s="64" t="s">
        <v>13</v>
      </c>
      <c r="E401" s="64"/>
      <c r="F401" s="64"/>
      <c r="G401" s="65">
        <v>40802</v>
      </c>
      <c r="H401" s="224">
        <v>30978.799999999999</v>
      </c>
      <c r="I401" s="224">
        <v>25177.4</v>
      </c>
    </row>
    <row r="402" spans="1:17" s="12" customFormat="1" ht="25.5" x14ac:dyDescent="0.2">
      <c r="A402" s="17" t="s">
        <v>122</v>
      </c>
      <c r="B402" s="43">
        <v>913</v>
      </c>
      <c r="C402" s="214" t="s">
        <v>16</v>
      </c>
      <c r="D402" s="214" t="s">
        <v>13</v>
      </c>
      <c r="E402" s="214" t="s">
        <v>121</v>
      </c>
      <c r="F402" s="5"/>
      <c r="G402" s="6">
        <v>512.5</v>
      </c>
      <c r="H402" s="6">
        <v>556.1</v>
      </c>
      <c r="I402" s="6">
        <v>828.4</v>
      </c>
      <c r="J402" s="102"/>
      <c r="K402" s="102"/>
      <c r="L402" s="102"/>
      <c r="M402" s="102"/>
      <c r="N402" s="102"/>
      <c r="O402" s="102"/>
      <c r="P402" s="102"/>
      <c r="Q402" s="102"/>
    </row>
    <row r="403" spans="1:17" s="219" customFormat="1" ht="25.5" x14ac:dyDescent="0.2">
      <c r="A403" s="221" t="s">
        <v>106</v>
      </c>
      <c r="B403" s="31">
        <v>913</v>
      </c>
      <c r="C403" s="217" t="s">
        <v>16</v>
      </c>
      <c r="D403" s="217" t="s">
        <v>13</v>
      </c>
      <c r="E403" s="217" t="s">
        <v>121</v>
      </c>
      <c r="F403" s="217" t="s">
        <v>58</v>
      </c>
      <c r="G403" s="218">
        <v>512.5</v>
      </c>
      <c r="H403" s="218">
        <v>556.1</v>
      </c>
      <c r="I403" s="218">
        <v>828.4</v>
      </c>
      <c r="J403" s="226"/>
      <c r="K403" s="226"/>
      <c r="L403" s="226"/>
      <c r="M403" s="226"/>
      <c r="N403" s="226"/>
      <c r="O403" s="226"/>
      <c r="P403" s="226"/>
      <c r="Q403" s="226"/>
    </row>
    <row r="404" spans="1:17" s="12" customFormat="1" ht="63.75" x14ac:dyDescent="0.2">
      <c r="A404" s="17" t="s">
        <v>568</v>
      </c>
      <c r="B404" s="43">
        <v>913</v>
      </c>
      <c r="C404" s="19" t="s">
        <v>16</v>
      </c>
      <c r="D404" s="19" t="s">
        <v>13</v>
      </c>
      <c r="E404" s="19" t="s">
        <v>569</v>
      </c>
      <c r="F404" s="5"/>
      <c r="G404" s="6">
        <v>0</v>
      </c>
      <c r="H404" s="6">
        <v>4815</v>
      </c>
      <c r="I404" s="6">
        <v>0</v>
      </c>
      <c r="J404" s="102"/>
      <c r="K404" s="102"/>
      <c r="L404" s="102"/>
      <c r="M404" s="102"/>
      <c r="N404" s="102"/>
      <c r="O404" s="102"/>
      <c r="P404" s="102"/>
      <c r="Q404" s="102"/>
    </row>
    <row r="405" spans="1:17" s="26" customFormat="1" ht="25.5" x14ac:dyDescent="0.2">
      <c r="A405" s="28" t="s">
        <v>106</v>
      </c>
      <c r="B405" s="31">
        <v>913</v>
      </c>
      <c r="C405" s="24" t="s">
        <v>16</v>
      </c>
      <c r="D405" s="24" t="s">
        <v>13</v>
      </c>
      <c r="E405" s="24" t="s">
        <v>569</v>
      </c>
      <c r="F405" s="24" t="s">
        <v>58</v>
      </c>
      <c r="G405" s="25">
        <v>0</v>
      </c>
      <c r="H405" s="25">
        <v>4815</v>
      </c>
      <c r="I405" s="25">
        <v>0</v>
      </c>
      <c r="J405" s="97"/>
      <c r="K405" s="97"/>
      <c r="L405" s="97"/>
      <c r="M405" s="97"/>
      <c r="N405" s="97"/>
      <c r="O405" s="97"/>
      <c r="P405" s="97"/>
      <c r="Q405" s="97"/>
    </row>
    <row r="406" spans="1:17" s="71" customFormat="1" ht="63.75" x14ac:dyDescent="0.2">
      <c r="A406" s="67" t="s">
        <v>253</v>
      </c>
      <c r="B406" s="68">
        <v>913</v>
      </c>
      <c r="C406" s="69" t="s">
        <v>16</v>
      </c>
      <c r="D406" s="69" t="s">
        <v>13</v>
      </c>
      <c r="E406" s="69" t="s">
        <v>183</v>
      </c>
      <c r="F406" s="69"/>
      <c r="G406" s="70">
        <v>40289.5</v>
      </c>
      <c r="H406" s="70">
        <v>25607.7</v>
      </c>
      <c r="I406" s="70">
        <v>24349</v>
      </c>
      <c r="J406" s="96"/>
      <c r="K406" s="96"/>
      <c r="L406" s="96"/>
      <c r="M406" s="96"/>
      <c r="N406" s="96"/>
      <c r="O406" s="96"/>
      <c r="P406" s="96"/>
      <c r="Q406" s="96"/>
    </row>
    <row r="407" spans="1:17" s="26" customFormat="1" x14ac:dyDescent="0.2">
      <c r="A407" s="28" t="s">
        <v>62</v>
      </c>
      <c r="B407" s="31">
        <v>913</v>
      </c>
      <c r="C407" s="24" t="s">
        <v>16</v>
      </c>
      <c r="D407" s="24" t="s">
        <v>13</v>
      </c>
      <c r="E407" s="24" t="s">
        <v>183</v>
      </c>
      <c r="F407" s="27" t="s">
        <v>63</v>
      </c>
      <c r="G407" s="25">
        <v>30</v>
      </c>
      <c r="H407" s="54">
        <v>30</v>
      </c>
      <c r="I407" s="54">
        <v>30</v>
      </c>
    </row>
    <row r="408" spans="1:17" s="219" customFormat="1" ht="25.5" x14ac:dyDescent="0.2">
      <c r="A408" s="221" t="s">
        <v>106</v>
      </c>
      <c r="B408" s="221">
        <v>913</v>
      </c>
      <c r="C408" s="217" t="s">
        <v>16</v>
      </c>
      <c r="D408" s="217" t="s">
        <v>13</v>
      </c>
      <c r="E408" s="217" t="s">
        <v>183</v>
      </c>
      <c r="F408" s="217" t="s">
        <v>58</v>
      </c>
      <c r="G408" s="218">
        <v>40259.5</v>
      </c>
      <c r="H408" s="218">
        <v>25577.7</v>
      </c>
      <c r="I408" s="218">
        <v>24319</v>
      </c>
      <c r="J408" s="226"/>
      <c r="K408" s="226"/>
      <c r="L408" s="226"/>
      <c r="M408" s="226"/>
      <c r="N408" s="226"/>
      <c r="O408" s="226"/>
      <c r="P408" s="226"/>
      <c r="Q408" s="226"/>
    </row>
    <row r="409" spans="1:17" s="66" customFormat="1" x14ac:dyDescent="0.2">
      <c r="A409" s="62" t="s">
        <v>35</v>
      </c>
      <c r="B409" s="63">
        <v>913</v>
      </c>
      <c r="C409" s="64" t="s">
        <v>16</v>
      </c>
      <c r="D409" s="64" t="s">
        <v>22</v>
      </c>
      <c r="E409" s="64"/>
      <c r="F409" s="64"/>
      <c r="G409" s="65">
        <v>71.8</v>
      </c>
      <c r="H409" s="65">
        <v>71.8</v>
      </c>
      <c r="I409" s="65">
        <v>71.8</v>
      </c>
    </row>
    <row r="410" spans="1:17" ht="25.5" x14ac:dyDescent="0.2">
      <c r="A410" s="213" t="s">
        <v>142</v>
      </c>
      <c r="B410" s="213">
        <v>913</v>
      </c>
      <c r="C410" s="214" t="s">
        <v>16</v>
      </c>
      <c r="D410" s="214" t="s">
        <v>22</v>
      </c>
      <c r="E410" s="214" t="s">
        <v>102</v>
      </c>
      <c r="F410" s="214"/>
      <c r="G410" s="215">
        <v>44.3</v>
      </c>
      <c r="H410" s="215">
        <v>44.3</v>
      </c>
      <c r="I410" s="215">
        <v>44.3</v>
      </c>
      <c r="J410" s="96"/>
      <c r="K410" s="96"/>
      <c r="L410" s="96"/>
      <c r="M410" s="96"/>
      <c r="N410" s="96"/>
      <c r="O410" s="96"/>
      <c r="P410" s="96"/>
      <c r="Q410" s="96"/>
    </row>
    <row r="411" spans="1:17" ht="25.5" x14ac:dyDescent="0.2">
      <c r="A411" s="221" t="s">
        <v>106</v>
      </c>
      <c r="B411" s="221">
        <v>913</v>
      </c>
      <c r="C411" s="217" t="s">
        <v>16</v>
      </c>
      <c r="D411" s="217" t="s">
        <v>22</v>
      </c>
      <c r="E411" s="217" t="s">
        <v>102</v>
      </c>
      <c r="F411" s="217" t="s">
        <v>58</v>
      </c>
      <c r="G411" s="218">
        <v>44.3</v>
      </c>
      <c r="H411" s="218">
        <v>44.3</v>
      </c>
      <c r="I411" s="218">
        <v>44.3</v>
      </c>
      <c r="J411" s="96"/>
      <c r="K411" s="96"/>
      <c r="L411" s="96"/>
      <c r="M411" s="96"/>
      <c r="N411" s="96"/>
      <c r="O411" s="96"/>
      <c r="P411" s="96"/>
      <c r="Q411" s="96"/>
    </row>
    <row r="412" spans="1:17" s="21" customFormat="1" ht="25.5" x14ac:dyDescent="0.2">
      <c r="A412" s="18" t="s">
        <v>142</v>
      </c>
      <c r="B412" s="22">
        <v>913</v>
      </c>
      <c r="C412" s="19" t="s">
        <v>16</v>
      </c>
      <c r="D412" s="19" t="s">
        <v>22</v>
      </c>
      <c r="E412" s="19" t="s">
        <v>143</v>
      </c>
      <c r="F412" s="19"/>
      <c r="G412" s="20">
        <v>27.5</v>
      </c>
      <c r="H412" s="20">
        <v>27.5</v>
      </c>
      <c r="I412" s="20">
        <v>27.5</v>
      </c>
    </row>
    <row r="413" spans="1:17" s="26" customFormat="1" ht="25.5" x14ac:dyDescent="0.2">
      <c r="A413" s="28" t="s">
        <v>106</v>
      </c>
      <c r="B413" s="31">
        <v>913</v>
      </c>
      <c r="C413" s="24" t="s">
        <v>16</v>
      </c>
      <c r="D413" s="24" t="s">
        <v>22</v>
      </c>
      <c r="E413" s="24" t="s">
        <v>143</v>
      </c>
      <c r="F413" s="24" t="s">
        <v>58</v>
      </c>
      <c r="G413" s="25">
        <v>27.5</v>
      </c>
      <c r="H413" s="54">
        <v>27.5</v>
      </c>
      <c r="I413" s="54">
        <v>27.5</v>
      </c>
    </row>
    <row r="414" spans="1:17" s="87" customFormat="1" ht="25.5" x14ac:dyDescent="0.2">
      <c r="A414" s="86" t="s">
        <v>36</v>
      </c>
      <c r="B414" s="56">
        <v>913</v>
      </c>
      <c r="C414" s="57" t="s">
        <v>37</v>
      </c>
      <c r="D414" s="57"/>
      <c r="E414" s="57"/>
      <c r="F414" s="57"/>
      <c r="G414" s="60">
        <v>112247.6</v>
      </c>
      <c r="H414" s="60">
        <v>84189.8</v>
      </c>
      <c r="I414" s="60">
        <v>80229.8</v>
      </c>
    </row>
    <row r="415" spans="1:17" s="66" customFormat="1" x14ac:dyDescent="0.2">
      <c r="A415" s="62" t="s">
        <v>38</v>
      </c>
      <c r="B415" s="63">
        <v>913</v>
      </c>
      <c r="C415" s="64" t="s">
        <v>37</v>
      </c>
      <c r="D415" s="64" t="s">
        <v>9</v>
      </c>
      <c r="E415" s="64"/>
      <c r="F415" s="64"/>
      <c r="G415" s="65">
        <v>90959.6</v>
      </c>
      <c r="H415" s="224">
        <v>67010.8</v>
      </c>
      <c r="I415" s="224">
        <v>63894.3</v>
      </c>
      <c r="J415" s="65" t="e">
        <f>J424+J427+J429+#REF!+J418+#REF!+J416</f>
        <v>#REF!</v>
      </c>
      <c r="K415" s="65" t="e">
        <f>K424+K427+K429+#REF!+K418+#REF!+K416</f>
        <v>#REF!</v>
      </c>
      <c r="L415" s="65" t="e">
        <f>L424+L427+L429+#REF!+L418+#REF!+L416</f>
        <v>#REF!</v>
      </c>
      <c r="M415" s="65" t="e">
        <f>M424+M427+M429+#REF!+M418+#REF!+M416</f>
        <v>#REF!</v>
      </c>
      <c r="N415" s="65" t="e">
        <f>N424+N427+N429+#REF!+N418+#REF!+N416</f>
        <v>#REF!</v>
      </c>
      <c r="O415" s="65" t="e">
        <f>O424+O427+O429+#REF!+O418+#REF!+O416</f>
        <v>#REF!</v>
      </c>
      <c r="P415" s="65" t="e">
        <f>P424+P427+P429+#REF!+P418+#REF!+P416</f>
        <v>#REF!</v>
      </c>
      <c r="Q415" s="65" t="e">
        <f>Q424+Q427+Q429+#REF!+Q418+#REF!+Q416</f>
        <v>#REF!</v>
      </c>
    </row>
    <row r="416" spans="1:17" s="12" customFormat="1" ht="25.5" x14ac:dyDescent="0.2">
      <c r="A416" s="17" t="s">
        <v>122</v>
      </c>
      <c r="B416" s="43">
        <v>913</v>
      </c>
      <c r="C416" s="214" t="s">
        <v>37</v>
      </c>
      <c r="D416" s="214" t="s">
        <v>9</v>
      </c>
      <c r="E416" s="214" t="s">
        <v>121</v>
      </c>
      <c r="F416" s="5"/>
      <c r="G416" s="6">
        <v>1320.6999999999998</v>
      </c>
      <c r="H416" s="6">
        <v>1280.5999999999999</v>
      </c>
      <c r="I416" s="6">
        <v>1217.7</v>
      </c>
      <c r="J416" s="102"/>
      <c r="K416" s="102"/>
      <c r="L416" s="102"/>
      <c r="M416" s="102"/>
      <c r="N416" s="102"/>
      <c r="O416" s="102"/>
      <c r="P416" s="102"/>
      <c r="Q416" s="102"/>
    </row>
    <row r="417" spans="1:17" s="219" customFormat="1" ht="25.5" x14ac:dyDescent="0.2">
      <c r="A417" s="221" t="s">
        <v>106</v>
      </c>
      <c r="B417" s="31">
        <v>913</v>
      </c>
      <c r="C417" s="217" t="s">
        <v>37</v>
      </c>
      <c r="D417" s="217" t="s">
        <v>9</v>
      </c>
      <c r="E417" s="217" t="s">
        <v>121</v>
      </c>
      <c r="F417" s="217" t="s">
        <v>58</v>
      </c>
      <c r="G417" s="218">
        <v>1320.6999999999998</v>
      </c>
      <c r="H417" s="218">
        <v>1280.5999999999999</v>
      </c>
      <c r="I417" s="218">
        <v>1217.7</v>
      </c>
      <c r="J417" s="226"/>
      <c r="K417" s="226"/>
      <c r="L417" s="226"/>
      <c r="M417" s="226"/>
      <c r="N417" s="226"/>
      <c r="O417" s="226"/>
      <c r="P417" s="226"/>
      <c r="Q417" s="226"/>
    </row>
    <row r="418" spans="1:17" s="186" customFormat="1" ht="38.25" x14ac:dyDescent="0.2">
      <c r="A418" s="18" t="s">
        <v>271</v>
      </c>
      <c r="B418" s="18">
        <v>913</v>
      </c>
      <c r="C418" s="19" t="s">
        <v>37</v>
      </c>
      <c r="D418" s="19" t="s">
        <v>9</v>
      </c>
      <c r="E418" s="19" t="s">
        <v>648</v>
      </c>
      <c r="F418" s="19"/>
      <c r="G418" s="20">
        <v>4444.1000000000004</v>
      </c>
      <c r="H418" s="20">
        <v>3806.5</v>
      </c>
      <c r="I418" s="20">
        <v>3806.5</v>
      </c>
      <c r="J418" s="96"/>
      <c r="K418" s="96"/>
      <c r="L418" s="96"/>
      <c r="M418" s="96"/>
      <c r="N418" s="96"/>
      <c r="O418" s="96"/>
      <c r="P418" s="96"/>
      <c r="Q418" s="96"/>
    </row>
    <row r="419" spans="1:17" ht="25.5" x14ac:dyDescent="0.2">
      <c r="A419" s="221" t="s">
        <v>106</v>
      </c>
      <c r="B419" s="221">
        <v>913</v>
      </c>
      <c r="C419" s="217" t="s">
        <v>37</v>
      </c>
      <c r="D419" s="217" t="s">
        <v>9</v>
      </c>
      <c r="E419" s="217" t="s">
        <v>648</v>
      </c>
      <c r="F419" s="217" t="s">
        <v>58</v>
      </c>
      <c r="G419" s="218">
        <v>4444.1000000000004</v>
      </c>
      <c r="H419" s="218">
        <v>3806.5</v>
      </c>
      <c r="I419" s="218">
        <v>3806.5</v>
      </c>
      <c r="J419" s="225"/>
      <c r="K419" s="225"/>
      <c r="L419" s="225"/>
      <c r="M419" s="225"/>
      <c r="N419" s="225"/>
      <c r="O419" s="225"/>
      <c r="P419" s="225"/>
      <c r="Q419" s="225"/>
    </row>
    <row r="420" spans="1:17" ht="25.5" x14ac:dyDescent="0.2">
      <c r="A420" s="213" t="s">
        <v>586</v>
      </c>
      <c r="B420" s="213">
        <v>913</v>
      </c>
      <c r="C420" s="214" t="s">
        <v>37</v>
      </c>
      <c r="D420" s="214" t="s">
        <v>9</v>
      </c>
      <c r="E420" s="214" t="s">
        <v>650</v>
      </c>
      <c r="F420" s="214"/>
      <c r="G420" s="215">
        <v>107.6</v>
      </c>
      <c r="H420" s="215">
        <v>0</v>
      </c>
      <c r="I420" s="215">
        <v>0</v>
      </c>
      <c r="J420" s="225"/>
      <c r="K420" s="225"/>
      <c r="L420" s="225"/>
      <c r="M420" s="225"/>
      <c r="N420" s="225"/>
      <c r="O420" s="225"/>
      <c r="P420" s="225"/>
      <c r="Q420" s="225"/>
    </row>
    <row r="421" spans="1:17" ht="25.5" x14ac:dyDescent="0.2">
      <c r="A421" s="221" t="s">
        <v>106</v>
      </c>
      <c r="B421" s="221">
        <v>913</v>
      </c>
      <c r="C421" s="217" t="s">
        <v>37</v>
      </c>
      <c r="D421" s="217" t="s">
        <v>9</v>
      </c>
      <c r="E421" s="217" t="s">
        <v>650</v>
      </c>
      <c r="F421" s="217" t="s">
        <v>58</v>
      </c>
      <c r="G421" s="218">
        <v>107.6</v>
      </c>
      <c r="H421" s="218">
        <v>0</v>
      </c>
      <c r="I421" s="218">
        <v>0</v>
      </c>
      <c r="J421" s="225"/>
      <c r="K421" s="225"/>
      <c r="L421" s="225"/>
      <c r="M421" s="225"/>
      <c r="N421" s="225"/>
      <c r="O421" s="225"/>
      <c r="P421" s="225"/>
      <c r="Q421" s="225"/>
    </row>
    <row r="422" spans="1:17" ht="25.5" x14ac:dyDescent="0.2">
      <c r="A422" s="213" t="s">
        <v>614</v>
      </c>
      <c r="B422" s="213">
        <v>913</v>
      </c>
      <c r="C422" s="214" t="s">
        <v>37</v>
      </c>
      <c r="D422" s="214" t="s">
        <v>9</v>
      </c>
      <c r="E422" s="214" t="s">
        <v>615</v>
      </c>
      <c r="F422" s="214"/>
      <c r="G422" s="215">
        <v>161.30000000000001</v>
      </c>
      <c r="H422" s="215">
        <v>0</v>
      </c>
      <c r="I422" s="215">
        <v>0</v>
      </c>
      <c r="J422" s="225"/>
      <c r="K422" s="225"/>
      <c r="L422" s="225"/>
      <c r="M422" s="225"/>
      <c r="N422" s="225"/>
      <c r="O422" s="225"/>
      <c r="P422" s="225"/>
      <c r="Q422" s="225"/>
    </row>
    <row r="423" spans="1:17" ht="25.5" x14ac:dyDescent="0.2">
      <c r="A423" s="221" t="s">
        <v>106</v>
      </c>
      <c r="B423" s="221">
        <v>913</v>
      </c>
      <c r="C423" s="217" t="s">
        <v>37</v>
      </c>
      <c r="D423" s="217" t="s">
        <v>9</v>
      </c>
      <c r="E423" s="217" t="s">
        <v>615</v>
      </c>
      <c r="F423" s="217" t="s">
        <v>58</v>
      </c>
      <c r="G423" s="218">
        <v>161.30000000000001</v>
      </c>
      <c r="H423" s="218">
        <v>0</v>
      </c>
      <c r="I423" s="218">
        <v>0</v>
      </c>
      <c r="J423" s="225"/>
      <c r="K423" s="225"/>
      <c r="L423" s="225"/>
      <c r="M423" s="225"/>
      <c r="N423" s="225"/>
      <c r="O423" s="225"/>
      <c r="P423" s="225"/>
      <c r="Q423" s="225"/>
    </row>
    <row r="424" spans="1:17" s="186" customFormat="1" x14ac:dyDescent="0.2">
      <c r="A424" s="18" t="s">
        <v>203</v>
      </c>
      <c r="B424" s="22">
        <v>913</v>
      </c>
      <c r="C424" s="19" t="s">
        <v>37</v>
      </c>
      <c r="D424" s="19" t="s">
        <v>9</v>
      </c>
      <c r="E424" s="19" t="s">
        <v>202</v>
      </c>
      <c r="F424" s="19"/>
      <c r="G424" s="20">
        <v>60146.8</v>
      </c>
      <c r="H424" s="20">
        <v>43853.2</v>
      </c>
      <c r="I424" s="20">
        <v>41686.400000000001</v>
      </c>
      <c r="J424" s="96"/>
      <c r="K424" s="96"/>
      <c r="L424" s="96"/>
      <c r="M424" s="96"/>
      <c r="N424" s="96"/>
      <c r="O424" s="96"/>
      <c r="P424" s="96"/>
      <c r="Q424" s="96"/>
    </row>
    <row r="425" spans="1:17" s="26" customFormat="1" x14ac:dyDescent="0.2">
      <c r="A425" s="28" t="s">
        <v>62</v>
      </c>
      <c r="B425" s="28">
        <v>913</v>
      </c>
      <c r="C425" s="24" t="s">
        <v>37</v>
      </c>
      <c r="D425" s="24" t="s">
        <v>9</v>
      </c>
      <c r="E425" s="24" t="s">
        <v>202</v>
      </c>
      <c r="F425" s="27" t="s">
        <v>63</v>
      </c>
      <c r="G425" s="25">
        <v>15</v>
      </c>
      <c r="H425" s="54">
        <v>15</v>
      </c>
      <c r="I425" s="54">
        <v>15</v>
      </c>
    </row>
    <row r="426" spans="1:17" s="219" customFormat="1" ht="25.5" x14ac:dyDescent="0.2">
      <c r="A426" s="221" t="s">
        <v>106</v>
      </c>
      <c r="B426" s="31">
        <v>913</v>
      </c>
      <c r="C426" s="217" t="s">
        <v>37</v>
      </c>
      <c r="D426" s="217" t="s">
        <v>9</v>
      </c>
      <c r="E426" s="217" t="s">
        <v>202</v>
      </c>
      <c r="F426" s="217" t="s">
        <v>58</v>
      </c>
      <c r="G426" s="218">
        <v>60131.8</v>
      </c>
      <c r="H426" s="218">
        <v>43838.2</v>
      </c>
      <c r="I426" s="218">
        <v>41671.4</v>
      </c>
      <c r="J426" s="226"/>
      <c r="K426" s="226"/>
      <c r="L426" s="226"/>
      <c r="M426" s="226"/>
      <c r="N426" s="226"/>
      <c r="O426" s="226"/>
      <c r="P426" s="226"/>
      <c r="Q426" s="226"/>
    </row>
    <row r="427" spans="1:17" s="186" customFormat="1" x14ac:dyDescent="0.2">
      <c r="A427" s="18" t="s">
        <v>205</v>
      </c>
      <c r="B427" s="22">
        <v>913</v>
      </c>
      <c r="C427" s="19" t="s">
        <v>37</v>
      </c>
      <c r="D427" s="19" t="s">
        <v>9</v>
      </c>
      <c r="E427" s="19" t="s">
        <v>204</v>
      </c>
      <c r="F427" s="19"/>
      <c r="G427" s="20">
        <v>4488.5</v>
      </c>
      <c r="H427" s="20">
        <v>3202.7</v>
      </c>
      <c r="I427" s="20">
        <v>3045.4</v>
      </c>
      <c r="J427" s="96"/>
      <c r="K427" s="96"/>
      <c r="L427" s="96"/>
      <c r="M427" s="96"/>
      <c r="N427" s="96"/>
      <c r="O427" s="96"/>
      <c r="P427" s="96"/>
      <c r="Q427" s="96"/>
    </row>
    <row r="428" spans="1:17" s="219" customFormat="1" ht="25.5" x14ac:dyDescent="0.2">
      <c r="A428" s="221" t="s">
        <v>106</v>
      </c>
      <c r="B428" s="31">
        <v>913</v>
      </c>
      <c r="C428" s="217" t="s">
        <v>37</v>
      </c>
      <c r="D428" s="217" t="s">
        <v>9</v>
      </c>
      <c r="E428" s="217" t="s">
        <v>204</v>
      </c>
      <c r="F428" s="217" t="s">
        <v>58</v>
      </c>
      <c r="G428" s="218">
        <v>4488.5</v>
      </c>
      <c r="H428" s="218">
        <v>3202.7</v>
      </c>
      <c r="I428" s="218">
        <v>3045.4</v>
      </c>
      <c r="J428" s="226"/>
      <c r="K428" s="226"/>
      <c r="L428" s="226"/>
      <c r="M428" s="226"/>
      <c r="N428" s="226"/>
      <c r="O428" s="226"/>
      <c r="P428" s="226"/>
      <c r="Q428" s="226"/>
    </row>
    <row r="429" spans="1:17" s="71" customFormat="1" x14ac:dyDescent="0.2">
      <c r="A429" s="67" t="s">
        <v>207</v>
      </c>
      <c r="B429" s="68">
        <v>913</v>
      </c>
      <c r="C429" s="69" t="s">
        <v>37</v>
      </c>
      <c r="D429" s="69" t="s">
        <v>9</v>
      </c>
      <c r="E429" s="69" t="s">
        <v>206</v>
      </c>
      <c r="F429" s="69"/>
      <c r="G429" s="70">
        <v>20290.599999999999</v>
      </c>
      <c r="H429" s="70">
        <v>14867.8</v>
      </c>
      <c r="I429" s="70">
        <v>14138.3</v>
      </c>
      <c r="J429" s="96"/>
      <c r="K429" s="96"/>
      <c r="L429" s="96"/>
      <c r="M429" s="96"/>
      <c r="N429" s="96"/>
      <c r="O429" s="96"/>
      <c r="P429" s="96"/>
      <c r="Q429" s="96"/>
    </row>
    <row r="430" spans="1:17" s="26" customFormat="1" x14ac:dyDescent="0.2">
      <c r="A430" s="28" t="s">
        <v>62</v>
      </c>
      <c r="B430" s="28">
        <v>913</v>
      </c>
      <c r="C430" s="24" t="s">
        <v>37</v>
      </c>
      <c r="D430" s="24" t="s">
        <v>9</v>
      </c>
      <c r="E430" s="24" t="s">
        <v>206</v>
      </c>
      <c r="F430" s="27" t="s">
        <v>63</v>
      </c>
      <c r="G430" s="25">
        <v>15</v>
      </c>
      <c r="H430" s="54">
        <v>15</v>
      </c>
      <c r="I430" s="54">
        <v>15</v>
      </c>
    </row>
    <row r="431" spans="1:17" s="219" customFormat="1" ht="25.5" x14ac:dyDescent="0.2">
      <c r="A431" s="221" t="s">
        <v>106</v>
      </c>
      <c r="B431" s="31">
        <v>913</v>
      </c>
      <c r="C431" s="217" t="s">
        <v>37</v>
      </c>
      <c r="D431" s="217" t="s">
        <v>9</v>
      </c>
      <c r="E431" s="217" t="s">
        <v>206</v>
      </c>
      <c r="F431" s="217" t="s">
        <v>58</v>
      </c>
      <c r="G431" s="218">
        <v>20275.599999999999</v>
      </c>
      <c r="H431" s="218">
        <v>14852.8</v>
      </c>
      <c r="I431" s="218">
        <v>14123.3</v>
      </c>
      <c r="J431" s="226"/>
      <c r="K431" s="226"/>
      <c r="L431" s="226"/>
      <c r="M431" s="226"/>
      <c r="N431" s="226"/>
      <c r="O431" s="226"/>
      <c r="P431" s="226"/>
      <c r="Q431" s="226"/>
    </row>
    <row r="432" spans="1:17" s="9" customFormat="1" ht="16.5" customHeight="1" x14ac:dyDescent="0.2">
      <c r="A432" s="11" t="s">
        <v>21</v>
      </c>
      <c r="B432" s="14">
        <v>913</v>
      </c>
      <c r="C432" s="8" t="s">
        <v>37</v>
      </c>
      <c r="D432" s="8" t="s">
        <v>15</v>
      </c>
      <c r="E432" s="8"/>
      <c r="F432" s="8"/>
      <c r="G432" s="4">
        <v>21288</v>
      </c>
      <c r="H432" s="4">
        <v>17179</v>
      </c>
      <c r="I432" s="4">
        <v>16335.5</v>
      </c>
      <c r="J432" s="101"/>
      <c r="K432" s="101"/>
      <c r="L432" s="101"/>
      <c r="M432" s="101"/>
      <c r="N432" s="101"/>
      <c r="O432" s="101"/>
      <c r="P432" s="101"/>
      <c r="Q432" s="101"/>
    </row>
    <row r="433" spans="1:22" s="186" customFormat="1" x14ac:dyDescent="0.2">
      <c r="A433" s="18" t="s">
        <v>257</v>
      </c>
      <c r="B433" s="22">
        <v>913</v>
      </c>
      <c r="C433" s="19" t="s">
        <v>37</v>
      </c>
      <c r="D433" s="19" t="s">
        <v>15</v>
      </c>
      <c r="E433" s="19" t="s">
        <v>208</v>
      </c>
      <c r="F433" s="19"/>
      <c r="G433" s="20">
        <v>1415</v>
      </c>
      <c r="H433" s="215">
        <v>1007.8</v>
      </c>
      <c r="I433" s="215">
        <v>958.4</v>
      </c>
      <c r="J433" s="96"/>
      <c r="K433" s="96"/>
      <c r="L433" s="96"/>
      <c r="M433" s="96"/>
      <c r="N433" s="96"/>
      <c r="O433" s="96"/>
      <c r="P433" s="96"/>
      <c r="Q433" s="96"/>
    </row>
    <row r="434" spans="1:22" s="219" customFormat="1" ht="51.75" customHeight="1" x14ac:dyDescent="0.2">
      <c r="A434" s="23" t="s">
        <v>59</v>
      </c>
      <c r="B434" s="31">
        <v>913</v>
      </c>
      <c r="C434" s="217" t="s">
        <v>37</v>
      </c>
      <c r="D434" s="217" t="s">
        <v>15</v>
      </c>
      <c r="E434" s="217" t="s">
        <v>208</v>
      </c>
      <c r="F434" s="220" t="s">
        <v>60</v>
      </c>
      <c r="G434" s="218">
        <v>1353.3</v>
      </c>
      <c r="H434" s="218">
        <v>944.3</v>
      </c>
      <c r="I434" s="218">
        <v>898.1</v>
      </c>
      <c r="J434" s="226"/>
      <c r="K434" s="226"/>
      <c r="L434" s="226"/>
      <c r="M434" s="226"/>
      <c r="N434" s="226"/>
      <c r="O434" s="226"/>
      <c r="P434" s="226"/>
      <c r="Q434" s="226"/>
    </row>
    <row r="435" spans="1:22" s="219" customFormat="1" ht="25.5" x14ac:dyDescent="0.2">
      <c r="A435" s="221" t="s">
        <v>69</v>
      </c>
      <c r="B435" s="31">
        <v>913</v>
      </c>
      <c r="C435" s="217" t="s">
        <v>37</v>
      </c>
      <c r="D435" s="217" t="s">
        <v>15</v>
      </c>
      <c r="E435" s="217" t="s">
        <v>208</v>
      </c>
      <c r="F435" s="220" t="s">
        <v>61</v>
      </c>
      <c r="G435" s="218">
        <v>61.7</v>
      </c>
      <c r="H435" s="218">
        <v>63.5</v>
      </c>
      <c r="I435" s="218">
        <v>60.3</v>
      </c>
      <c r="J435" s="97"/>
      <c r="K435" s="97"/>
      <c r="L435" s="97"/>
      <c r="M435" s="97"/>
      <c r="N435" s="97"/>
      <c r="O435" s="97"/>
      <c r="P435" s="97"/>
      <c r="Q435" s="97"/>
    </row>
    <row r="436" spans="1:22" s="186" customFormat="1" x14ac:dyDescent="0.2">
      <c r="A436" s="18" t="s">
        <v>257</v>
      </c>
      <c r="B436" s="22">
        <v>913</v>
      </c>
      <c r="C436" s="19" t="s">
        <v>37</v>
      </c>
      <c r="D436" s="19" t="s">
        <v>15</v>
      </c>
      <c r="E436" s="19" t="s">
        <v>295</v>
      </c>
      <c r="F436" s="19"/>
      <c r="G436" s="20">
        <v>19873</v>
      </c>
      <c r="H436" s="215">
        <v>16171.2</v>
      </c>
      <c r="I436" s="215">
        <v>15377.1</v>
      </c>
      <c r="J436" s="215">
        <f t="shared" ref="J436:Q436" si="8">J437+J439+J438</f>
        <v>0</v>
      </c>
      <c r="K436" s="215">
        <f t="shared" si="8"/>
        <v>0</v>
      </c>
      <c r="L436" s="215">
        <f t="shared" si="8"/>
        <v>0</v>
      </c>
      <c r="M436" s="215">
        <f t="shared" si="8"/>
        <v>0</v>
      </c>
      <c r="N436" s="215">
        <f t="shared" si="8"/>
        <v>0</v>
      </c>
      <c r="O436" s="215">
        <f t="shared" si="8"/>
        <v>0</v>
      </c>
      <c r="P436" s="215">
        <f t="shared" si="8"/>
        <v>0</v>
      </c>
      <c r="Q436" s="215">
        <f t="shared" si="8"/>
        <v>0</v>
      </c>
    </row>
    <row r="437" spans="1:22" s="219" customFormat="1" ht="52.5" customHeight="1" x14ac:dyDescent="0.2">
      <c r="A437" s="23" t="s">
        <v>59</v>
      </c>
      <c r="B437" s="31">
        <v>913</v>
      </c>
      <c r="C437" s="217" t="s">
        <v>37</v>
      </c>
      <c r="D437" s="217" t="s">
        <v>15</v>
      </c>
      <c r="E437" s="217" t="s">
        <v>295</v>
      </c>
      <c r="F437" s="220" t="s">
        <v>60</v>
      </c>
      <c r="G437" s="218">
        <v>19353.7</v>
      </c>
      <c r="H437" s="218">
        <v>15637.5</v>
      </c>
      <c r="I437" s="218">
        <v>14869.7</v>
      </c>
      <c r="J437" s="226"/>
      <c r="K437" s="226"/>
      <c r="L437" s="226"/>
      <c r="M437" s="226"/>
      <c r="N437" s="226"/>
      <c r="O437" s="226"/>
      <c r="P437" s="226"/>
      <c r="Q437" s="226"/>
    </row>
    <row r="438" spans="1:22" s="219" customFormat="1" ht="26.25" customHeight="1" x14ac:dyDescent="0.2">
      <c r="A438" s="221" t="s">
        <v>69</v>
      </c>
      <c r="B438" s="31">
        <v>913</v>
      </c>
      <c r="C438" s="217" t="s">
        <v>37</v>
      </c>
      <c r="D438" s="217" t="s">
        <v>15</v>
      </c>
      <c r="E438" s="217" t="s">
        <v>295</v>
      </c>
      <c r="F438" s="220" t="s">
        <v>61</v>
      </c>
      <c r="G438" s="218">
        <v>505.29999999999995</v>
      </c>
      <c r="H438" s="218">
        <v>533.70000000000005</v>
      </c>
      <c r="I438" s="218">
        <v>507.4</v>
      </c>
      <c r="J438" s="226"/>
      <c r="K438" s="226"/>
      <c r="L438" s="226"/>
      <c r="M438" s="226"/>
      <c r="N438" s="226"/>
      <c r="O438" s="226"/>
      <c r="P438" s="226"/>
      <c r="Q438" s="226"/>
    </row>
    <row r="439" spans="1:22" s="219" customFormat="1" ht="26.25" customHeight="1" x14ac:dyDescent="0.2">
      <c r="A439" s="221" t="s">
        <v>65</v>
      </c>
      <c r="B439" s="31">
        <v>913</v>
      </c>
      <c r="C439" s="217" t="s">
        <v>37</v>
      </c>
      <c r="D439" s="217" t="s">
        <v>15</v>
      </c>
      <c r="E439" s="217" t="s">
        <v>295</v>
      </c>
      <c r="F439" s="220" t="s">
        <v>66</v>
      </c>
      <c r="G439" s="218">
        <v>14</v>
      </c>
      <c r="H439" s="218">
        <v>0</v>
      </c>
      <c r="I439" s="218">
        <v>0</v>
      </c>
      <c r="J439" s="226"/>
      <c r="K439" s="226"/>
      <c r="L439" s="226"/>
      <c r="M439" s="226"/>
      <c r="N439" s="226"/>
      <c r="O439" s="226"/>
      <c r="P439" s="226"/>
      <c r="Q439" s="226"/>
    </row>
    <row r="440" spans="1:22" s="3" customFormat="1" x14ac:dyDescent="0.2">
      <c r="A440" s="13" t="s">
        <v>46</v>
      </c>
      <c r="B440" s="41">
        <v>913</v>
      </c>
      <c r="C440" s="1" t="s">
        <v>45</v>
      </c>
      <c r="D440" s="1"/>
      <c r="E440" s="1"/>
      <c r="F440" s="1"/>
      <c r="G440" s="2">
        <v>265</v>
      </c>
      <c r="H440" s="2">
        <v>227.1</v>
      </c>
      <c r="I440" s="2">
        <v>227.1</v>
      </c>
      <c r="S440" s="206"/>
      <c r="V440" s="206"/>
    </row>
    <row r="441" spans="1:22" s="9" customFormat="1" x14ac:dyDescent="0.2">
      <c r="A441" s="11" t="s">
        <v>49</v>
      </c>
      <c r="B441" s="14">
        <v>913</v>
      </c>
      <c r="C441" s="8" t="s">
        <v>45</v>
      </c>
      <c r="D441" s="8" t="s">
        <v>13</v>
      </c>
      <c r="E441" s="8"/>
      <c r="F441" s="8"/>
      <c r="G441" s="4">
        <v>265</v>
      </c>
      <c r="H441" s="4">
        <v>227.1</v>
      </c>
      <c r="I441" s="4">
        <v>227.1</v>
      </c>
    </row>
    <row r="442" spans="1:22" ht="25.5" customHeight="1" x14ac:dyDescent="0.2">
      <c r="A442" s="213" t="s">
        <v>262</v>
      </c>
      <c r="B442" s="22">
        <v>913</v>
      </c>
      <c r="C442" s="214">
        <v>10</v>
      </c>
      <c r="D442" s="214" t="s">
        <v>13</v>
      </c>
      <c r="E442" s="214" t="s">
        <v>75</v>
      </c>
      <c r="F442" s="214"/>
      <c r="G442" s="215">
        <v>265</v>
      </c>
      <c r="H442" s="215">
        <v>227.1</v>
      </c>
      <c r="I442" s="215">
        <v>227.1</v>
      </c>
      <c r="J442" s="225"/>
      <c r="K442" s="225"/>
      <c r="L442" s="225"/>
      <c r="M442" s="225"/>
      <c r="N442" s="225"/>
      <c r="O442" s="225"/>
      <c r="P442" s="225"/>
      <c r="Q442" s="225"/>
    </row>
    <row r="443" spans="1:22" s="219" customFormat="1" x14ac:dyDescent="0.2">
      <c r="A443" s="51" t="s">
        <v>62</v>
      </c>
      <c r="B443" s="31">
        <v>913</v>
      </c>
      <c r="C443" s="217">
        <v>10</v>
      </c>
      <c r="D443" s="217" t="s">
        <v>13</v>
      </c>
      <c r="E443" s="217" t="s">
        <v>75</v>
      </c>
      <c r="F443" s="217" t="s">
        <v>63</v>
      </c>
      <c r="G443" s="218">
        <v>265</v>
      </c>
      <c r="H443" s="218">
        <v>227.1</v>
      </c>
      <c r="I443" s="218">
        <v>227.1</v>
      </c>
      <c r="J443" s="226"/>
      <c r="K443" s="226"/>
      <c r="L443" s="226"/>
      <c r="M443" s="226"/>
      <c r="N443" s="226"/>
      <c r="O443" s="226"/>
      <c r="P443" s="226"/>
      <c r="Q443" s="226"/>
    </row>
    <row r="444" spans="1:22" s="9" customFormat="1" ht="33" customHeight="1" x14ac:dyDescent="0.2">
      <c r="A444" s="39" t="s">
        <v>43</v>
      </c>
      <c r="B444" s="36">
        <v>915</v>
      </c>
      <c r="C444" s="40"/>
      <c r="D444" s="40"/>
      <c r="E444" s="40"/>
      <c r="F444" s="40"/>
      <c r="G444" s="38">
        <v>240528.15600000002</v>
      </c>
      <c r="H444" s="38">
        <v>180477.09999999998</v>
      </c>
      <c r="I444" s="38">
        <v>190262.09999999998</v>
      </c>
      <c r="S444" s="206"/>
      <c r="V444" s="206"/>
    </row>
    <row r="445" spans="1:22" s="3" customFormat="1" x14ac:dyDescent="0.2">
      <c r="A445" s="13" t="s">
        <v>31</v>
      </c>
      <c r="B445" s="41">
        <v>915</v>
      </c>
      <c r="C445" s="1" t="s">
        <v>16</v>
      </c>
      <c r="D445" s="1"/>
      <c r="E445" s="1"/>
      <c r="F445" s="1"/>
      <c r="G445" s="2">
        <v>300.3</v>
      </c>
      <c r="H445" s="2">
        <v>212.5</v>
      </c>
      <c r="I445" s="2">
        <v>212.5</v>
      </c>
    </row>
    <row r="446" spans="1:22" s="21" customFormat="1" x14ac:dyDescent="0.2">
      <c r="A446" s="11" t="s">
        <v>34</v>
      </c>
      <c r="B446" s="11">
        <v>915</v>
      </c>
      <c r="C446" s="8" t="s">
        <v>16</v>
      </c>
      <c r="D446" s="8" t="s">
        <v>16</v>
      </c>
      <c r="E446" s="8"/>
      <c r="F446" s="8"/>
      <c r="G446" s="4">
        <v>300.3</v>
      </c>
      <c r="H446" s="4">
        <v>212.5</v>
      </c>
      <c r="I446" s="4">
        <v>212.5</v>
      </c>
    </row>
    <row r="447" spans="1:22" s="186" customFormat="1" ht="25.5" x14ac:dyDescent="0.2">
      <c r="A447" s="18" t="s">
        <v>491</v>
      </c>
      <c r="B447" s="22">
        <v>915</v>
      </c>
      <c r="C447" s="19" t="s">
        <v>16</v>
      </c>
      <c r="D447" s="19" t="s">
        <v>16</v>
      </c>
      <c r="E447" s="19" t="s">
        <v>654</v>
      </c>
      <c r="F447" s="19"/>
      <c r="G447" s="20">
        <v>27.3</v>
      </c>
      <c r="H447" s="20">
        <v>19.5</v>
      </c>
      <c r="I447" s="20">
        <v>19.5</v>
      </c>
      <c r="J447" s="96"/>
      <c r="K447" s="96"/>
      <c r="L447" s="96"/>
      <c r="M447" s="96"/>
      <c r="N447" s="96"/>
      <c r="O447" s="96"/>
      <c r="P447" s="96"/>
      <c r="Q447" s="96"/>
    </row>
    <row r="448" spans="1:22" s="219" customFormat="1" ht="25.5" x14ac:dyDescent="0.2">
      <c r="A448" s="221" t="s">
        <v>69</v>
      </c>
      <c r="B448" s="31">
        <v>915</v>
      </c>
      <c r="C448" s="217" t="s">
        <v>16</v>
      </c>
      <c r="D448" s="217" t="s">
        <v>16</v>
      </c>
      <c r="E448" s="217" t="s">
        <v>654</v>
      </c>
      <c r="F448" s="220" t="s">
        <v>60</v>
      </c>
      <c r="G448" s="218">
        <v>24.294450000000001</v>
      </c>
      <c r="H448" s="218">
        <v>15.252600000000001</v>
      </c>
      <c r="I448" s="218">
        <v>15.252600000000001</v>
      </c>
      <c r="J448" s="226"/>
      <c r="K448" s="226"/>
      <c r="L448" s="226"/>
      <c r="M448" s="226"/>
      <c r="N448" s="226"/>
      <c r="O448" s="226"/>
      <c r="P448" s="226"/>
      <c r="Q448" s="226"/>
    </row>
    <row r="449" spans="1:17" s="219" customFormat="1" ht="25.5" x14ac:dyDescent="0.2">
      <c r="A449" s="221" t="s">
        <v>69</v>
      </c>
      <c r="B449" s="31">
        <v>915</v>
      </c>
      <c r="C449" s="217" t="s">
        <v>16</v>
      </c>
      <c r="D449" s="217" t="s">
        <v>16</v>
      </c>
      <c r="E449" s="217" t="s">
        <v>654</v>
      </c>
      <c r="F449" s="220" t="s">
        <v>61</v>
      </c>
      <c r="G449" s="218">
        <v>3.0055499999999999</v>
      </c>
      <c r="H449" s="218">
        <v>4.2473999999999998</v>
      </c>
      <c r="I449" s="218">
        <v>4.2473999999999998</v>
      </c>
      <c r="J449" s="226"/>
      <c r="K449" s="226"/>
      <c r="L449" s="226"/>
      <c r="M449" s="226"/>
      <c r="N449" s="226"/>
      <c r="O449" s="226"/>
      <c r="P449" s="226"/>
      <c r="Q449" s="226"/>
    </row>
    <row r="450" spans="1:17" s="186" customFormat="1" ht="25.5" x14ac:dyDescent="0.2">
      <c r="A450" s="18" t="s">
        <v>209</v>
      </c>
      <c r="B450" s="18">
        <v>915</v>
      </c>
      <c r="C450" s="19" t="s">
        <v>16</v>
      </c>
      <c r="D450" s="19" t="s">
        <v>16</v>
      </c>
      <c r="E450" s="19" t="s">
        <v>105</v>
      </c>
      <c r="F450" s="19"/>
      <c r="G450" s="20">
        <v>273</v>
      </c>
      <c r="H450" s="20">
        <v>193</v>
      </c>
      <c r="I450" s="20">
        <v>193</v>
      </c>
      <c r="J450" s="96"/>
      <c r="K450" s="96"/>
      <c r="L450" s="96"/>
      <c r="M450" s="96"/>
      <c r="N450" s="96"/>
      <c r="O450" s="96"/>
      <c r="P450" s="96"/>
      <c r="Q450" s="96"/>
    </row>
    <row r="451" spans="1:17" ht="51" customHeight="1" x14ac:dyDescent="0.2">
      <c r="A451" s="23" t="s">
        <v>59</v>
      </c>
      <c r="B451" s="23">
        <v>915</v>
      </c>
      <c r="C451" s="217" t="s">
        <v>16</v>
      </c>
      <c r="D451" s="217" t="s">
        <v>16</v>
      </c>
      <c r="E451" s="217" t="s">
        <v>105</v>
      </c>
      <c r="F451" s="220" t="s">
        <v>60</v>
      </c>
      <c r="G451" s="218">
        <v>273</v>
      </c>
      <c r="H451" s="218">
        <v>193</v>
      </c>
      <c r="I451" s="218">
        <v>193</v>
      </c>
      <c r="J451" s="225"/>
      <c r="K451" s="225"/>
      <c r="L451" s="225"/>
      <c r="M451" s="225"/>
      <c r="N451" s="225"/>
      <c r="O451" s="225"/>
      <c r="P451" s="225"/>
      <c r="Q451" s="225"/>
    </row>
    <row r="452" spans="1:17" s="87" customFormat="1" x14ac:dyDescent="0.2">
      <c r="A452" s="86" t="s">
        <v>46</v>
      </c>
      <c r="B452" s="56">
        <v>915</v>
      </c>
      <c r="C452" s="57" t="s">
        <v>45</v>
      </c>
      <c r="D452" s="57"/>
      <c r="E452" s="57"/>
      <c r="F452" s="57"/>
      <c r="G452" s="60">
        <v>240227.85600000003</v>
      </c>
      <c r="H452" s="60">
        <v>180264.59999999998</v>
      </c>
      <c r="I452" s="60">
        <v>190049.59999999998</v>
      </c>
    </row>
    <row r="453" spans="1:17" s="66" customFormat="1" x14ac:dyDescent="0.2">
      <c r="A453" s="62" t="s">
        <v>47</v>
      </c>
      <c r="B453" s="63">
        <v>915</v>
      </c>
      <c r="C453" s="64" t="s">
        <v>45</v>
      </c>
      <c r="D453" s="64" t="s">
        <v>9</v>
      </c>
      <c r="E453" s="64"/>
      <c r="F453" s="64"/>
      <c r="G453" s="65">
        <v>10216.300000000001</v>
      </c>
      <c r="H453" s="65">
        <v>0</v>
      </c>
      <c r="I453" s="65">
        <v>6774.4000000000005</v>
      </c>
    </row>
    <row r="454" spans="1:17" s="186" customFormat="1" ht="75" customHeight="1" x14ac:dyDescent="0.2">
      <c r="A454" s="18" t="s">
        <v>210</v>
      </c>
      <c r="B454" s="22">
        <v>915</v>
      </c>
      <c r="C454" s="19" t="s">
        <v>45</v>
      </c>
      <c r="D454" s="19" t="s">
        <v>9</v>
      </c>
      <c r="E454" s="19" t="s">
        <v>211</v>
      </c>
      <c r="F454" s="19"/>
      <c r="G454" s="20">
        <v>10216.300000000001</v>
      </c>
      <c r="H454" s="20">
        <v>0</v>
      </c>
      <c r="I454" s="20">
        <v>6774.4000000000005</v>
      </c>
      <c r="J454" s="96"/>
      <c r="K454" s="96"/>
      <c r="L454" s="96"/>
      <c r="M454" s="96"/>
      <c r="N454" s="96"/>
      <c r="O454" s="96"/>
      <c r="P454" s="96"/>
      <c r="Q454" s="96"/>
    </row>
    <row r="455" spans="1:17" ht="24.75" customHeight="1" x14ac:dyDescent="0.2">
      <c r="A455" s="221" t="s">
        <v>69</v>
      </c>
      <c r="B455" s="23">
        <v>915</v>
      </c>
      <c r="C455" s="217" t="s">
        <v>45</v>
      </c>
      <c r="D455" s="217" t="s">
        <v>9</v>
      </c>
      <c r="E455" s="217" t="s">
        <v>211</v>
      </c>
      <c r="F455" s="220" t="s">
        <v>61</v>
      </c>
      <c r="G455" s="218">
        <v>10.199999999999999</v>
      </c>
      <c r="H455" s="218">
        <v>0</v>
      </c>
      <c r="I455" s="218">
        <v>10.1</v>
      </c>
      <c r="J455" s="225"/>
      <c r="K455" s="225"/>
      <c r="L455" s="225"/>
      <c r="M455" s="225"/>
      <c r="N455" s="225"/>
      <c r="O455" s="225"/>
      <c r="P455" s="225"/>
      <c r="Q455" s="225"/>
    </row>
    <row r="456" spans="1:17" s="219" customFormat="1" x14ac:dyDescent="0.2">
      <c r="A456" s="221" t="s">
        <v>62</v>
      </c>
      <c r="B456" s="31">
        <v>915</v>
      </c>
      <c r="C456" s="217" t="s">
        <v>45</v>
      </c>
      <c r="D456" s="217" t="s">
        <v>9</v>
      </c>
      <c r="E456" s="217" t="s">
        <v>211</v>
      </c>
      <c r="F456" s="217" t="s">
        <v>63</v>
      </c>
      <c r="G456" s="218">
        <v>10206.1</v>
      </c>
      <c r="H456" s="218">
        <v>0</v>
      </c>
      <c r="I456" s="218">
        <v>6764.3</v>
      </c>
      <c r="J456" s="226"/>
      <c r="K456" s="226"/>
      <c r="L456" s="226"/>
      <c r="M456" s="226"/>
      <c r="N456" s="226"/>
      <c r="O456" s="226"/>
      <c r="P456" s="226"/>
      <c r="Q456" s="226"/>
    </row>
    <row r="457" spans="1:17" s="66" customFormat="1" x14ac:dyDescent="0.2">
      <c r="A457" s="62" t="s">
        <v>48</v>
      </c>
      <c r="B457" s="63">
        <v>915</v>
      </c>
      <c r="C457" s="64" t="s">
        <v>45</v>
      </c>
      <c r="D457" s="64" t="s">
        <v>11</v>
      </c>
      <c r="E457" s="64"/>
      <c r="F457" s="64"/>
      <c r="G457" s="65">
        <v>186820.90600000002</v>
      </c>
      <c r="H457" s="224">
        <v>146664.19999999998</v>
      </c>
      <c r="I457" s="224">
        <v>146256.29999999999</v>
      </c>
    </row>
    <row r="458" spans="1:17" s="186" customFormat="1" ht="89.25" x14ac:dyDescent="0.2">
      <c r="A458" s="18" t="s">
        <v>537</v>
      </c>
      <c r="B458" s="22">
        <v>915</v>
      </c>
      <c r="C458" s="19" t="s">
        <v>45</v>
      </c>
      <c r="D458" s="19" t="s">
        <v>11</v>
      </c>
      <c r="E458" s="19" t="s">
        <v>536</v>
      </c>
      <c r="F458" s="19"/>
      <c r="G458" s="20">
        <v>132847.70000000001</v>
      </c>
      <c r="H458" s="20">
        <v>105402.20000000001</v>
      </c>
      <c r="I458" s="20">
        <v>105402.20000000001</v>
      </c>
      <c r="J458" s="96"/>
      <c r="K458" s="96"/>
      <c r="L458" s="96"/>
      <c r="M458" s="96"/>
      <c r="N458" s="96"/>
      <c r="O458" s="96"/>
      <c r="P458" s="96"/>
      <c r="Q458" s="96"/>
    </row>
    <row r="459" spans="1:17" s="219" customFormat="1" ht="25.5" x14ac:dyDescent="0.2">
      <c r="A459" s="221" t="s">
        <v>106</v>
      </c>
      <c r="B459" s="31">
        <v>915</v>
      </c>
      <c r="C459" s="217" t="s">
        <v>45</v>
      </c>
      <c r="D459" s="217" t="s">
        <v>11</v>
      </c>
      <c r="E459" s="217" t="s">
        <v>536</v>
      </c>
      <c r="F459" s="217" t="s">
        <v>58</v>
      </c>
      <c r="G459" s="218">
        <v>132847.70000000001</v>
      </c>
      <c r="H459" s="218">
        <v>105402.20000000001</v>
      </c>
      <c r="I459" s="218">
        <v>105402.20000000001</v>
      </c>
      <c r="J459" s="226"/>
      <c r="K459" s="226"/>
      <c r="L459" s="226"/>
      <c r="M459" s="226"/>
      <c r="N459" s="226"/>
      <c r="O459" s="226"/>
      <c r="P459" s="226"/>
      <c r="Q459" s="226"/>
    </row>
    <row r="460" spans="1:17" s="186" customFormat="1" ht="62.25" customHeight="1" x14ac:dyDescent="0.2">
      <c r="A460" s="18" t="s">
        <v>212</v>
      </c>
      <c r="B460" s="22">
        <v>915</v>
      </c>
      <c r="C460" s="19" t="s">
        <v>45</v>
      </c>
      <c r="D460" s="19" t="s">
        <v>11</v>
      </c>
      <c r="E460" s="19" t="s">
        <v>87</v>
      </c>
      <c r="F460" s="19"/>
      <c r="G460" s="20">
        <v>51943.399999999994</v>
      </c>
      <c r="H460" s="20">
        <v>40854.099999999991</v>
      </c>
      <c r="I460" s="20">
        <v>40854.099999999991</v>
      </c>
      <c r="J460" s="183">
        <f t="shared" ref="J460:Q460" si="9">J461+J463+J462</f>
        <v>0</v>
      </c>
      <c r="K460" s="183">
        <f t="shared" si="9"/>
        <v>0</v>
      </c>
      <c r="L460" s="183">
        <f t="shared" si="9"/>
        <v>0</v>
      </c>
      <c r="M460" s="183">
        <f t="shared" si="9"/>
        <v>0</v>
      </c>
      <c r="N460" s="183">
        <f t="shared" si="9"/>
        <v>0</v>
      </c>
      <c r="O460" s="183">
        <f t="shared" si="9"/>
        <v>0</v>
      </c>
      <c r="P460" s="183">
        <f t="shared" si="9"/>
        <v>0</v>
      </c>
      <c r="Q460" s="183">
        <f t="shared" si="9"/>
        <v>0</v>
      </c>
    </row>
    <row r="461" spans="1:17" s="219" customFormat="1" ht="54" customHeight="1" x14ac:dyDescent="0.2">
      <c r="A461" s="23" t="s">
        <v>59</v>
      </c>
      <c r="B461" s="31">
        <v>915</v>
      </c>
      <c r="C461" s="217" t="s">
        <v>45</v>
      </c>
      <c r="D461" s="217" t="s">
        <v>11</v>
      </c>
      <c r="E461" s="217" t="s">
        <v>87</v>
      </c>
      <c r="F461" s="220" t="s">
        <v>60</v>
      </c>
      <c r="G461" s="218">
        <v>45210.899999999994</v>
      </c>
      <c r="H461" s="218">
        <v>35553.199999999997</v>
      </c>
      <c r="I461" s="218">
        <v>35553.199999999997</v>
      </c>
      <c r="J461" s="226"/>
      <c r="K461" s="226"/>
      <c r="L461" s="226"/>
      <c r="M461" s="226"/>
      <c r="N461" s="226"/>
      <c r="O461" s="226"/>
      <c r="P461" s="226"/>
      <c r="Q461" s="226"/>
    </row>
    <row r="462" spans="1:17" s="219" customFormat="1" ht="25.5" x14ac:dyDescent="0.2">
      <c r="A462" s="221" t="s">
        <v>69</v>
      </c>
      <c r="B462" s="31">
        <v>915</v>
      </c>
      <c r="C462" s="217" t="s">
        <v>45</v>
      </c>
      <c r="D462" s="217" t="s">
        <v>11</v>
      </c>
      <c r="E462" s="217" t="s">
        <v>87</v>
      </c>
      <c r="F462" s="220" t="s">
        <v>61</v>
      </c>
      <c r="G462" s="218">
        <v>6396.0999999999995</v>
      </c>
      <c r="H462" s="218">
        <v>5017.2</v>
      </c>
      <c r="I462" s="218">
        <v>5017.2</v>
      </c>
      <c r="J462" s="226"/>
      <c r="K462" s="226"/>
      <c r="L462" s="226"/>
      <c r="M462" s="226"/>
      <c r="N462" s="226"/>
      <c r="O462" s="226"/>
      <c r="P462" s="226"/>
      <c r="Q462" s="226"/>
    </row>
    <row r="463" spans="1:17" s="76" customFormat="1" x14ac:dyDescent="0.2">
      <c r="A463" s="78" t="s">
        <v>65</v>
      </c>
      <c r="B463" s="77">
        <v>915</v>
      </c>
      <c r="C463" s="74" t="s">
        <v>45</v>
      </c>
      <c r="D463" s="74" t="s">
        <v>11</v>
      </c>
      <c r="E463" s="74" t="s">
        <v>87</v>
      </c>
      <c r="F463" s="74" t="s">
        <v>66</v>
      </c>
      <c r="G463" s="54">
        <v>336.4</v>
      </c>
      <c r="H463" s="54">
        <v>283.7</v>
      </c>
      <c r="I463" s="54">
        <v>283.7</v>
      </c>
    </row>
    <row r="464" spans="1:17" ht="62.25" customHeight="1" x14ac:dyDescent="0.2">
      <c r="A464" s="213" t="s">
        <v>212</v>
      </c>
      <c r="B464" s="22">
        <v>915</v>
      </c>
      <c r="C464" s="214" t="s">
        <v>45</v>
      </c>
      <c r="D464" s="214" t="s">
        <v>11</v>
      </c>
      <c r="E464" s="214" t="s">
        <v>700</v>
      </c>
      <c r="F464" s="214"/>
      <c r="G464" s="215">
        <v>71.7</v>
      </c>
      <c r="H464" s="215">
        <v>0</v>
      </c>
      <c r="I464" s="215">
        <v>0</v>
      </c>
      <c r="J464" s="183" t="e">
        <f t="shared" ref="J464:Q464" si="10">J465+J467+J466</f>
        <v>#REF!</v>
      </c>
      <c r="K464" s="183" t="e">
        <f t="shared" si="10"/>
        <v>#REF!</v>
      </c>
      <c r="L464" s="183" t="e">
        <f t="shared" si="10"/>
        <v>#REF!</v>
      </c>
      <c r="M464" s="183" t="e">
        <f t="shared" si="10"/>
        <v>#REF!</v>
      </c>
      <c r="N464" s="183" t="e">
        <f t="shared" si="10"/>
        <v>#REF!</v>
      </c>
      <c r="O464" s="183" t="e">
        <f t="shared" si="10"/>
        <v>#REF!</v>
      </c>
      <c r="P464" s="183" t="e">
        <f t="shared" si="10"/>
        <v>#REF!</v>
      </c>
      <c r="Q464" s="183" t="e">
        <f t="shared" si="10"/>
        <v>#REF!</v>
      </c>
    </row>
    <row r="465" spans="1:17" s="219" customFormat="1" ht="54" customHeight="1" x14ac:dyDescent="0.2">
      <c r="A465" s="23" t="s">
        <v>59</v>
      </c>
      <c r="B465" s="31">
        <v>915</v>
      </c>
      <c r="C465" s="217" t="s">
        <v>45</v>
      </c>
      <c r="D465" s="217" t="s">
        <v>11</v>
      </c>
      <c r="E465" s="217" t="s">
        <v>700</v>
      </c>
      <c r="F465" s="220" t="s">
        <v>60</v>
      </c>
      <c r="G465" s="218">
        <v>71.7</v>
      </c>
      <c r="H465" s="218">
        <v>0</v>
      </c>
      <c r="I465" s="218">
        <v>0</v>
      </c>
      <c r="J465" s="226"/>
      <c r="K465" s="226"/>
      <c r="L465" s="226"/>
      <c r="M465" s="226"/>
      <c r="N465" s="226"/>
      <c r="O465" s="226"/>
      <c r="P465" s="226"/>
      <c r="Q465" s="226"/>
    </row>
    <row r="466" spans="1:17" s="219" customFormat="1" ht="25.5" x14ac:dyDescent="0.2">
      <c r="A466" s="213" t="s">
        <v>653</v>
      </c>
      <c r="B466" s="22">
        <v>915</v>
      </c>
      <c r="C466" s="214" t="s">
        <v>45</v>
      </c>
      <c r="D466" s="214" t="s">
        <v>11</v>
      </c>
      <c r="E466" s="214" t="s">
        <v>251</v>
      </c>
      <c r="F466" s="214"/>
      <c r="G466" s="218">
        <v>1958.1060000000002</v>
      </c>
      <c r="H466" s="218">
        <v>407.9</v>
      </c>
      <c r="I466" s="218">
        <v>0</v>
      </c>
      <c r="J466" s="182" t="e">
        <f>J468+#REF!</f>
        <v>#REF!</v>
      </c>
      <c r="K466" s="182" t="e">
        <f>K468+#REF!</f>
        <v>#REF!</v>
      </c>
      <c r="L466" s="182" t="e">
        <f>L468+#REF!</f>
        <v>#REF!</v>
      </c>
      <c r="M466" s="182" t="e">
        <f>M468+#REF!</f>
        <v>#REF!</v>
      </c>
      <c r="N466" s="182" t="e">
        <f>N468+#REF!</f>
        <v>#REF!</v>
      </c>
      <c r="O466" s="182" t="e">
        <f>O468+#REF!</f>
        <v>#REF!</v>
      </c>
      <c r="P466" s="182" t="e">
        <f>P468+#REF!</f>
        <v>#REF!</v>
      </c>
      <c r="Q466" s="182" t="e">
        <f>Q468+#REF!</f>
        <v>#REF!</v>
      </c>
    </row>
    <row r="467" spans="1:17" s="219" customFormat="1" ht="63.75" x14ac:dyDescent="0.2">
      <c r="A467" s="23" t="s">
        <v>59</v>
      </c>
      <c r="B467" s="31">
        <v>915</v>
      </c>
      <c r="C467" s="217" t="s">
        <v>45</v>
      </c>
      <c r="D467" s="217" t="s">
        <v>11</v>
      </c>
      <c r="E467" s="217" t="s">
        <v>251</v>
      </c>
      <c r="F467" s="220" t="s">
        <v>60</v>
      </c>
      <c r="G467" s="218">
        <v>188</v>
      </c>
      <c r="H467" s="218">
        <v>0</v>
      </c>
      <c r="I467" s="218">
        <v>0</v>
      </c>
      <c r="J467" s="226"/>
      <c r="K467" s="226"/>
      <c r="L467" s="226"/>
      <c r="M467" s="226"/>
      <c r="N467" s="226"/>
      <c r="O467" s="226"/>
      <c r="P467" s="226"/>
      <c r="Q467" s="226"/>
    </row>
    <row r="468" spans="1:17" s="219" customFormat="1" ht="25.5" x14ac:dyDescent="0.2">
      <c r="A468" s="221" t="s">
        <v>69</v>
      </c>
      <c r="B468" s="31">
        <v>915</v>
      </c>
      <c r="C468" s="217" t="s">
        <v>45</v>
      </c>
      <c r="D468" s="217" t="s">
        <v>11</v>
      </c>
      <c r="E468" s="217" t="s">
        <v>251</v>
      </c>
      <c r="F468" s="220" t="s">
        <v>61</v>
      </c>
      <c r="G468" s="218">
        <v>1770.1060000000002</v>
      </c>
      <c r="H468" s="218">
        <v>407.9</v>
      </c>
      <c r="I468" s="218">
        <v>0</v>
      </c>
      <c r="J468" s="226"/>
      <c r="K468" s="226"/>
      <c r="L468" s="226"/>
      <c r="M468" s="226"/>
      <c r="N468" s="226"/>
      <c r="O468" s="226"/>
      <c r="P468" s="226"/>
      <c r="Q468" s="226"/>
    </row>
    <row r="469" spans="1:17" s="66" customFormat="1" x14ac:dyDescent="0.2">
      <c r="A469" s="62" t="s">
        <v>49</v>
      </c>
      <c r="B469" s="63">
        <v>915</v>
      </c>
      <c r="C469" s="64" t="s">
        <v>45</v>
      </c>
      <c r="D469" s="64" t="s">
        <v>13</v>
      </c>
      <c r="E469" s="64"/>
      <c r="F469" s="64"/>
      <c r="G469" s="65">
        <v>3454.95</v>
      </c>
      <c r="H469" s="224">
        <v>2900.5</v>
      </c>
      <c r="I469" s="224">
        <v>2900.5</v>
      </c>
    </row>
    <row r="470" spans="1:17" ht="51" customHeight="1" x14ac:dyDescent="0.2">
      <c r="A470" s="213" t="s">
        <v>199</v>
      </c>
      <c r="B470" s="22">
        <v>915</v>
      </c>
      <c r="C470" s="214" t="s">
        <v>45</v>
      </c>
      <c r="D470" s="214" t="s">
        <v>13</v>
      </c>
      <c r="E470" s="214" t="s">
        <v>302</v>
      </c>
      <c r="F470" s="214"/>
      <c r="G470" s="215">
        <v>22.05</v>
      </c>
      <c r="H470" s="215">
        <v>16.5</v>
      </c>
      <c r="I470" s="215">
        <v>16.5</v>
      </c>
      <c r="J470" s="225"/>
      <c r="K470" s="225"/>
      <c r="L470" s="225"/>
      <c r="M470" s="225"/>
      <c r="N470" s="225"/>
      <c r="O470" s="225"/>
      <c r="P470" s="225"/>
      <c r="Q470" s="225"/>
    </row>
    <row r="471" spans="1:17" s="219" customFormat="1" x14ac:dyDescent="0.2">
      <c r="A471" s="221" t="s">
        <v>62</v>
      </c>
      <c r="B471" s="31">
        <v>915</v>
      </c>
      <c r="C471" s="217" t="s">
        <v>45</v>
      </c>
      <c r="D471" s="217" t="s">
        <v>13</v>
      </c>
      <c r="E471" s="217" t="s">
        <v>302</v>
      </c>
      <c r="F471" s="217" t="s">
        <v>63</v>
      </c>
      <c r="G471" s="218">
        <v>22.05</v>
      </c>
      <c r="H471" s="218">
        <v>16.5</v>
      </c>
      <c r="I471" s="218">
        <v>16.5</v>
      </c>
      <c r="J471" s="226"/>
      <c r="K471" s="226"/>
      <c r="L471" s="226"/>
      <c r="M471" s="226"/>
      <c r="N471" s="226"/>
      <c r="O471" s="226"/>
      <c r="P471" s="226"/>
      <c r="Q471" s="226"/>
    </row>
    <row r="472" spans="1:17" s="21" customFormat="1" ht="63.75" x14ac:dyDescent="0.2">
      <c r="A472" s="18" t="s">
        <v>136</v>
      </c>
      <c r="B472" s="22">
        <v>915</v>
      </c>
      <c r="C472" s="19" t="s">
        <v>45</v>
      </c>
      <c r="D472" s="19" t="s">
        <v>13</v>
      </c>
      <c r="E472" s="19" t="s">
        <v>81</v>
      </c>
      <c r="F472" s="19"/>
      <c r="G472" s="20">
        <v>1656</v>
      </c>
      <c r="H472" s="20">
        <v>1656</v>
      </c>
      <c r="I472" s="20">
        <v>1656</v>
      </c>
    </row>
    <row r="473" spans="1:17" s="26" customFormat="1" x14ac:dyDescent="0.2">
      <c r="A473" s="28" t="s">
        <v>62</v>
      </c>
      <c r="B473" s="31">
        <v>915</v>
      </c>
      <c r="C473" s="24" t="s">
        <v>45</v>
      </c>
      <c r="D473" s="24" t="s">
        <v>13</v>
      </c>
      <c r="E473" s="24" t="s">
        <v>81</v>
      </c>
      <c r="F473" s="24" t="s">
        <v>63</v>
      </c>
      <c r="G473" s="25">
        <v>1656</v>
      </c>
      <c r="H473" s="25">
        <v>1656</v>
      </c>
      <c r="I473" s="25">
        <v>1656</v>
      </c>
      <c r="J473" s="97"/>
      <c r="K473" s="97"/>
      <c r="L473" s="97"/>
      <c r="M473" s="97"/>
      <c r="N473" s="97"/>
      <c r="O473" s="97"/>
      <c r="P473" s="97"/>
      <c r="Q473" s="97"/>
    </row>
    <row r="474" spans="1:17" s="21" customFormat="1" ht="140.25" x14ac:dyDescent="0.2">
      <c r="A474" s="18" t="s">
        <v>250</v>
      </c>
      <c r="B474" s="22">
        <v>915</v>
      </c>
      <c r="C474" s="19" t="s">
        <v>45</v>
      </c>
      <c r="D474" s="19" t="s">
        <v>13</v>
      </c>
      <c r="E474" s="19" t="s">
        <v>82</v>
      </c>
      <c r="F474" s="19"/>
      <c r="G474" s="20">
        <v>28.8</v>
      </c>
      <c r="H474" s="20">
        <v>28.8</v>
      </c>
      <c r="I474" s="20">
        <v>28.8</v>
      </c>
    </row>
    <row r="475" spans="1:17" s="76" customFormat="1" x14ac:dyDescent="0.2">
      <c r="A475" s="78" t="s">
        <v>62</v>
      </c>
      <c r="B475" s="77">
        <v>915</v>
      </c>
      <c r="C475" s="74" t="s">
        <v>45</v>
      </c>
      <c r="D475" s="74" t="s">
        <v>13</v>
      </c>
      <c r="E475" s="74" t="s">
        <v>82</v>
      </c>
      <c r="F475" s="74" t="s">
        <v>63</v>
      </c>
      <c r="G475" s="54">
        <v>28.8</v>
      </c>
      <c r="H475" s="54">
        <v>28.8</v>
      </c>
      <c r="I475" s="54">
        <v>28.8</v>
      </c>
    </row>
    <row r="476" spans="1:17" s="21" customFormat="1" ht="76.5" customHeight="1" x14ac:dyDescent="0.2">
      <c r="A476" s="18" t="s">
        <v>303</v>
      </c>
      <c r="B476" s="22">
        <v>915</v>
      </c>
      <c r="C476" s="19" t="s">
        <v>45</v>
      </c>
      <c r="D476" s="19" t="s">
        <v>13</v>
      </c>
      <c r="E476" s="19" t="s">
        <v>83</v>
      </c>
      <c r="F476" s="19"/>
      <c r="G476" s="20">
        <v>201.6</v>
      </c>
      <c r="H476" s="20">
        <v>201.6</v>
      </c>
      <c r="I476" s="20">
        <v>201.6</v>
      </c>
    </row>
    <row r="477" spans="1:17" s="76" customFormat="1" x14ac:dyDescent="0.2">
      <c r="A477" s="78" t="s">
        <v>62</v>
      </c>
      <c r="B477" s="77">
        <v>915</v>
      </c>
      <c r="C477" s="74" t="s">
        <v>45</v>
      </c>
      <c r="D477" s="74" t="s">
        <v>13</v>
      </c>
      <c r="E477" s="74" t="s">
        <v>83</v>
      </c>
      <c r="F477" s="74" t="s">
        <v>63</v>
      </c>
      <c r="G477" s="54">
        <v>201.6</v>
      </c>
      <c r="H477" s="54">
        <v>201.6</v>
      </c>
      <c r="I477" s="54">
        <v>201.6</v>
      </c>
    </row>
    <row r="478" spans="1:17" s="186" customFormat="1" ht="63.75" x14ac:dyDescent="0.2">
      <c r="A478" s="18" t="s">
        <v>137</v>
      </c>
      <c r="B478" s="22">
        <v>915</v>
      </c>
      <c r="C478" s="19" t="s">
        <v>45</v>
      </c>
      <c r="D478" s="19" t="s">
        <v>13</v>
      </c>
      <c r="E478" s="19" t="s">
        <v>84</v>
      </c>
      <c r="F478" s="19"/>
      <c r="G478" s="20">
        <v>24</v>
      </c>
      <c r="H478" s="20">
        <v>24</v>
      </c>
      <c r="I478" s="20">
        <v>24</v>
      </c>
      <c r="J478" s="96"/>
      <c r="K478" s="96"/>
      <c r="L478" s="96"/>
      <c r="M478" s="96"/>
      <c r="N478" s="96"/>
      <c r="O478" s="96"/>
      <c r="P478" s="96"/>
      <c r="Q478" s="96"/>
    </row>
    <row r="479" spans="1:17" s="26" customFormat="1" x14ac:dyDescent="0.2">
      <c r="A479" s="28" t="s">
        <v>62</v>
      </c>
      <c r="B479" s="31">
        <v>915</v>
      </c>
      <c r="C479" s="24" t="s">
        <v>45</v>
      </c>
      <c r="D479" s="24" t="s">
        <v>13</v>
      </c>
      <c r="E479" s="24" t="s">
        <v>84</v>
      </c>
      <c r="F479" s="24" t="s">
        <v>63</v>
      </c>
      <c r="G479" s="25">
        <v>24</v>
      </c>
      <c r="H479" s="25">
        <v>24</v>
      </c>
      <c r="I479" s="25">
        <v>24</v>
      </c>
      <c r="J479" s="97"/>
      <c r="K479" s="97"/>
      <c r="L479" s="97"/>
      <c r="M479" s="97"/>
      <c r="N479" s="97"/>
      <c r="O479" s="97"/>
      <c r="P479" s="97"/>
      <c r="Q479" s="97"/>
    </row>
    <row r="480" spans="1:17" s="21" customFormat="1" ht="51" x14ac:dyDescent="0.2">
      <c r="A480" s="18" t="s">
        <v>138</v>
      </c>
      <c r="B480" s="22">
        <v>915</v>
      </c>
      <c r="C480" s="19" t="s">
        <v>45</v>
      </c>
      <c r="D480" s="19" t="s">
        <v>13</v>
      </c>
      <c r="E480" s="19" t="s">
        <v>85</v>
      </c>
      <c r="F480" s="19"/>
      <c r="G480" s="20">
        <v>48</v>
      </c>
      <c r="H480" s="20">
        <v>48</v>
      </c>
      <c r="I480" s="20">
        <v>48</v>
      </c>
    </row>
    <row r="481" spans="1:17" s="26" customFormat="1" x14ac:dyDescent="0.2">
      <c r="A481" s="28" t="s">
        <v>62</v>
      </c>
      <c r="B481" s="31">
        <v>915</v>
      </c>
      <c r="C481" s="24" t="s">
        <v>45</v>
      </c>
      <c r="D481" s="24" t="s">
        <v>13</v>
      </c>
      <c r="E481" s="24" t="s">
        <v>85</v>
      </c>
      <c r="F481" s="24" t="s">
        <v>63</v>
      </c>
      <c r="G481" s="25">
        <v>48</v>
      </c>
      <c r="H481" s="25">
        <v>48</v>
      </c>
      <c r="I481" s="25">
        <v>48</v>
      </c>
      <c r="J481" s="97"/>
      <c r="K481" s="97"/>
      <c r="L481" s="97"/>
      <c r="M481" s="97"/>
      <c r="N481" s="97"/>
      <c r="O481" s="97"/>
      <c r="P481" s="97"/>
      <c r="Q481" s="97"/>
    </row>
    <row r="482" spans="1:17" s="186" customFormat="1" ht="76.5" x14ac:dyDescent="0.2">
      <c r="A482" s="18" t="s">
        <v>554</v>
      </c>
      <c r="B482" s="22">
        <v>915</v>
      </c>
      <c r="C482" s="19" t="s">
        <v>45</v>
      </c>
      <c r="D482" s="19" t="s">
        <v>13</v>
      </c>
      <c r="E482" s="19" t="s">
        <v>80</v>
      </c>
      <c r="F482" s="19"/>
      <c r="G482" s="20">
        <v>1474.5</v>
      </c>
      <c r="H482" s="20">
        <v>925.6</v>
      </c>
      <c r="I482" s="20">
        <v>925.6</v>
      </c>
      <c r="J482" s="96"/>
      <c r="K482" s="96"/>
      <c r="L482" s="96"/>
      <c r="M482" s="96"/>
      <c r="N482" s="96"/>
      <c r="O482" s="96"/>
      <c r="P482" s="96"/>
      <c r="Q482" s="96"/>
    </row>
    <row r="483" spans="1:17" s="219" customFormat="1" ht="25.5" x14ac:dyDescent="0.2">
      <c r="A483" s="221" t="s">
        <v>69</v>
      </c>
      <c r="B483" s="23">
        <v>915</v>
      </c>
      <c r="C483" s="217" t="s">
        <v>45</v>
      </c>
      <c r="D483" s="217" t="s">
        <v>13</v>
      </c>
      <c r="E483" s="217" t="s">
        <v>80</v>
      </c>
      <c r="F483" s="220" t="s">
        <v>61</v>
      </c>
      <c r="G483" s="218">
        <v>24.1</v>
      </c>
      <c r="H483" s="218">
        <v>15.2</v>
      </c>
      <c r="I483" s="218">
        <v>15.2</v>
      </c>
      <c r="J483" s="226"/>
      <c r="K483" s="226"/>
      <c r="L483" s="226"/>
      <c r="M483" s="226"/>
      <c r="N483" s="226"/>
      <c r="O483" s="226"/>
      <c r="P483" s="226"/>
      <c r="Q483" s="226"/>
    </row>
    <row r="484" spans="1:17" s="219" customFormat="1" x14ac:dyDescent="0.2">
      <c r="A484" s="221" t="s">
        <v>62</v>
      </c>
      <c r="B484" s="31">
        <v>915</v>
      </c>
      <c r="C484" s="217" t="s">
        <v>45</v>
      </c>
      <c r="D484" s="217" t="s">
        <v>13</v>
      </c>
      <c r="E484" s="217" t="s">
        <v>80</v>
      </c>
      <c r="F484" s="217" t="s">
        <v>63</v>
      </c>
      <c r="G484" s="218">
        <v>1165.4000000000001</v>
      </c>
      <c r="H484" s="218">
        <v>765.4</v>
      </c>
      <c r="I484" s="218">
        <v>765.4</v>
      </c>
      <c r="J484" s="226"/>
      <c r="K484" s="226"/>
      <c r="L484" s="226"/>
      <c r="M484" s="226"/>
      <c r="N484" s="226"/>
      <c r="O484" s="226"/>
      <c r="P484" s="226"/>
      <c r="Q484" s="226"/>
    </row>
    <row r="485" spans="1:17" s="219" customFormat="1" x14ac:dyDescent="0.2">
      <c r="A485" s="221" t="s">
        <v>65</v>
      </c>
      <c r="B485" s="31">
        <v>915</v>
      </c>
      <c r="C485" s="217" t="s">
        <v>45</v>
      </c>
      <c r="D485" s="217" t="s">
        <v>13</v>
      </c>
      <c r="E485" s="214" t="s">
        <v>80</v>
      </c>
      <c r="F485" s="217" t="s">
        <v>66</v>
      </c>
      <c r="G485" s="218">
        <v>285</v>
      </c>
      <c r="H485" s="218">
        <v>145</v>
      </c>
      <c r="I485" s="218">
        <v>145</v>
      </c>
      <c r="J485" s="226"/>
      <c r="K485" s="226"/>
      <c r="L485" s="226"/>
      <c r="M485" s="226"/>
      <c r="N485" s="226"/>
      <c r="O485" s="226"/>
      <c r="P485" s="226"/>
      <c r="Q485" s="226"/>
    </row>
    <row r="486" spans="1:17" s="9" customFormat="1" x14ac:dyDescent="0.2">
      <c r="A486" s="11" t="s">
        <v>51</v>
      </c>
      <c r="B486" s="14">
        <v>915</v>
      </c>
      <c r="C486" s="8" t="s">
        <v>45</v>
      </c>
      <c r="D486" s="8" t="s">
        <v>44</v>
      </c>
      <c r="E486" s="8"/>
      <c r="F486" s="8"/>
      <c r="G486" s="4">
        <v>39735.699999999997</v>
      </c>
      <c r="H486" s="4">
        <v>30699.9</v>
      </c>
      <c r="I486" s="4">
        <v>34118.400000000001</v>
      </c>
      <c r="J486" s="4" t="e">
        <f>J487+J490+J492+#REF!+#REF!+#REF!+J498+#REF!</f>
        <v>#REF!</v>
      </c>
      <c r="K486" s="4" t="e">
        <f>K487+K490+K492+#REF!+#REF!+#REF!+K498+#REF!</f>
        <v>#REF!</v>
      </c>
      <c r="L486" s="4" t="e">
        <f>L487+L490+L492+#REF!+#REF!+#REF!+L498+#REF!</f>
        <v>#REF!</v>
      </c>
      <c r="M486" s="4" t="e">
        <f>M487+M490+M492+#REF!+#REF!+#REF!+M498+#REF!</f>
        <v>#REF!</v>
      </c>
      <c r="N486" s="4" t="e">
        <f>N487+N490+N492+#REF!+#REF!+#REF!+N498+#REF!</f>
        <v>#REF!</v>
      </c>
      <c r="O486" s="4" t="e">
        <f>O487+O490+O492+#REF!+#REF!+#REF!+O498+#REF!</f>
        <v>#REF!</v>
      </c>
      <c r="P486" s="4" t="e">
        <f>P487+P490+P492+#REF!+#REF!+#REF!+P498+#REF!</f>
        <v>#REF!</v>
      </c>
      <c r="Q486" s="4" t="e">
        <f>Q487+Q490+Q492+#REF!+#REF!+#REF!+Q498+#REF!</f>
        <v>#REF!</v>
      </c>
    </row>
    <row r="487" spans="1:17" s="186" customFormat="1" x14ac:dyDescent="0.2">
      <c r="A487" s="18" t="s">
        <v>213</v>
      </c>
      <c r="B487" s="22">
        <v>915</v>
      </c>
      <c r="C487" s="19" t="s">
        <v>45</v>
      </c>
      <c r="D487" s="19" t="s">
        <v>44</v>
      </c>
      <c r="E487" s="19" t="s">
        <v>214</v>
      </c>
      <c r="F487" s="19"/>
      <c r="G487" s="20">
        <v>2002.3</v>
      </c>
      <c r="H487" s="20">
        <v>0</v>
      </c>
      <c r="I487" s="20">
        <v>1411.1</v>
      </c>
      <c r="J487" s="96"/>
      <c r="K487" s="96"/>
      <c r="L487" s="96"/>
      <c r="M487" s="96"/>
      <c r="N487" s="96"/>
      <c r="O487" s="96"/>
      <c r="P487" s="96"/>
      <c r="Q487" s="96"/>
    </row>
    <row r="488" spans="1:17" s="219" customFormat="1" ht="25.5" x14ac:dyDescent="0.2">
      <c r="A488" s="221" t="s">
        <v>69</v>
      </c>
      <c r="B488" s="31">
        <v>915</v>
      </c>
      <c r="C488" s="217" t="s">
        <v>45</v>
      </c>
      <c r="D488" s="217" t="s">
        <v>44</v>
      </c>
      <c r="E488" s="217" t="s">
        <v>214</v>
      </c>
      <c r="F488" s="217" t="s">
        <v>61</v>
      </c>
      <c r="G488" s="218">
        <v>1022.3</v>
      </c>
      <c r="H488" s="218">
        <v>0</v>
      </c>
      <c r="I488" s="218">
        <v>672.3</v>
      </c>
      <c r="J488" s="226"/>
      <c r="K488" s="226"/>
      <c r="L488" s="226"/>
      <c r="M488" s="226"/>
      <c r="N488" s="226"/>
      <c r="O488" s="226"/>
      <c r="P488" s="226"/>
      <c r="Q488" s="226"/>
    </row>
    <row r="489" spans="1:17" x14ac:dyDescent="0.2">
      <c r="A489" s="221" t="s">
        <v>62</v>
      </c>
      <c r="B489" s="23">
        <v>915</v>
      </c>
      <c r="C489" s="217" t="s">
        <v>45</v>
      </c>
      <c r="D489" s="217" t="s">
        <v>44</v>
      </c>
      <c r="E489" s="217" t="s">
        <v>214</v>
      </c>
      <c r="F489" s="220" t="s">
        <v>63</v>
      </c>
      <c r="G489" s="218">
        <v>980</v>
      </c>
      <c r="H489" s="218">
        <v>0</v>
      </c>
      <c r="I489" s="218">
        <v>738.8</v>
      </c>
      <c r="J489" s="225"/>
      <c r="K489" s="225"/>
      <c r="L489" s="225"/>
      <c r="M489" s="225"/>
      <c r="N489" s="225"/>
      <c r="O489" s="225"/>
      <c r="P489" s="225"/>
      <c r="Q489" s="225"/>
    </row>
    <row r="490" spans="1:17" s="21" customFormat="1" x14ac:dyDescent="0.2">
      <c r="A490" s="18" t="s">
        <v>215</v>
      </c>
      <c r="B490" s="22">
        <v>915</v>
      </c>
      <c r="C490" s="19" t="s">
        <v>45</v>
      </c>
      <c r="D490" s="19" t="s">
        <v>44</v>
      </c>
      <c r="E490" s="19" t="s">
        <v>216</v>
      </c>
      <c r="F490" s="19"/>
      <c r="G490" s="20">
        <v>961.2</v>
      </c>
      <c r="H490" s="20">
        <v>0</v>
      </c>
      <c r="I490" s="20">
        <v>961.2</v>
      </c>
      <c r="J490" s="96"/>
      <c r="K490" s="96"/>
      <c r="L490" s="96"/>
      <c r="M490" s="96"/>
      <c r="N490" s="96"/>
      <c r="O490" s="96"/>
      <c r="P490" s="96"/>
      <c r="Q490" s="96"/>
    </row>
    <row r="491" spans="1:17" s="219" customFormat="1" ht="25.5" x14ac:dyDescent="0.2">
      <c r="A491" s="221" t="s">
        <v>106</v>
      </c>
      <c r="B491" s="31">
        <v>915</v>
      </c>
      <c r="C491" s="217" t="s">
        <v>45</v>
      </c>
      <c r="D491" s="217" t="s">
        <v>44</v>
      </c>
      <c r="E491" s="217" t="s">
        <v>216</v>
      </c>
      <c r="F491" s="217" t="s">
        <v>58</v>
      </c>
      <c r="G491" s="218">
        <v>961.2</v>
      </c>
      <c r="H491" s="218">
        <v>0</v>
      </c>
      <c r="I491" s="218">
        <v>961.2</v>
      </c>
      <c r="J491" s="226"/>
      <c r="K491" s="226"/>
      <c r="L491" s="226"/>
      <c r="M491" s="226"/>
      <c r="N491" s="226"/>
      <c r="O491" s="226"/>
      <c r="P491" s="226"/>
      <c r="Q491" s="226"/>
    </row>
    <row r="492" spans="1:17" s="186" customFormat="1" ht="38.25" x14ac:dyDescent="0.2">
      <c r="A492" s="18" t="s">
        <v>217</v>
      </c>
      <c r="B492" s="22">
        <v>915</v>
      </c>
      <c r="C492" s="19" t="s">
        <v>45</v>
      </c>
      <c r="D492" s="19" t="s">
        <v>44</v>
      </c>
      <c r="E492" s="19" t="s">
        <v>86</v>
      </c>
      <c r="F492" s="19"/>
      <c r="G492" s="20">
        <v>28219.600000000002</v>
      </c>
      <c r="H492" s="20">
        <v>22575.9</v>
      </c>
      <c r="I492" s="20">
        <v>22575.9</v>
      </c>
      <c r="J492" s="96"/>
      <c r="K492" s="96"/>
      <c r="L492" s="96"/>
      <c r="M492" s="96"/>
      <c r="N492" s="96"/>
      <c r="O492" s="96"/>
      <c r="P492" s="96"/>
      <c r="Q492" s="96"/>
    </row>
    <row r="493" spans="1:17" s="219" customFormat="1" ht="51.75" customHeight="1" x14ac:dyDescent="0.2">
      <c r="A493" s="23" t="s">
        <v>59</v>
      </c>
      <c r="B493" s="31">
        <v>915</v>
      </c>
      <c r="C493" s="217" t="s">
        <v>45</v>
      </c>
      <c r="D493" s="217" t="s">
        <v>44</v>
      </c>
      <c r="E493" s="217" t="s">
        <v>86</v>
      </c>
      <c r="F493" s="220" t="s">
        <v>60</v>
      </c>
      <c r="G493" s="218">
        <v>26938.300000000003</v>
      </c>
      <c r="H493" s="218">
        <v>21559.100000000002</v>
      </c>
      <c r="I493" s="218">
        <v>21559.100000000002</v>
      </c>
      <c r="J493" s="226"/>
      <c r="K493" s="226"/>
      <c r="L493" s="226"/>
      <c r="M493" s="226"/>
      <c r="N493" s="226"/>
      <c r="O493" s="226"/>
      <c r="P493" s="226"/>
      <c r="Q493" s="226"/>
    </row>
    <row r="494" spans="1:17" s="219" customFormat="1" ht="25.5" x14ac:dyDescent="0.2">
      <c r="A494" s="221" t="s">
        <v>69</v>
      </c>
      <c r="B494" s="31">
        <v>915</v>
      </c>
      <c r="C494" s="217" t="s">
        <v>45</v>
      </c>
      <c r="D494" s="217" t="s">
        <v>44</v>
      </c>
      <c r="E494" s="217" t="s">
        <v>86</v>
      </c>
      <c r="F494" s="220" t="s">
        <v>61</v>
      </c>
      <c r="G494" s="218">
        <v>1275.2</v>
      </c>
      <c r="H494" s="218">
        <v>1010.7</v>
      </c>
      <c r="I494" s="218">
        <v>1010.7</v>
      </c>
      <c r="J494" s="226"/>
      <c r="K494" s="226"/>
      <c r="L494" s="226"/>
      <c r="M494" s="226"/>
      <c r="N494" s="226"/>
      <c r="O494" s="226"/>
      <c r="P494" s="226"/>
      <c r="Q494" s="226"/>
    </row>
    <row r="495" spans="1:17" s="76" customFormat="1" x14ac:dyDescent="0.2">
      <c r="A495" s="78" t="s">
        <v>65</v>
      </c>
      <c r="B495" s="77">
        <v>915</v>
      </c>
      <c r="C495" s="74" t="s">
        <v>45</v>
      </c>
      <c r="D495" s="74" t="s">
        <v>44</v>
      </c>
      <c r="E495" s="74" t="s">
        <v>86</v>
      </c>
      <c r="F495" s="74" t="s">
        <v>66</v>
      </c>
      <c r="G495" s="54">
        <v>6.1</v>
      </c>
      <c r="H495" s="54">
        <v>6.1</v>
      </c>
      <c r="I495" s="54">
        <v>6.1</v>
      </c>
    </row>
    <row r="496" spans="1:17" s="186" customFormat="1" ht="25.5" x14ac:dyDescent="0.2">
      <c r="A496" s="18" t="s">
        <v>476</v>
      </c>
      <c r="B496" s="22">
        <v>915</v>
      </c>
      <c r="C496" s="19" t="s">
        <v>45</v>
      </c>
      <c r="D496" s="19" t="s">
        <v>44</v>
      </c>
      <c r="E496" s="19" t="s">
        <v>638</v>
      </c>
      <c r="F496" s="19"/>
      <c r="G496" s="20">
        <v>8092</v>
      </c>
      <c r="H496" s="20">
        <v>8124</v>
      </c>
      <c r="I496" s="20">
        <v>8124</v>
      </c>
      <c r="J496" s="96"/>
      <c r="K496" s="96"/>
      <c r="L496" s="96"/>
      <c r="M496" s="96"/>
      <c r="N496" s="96"/>
      <c r="O496" s="96"/>
      <c r="P496" s="96"/>
      <c r="Q496" s="96"/>
    </row>
    <row r="497" spans="1:22" s="9" customFormat="1" ht="25.5" x14ac:dyDescent="0.2">
      <c r="A497" s="28" t="s">
        <v>106</v>
      </c>
      <c r="B497" s="22">
        <v>915</v>
      </c>
      <c r="C497" s="19" t="s">
        <v>45</v>
      </c>
      <c r="D497" s="19" t="s">
        <v>44</v>
      </c>
      <c r="E497" s="19" t="s">
        <v>638</v>
      </c>
      <c r="F497" s="19" t="s">
        <v>58</v>
      </c>
      <c r="G497" s="20">
        <v>8092</v>
      </c>
      <c r="H497" s="20">
        <v>8124</v>
      </c>
      <c r="I497" s="20">
        <v>8124</v>
      </c>
      <c r="J497" s="101"/>
      <c r="K497" s="101"/>
      <c r="L497" s="101"/>
      <c r="M497" s="101"/>
      <c r="N497" s="101"/>
      <c r="O497" s="101"/>
      <c r="P497" s="101"/>
      <c r="Q497" s="101"/>
    </row>
    <row r="498" spans="1:22" s="186" customFormat="1" x14ac:dyDescent="0.2">
      <c r="A498" s="18" t="s">
        <v>133</v>
      </c>
      <c r="B498" s="18">
        <v>915</v>
      </c>
      <c r="C498" s="19" t="s">
        <v>45</v>
      </c>
      <c r="D498" s="19" t="s">
        <v>44</v>
      </c>
      <c r="E498" s="16" t="s">
        <v>134</v>
      </c>
      <c r="F498" s="19"/>
      <c r="G498" s="4">
        <v>460.6</v>
      </c>
      <c r="H498" s="4">
        <v>0</v>
      </c>
      <c r="I498" s="4">
        <v>1046.2</v>
      </c>
      <c r="J498" s="96"/>
      <c r="K498" s="96"/>
      <c r="L498" s="96"/>
      <c r="M498" s="96"/>
      <c r="N498" s="96"/>
      <c r="O498" s="96"/>
      <c r="P498" s="96"/>
      <c r="Q498" s="96"/>
    </row>
    <row r="499" spans="1:22" ht="25.5" x14ac:dyDescent="0.2">
      <c r="A499" s="221" t="s">
        <v>69</v>
      </c>
      <c r="B499" s="213">
        <v>915</v>
      </c>
      <c r="C499" s="217" t="s">
        <v>45</v>
      </c>
      <c r="D499" s="217" t="s">
        <v>44</v>
      </c>
      <c r="E499" s="217" t="s">
        <v>134</v>
      </c>
      <c r="F499" s="217" t="s">
        <v>61</v>
      </c>
      <c r="G499" s="215">
        <v>0.6</v>
      </c>
      <c r="H499" s="218">
        <v>0</v>
      </c>
      <c r="I499" s="218">
        <v>126.2</v>
      </c>
      <c r="J499" s="225"/>
      <c r="K499" s="225"/>
      <c r="L499" s="225"/>
      <c r="M499" s="225"/>
      <c r="N499" s="225"/>
      <c r="O499" s="225"/>
      <c r="P499" s="225"/>
      <c r="Q499" s="225"/>
    </row>
    <row r="500" spans="1:22" ht="14.25" customHeight="1" x14ac:dyDescent="0.2">
      <c r="A500" s="221" t="s">
        <v>62</v>
      </c>
      <c r="B500" s="213">
        <v>915</v>
      </c>
      <c r="C500" s="217" t="s">
        <v>45</v>
      </c>
      <c r="D500" s="217" t="s">
        <v>44</v>
      </c>
      <c r="E500" s="217" t="s">
        <v>134</v>
      </c>
      <c r="F500" s="217" t="s">
        <v>63</v>
      </c>
      <c r="G500" s="215">
        <v>460</v>
      </c>
      <c r="H500" s="218">
        <v>0</v>
      </c>
      <c r="I500" s="218">
        <v>920</v>
      </c>
      <c r="J500" s="225"/>
      <c r="K500" s="225"/>
      <c r="L500" s="225"/>
      <c r="M500" s="225"/>
      <c r="N500" s="225"/>
      <c r="O500" s="225"/>
      <c r="P500" s="225"/>
      <c r="Q500" s="225"/>
    </row>
    <row r="501" spans="1:22" s="9" customFormat="1" ht="25.5" customHeight="1" x14ac:dyDescent="0.2">
      <c r="A501" s="39" t="s">
        <v>42</v>
      </c>
      <c r="B501" s="36">
        <v>919</v>
      </c>
      <c r="C501" s="40"/>
      <c r="D501" s="40"/>
      <c r="E501" s="40"/>
      <c r="F501" s="40"/>
      <c r="G501" s="38">
        <v>668273.82623999997</v>
      </c>
      <c r="H501" s="38">
        <v>468683.2</v>
      </c>
      <c r="I501" s="38">
        <v>509162.20000000007</v>
      </c>
      <c r="J501" s="38" t="e">
        <f>J506+J518+J582+#REF!</f>
        <v>#REF!</v>
      </c>
      <c r="K501" s="38" t="e">
        <f>K506+K518+K582+#REF!</f>
        <v>#REF!</v>
      </c>
      <c r="L501" s="38" t="e">
        <f>L506+L518+L582+#REF!</f>
        <v>#REF!</v>
      </c>
      <c r="M501" s="38" t="e">
        <f>M506+M518+M582+#REF!</f>
        <v>#REF!</v>
      </c>
      <c r="N501" s="38" t="e">
        <f>N506+N518+N582+#REF!</f>
        <v>#REF!</v>
      </c>
      <c r="O501" s="38" t="e">
        <f>O506+O518+O582+#REF!</f>
        <v>#REF!</v>
      </c>
      <c r="P501" s="38" t="e">
        <f>P506+P518+P582+#REF!</f>
        <v>#REF!</v>
      </c>
      <c r="Q501" s="38" t="e">
        <f>Q506+Q518+Q582+#REF!</f>
        <v>#REF!</v>
      </c>
      <c r="S501" s="206"/>
      <c r="V501" s="206"/>
    </row>
    <row r="502" spans="1:22" s="212" customFormat="1" x14ac:dyDescent="0.2">
      <c r="A502" s="13" t="s">
        <v>54</v>
      </c>
      <c r="B502" s="41">
        <v>919</v>
      </c>
      <c r="C502" s="1" t="s">
        <v>9</v>
      </c>
      <c r="D502" s="1"/>
      <c r="E502" s="1"/>
      <c r="F502" s="1"/>
      <c r="G502" s="4">
        <v>33.9</v>
      </c>
      <c r="H502" s="4">
        <v>34.9</v>
      </c>
      <c r="I502" s="4">
        <v>33.200000000000003</v>
      </c>
      <c r="J502" s="189"/>
      <c r="K502" s="189"/>
      <c r="L502" s="189"/>
      <c r="M502" s="189"/>
      <c r="N502" s="189"/>
      <c r="O502" s="189"/>
      <c r="P502" s="189"/>
      <c r="Q502" s="189"/>
    </row>
    <row r="503" spans="1:22" s="212" customFormat="1" x14ac:dyDescent="0.2">
      <c r="A503" s="11" t="s">
        <v>20</v>
      </c>
      <c r="B503" s="14">
        <v>919</v>
      </c>
      <c r="C503" s="8" t="s">
        <v>9</v>
      </c>
      <c r="D503" s="8" t="s">
        <v>55</v>
      </c>
      <c r="E503" s="8"/>
      <c r="F503" s="8"/>
      <c r="G503" s="4">
        <v>33.9</v>
      </c>
      <c r="H503" s="4">
        <v>34.9</v>
      </c>
      <c r="I503" s="4">
        <v>33.200000000000003</v>
      </c>
      <c r="J503" s="189"/>
      <c r="K503" s="189"/>
      <c r="L503" s="189"/>
      <c r="M503" s="189"/>
      <c r="N503" s="189"/>
      <c r="O503" s="189"/>
      <c r="P503" s="189"/>
      <c r="Q503" s="189"/>
    </row>
    <row r="504" spans="1:22" s="212" customFormat="1" ht="38.25" x14ac:dyDescent="0.2">
      <c r="A504" s="67" t="s">
        <v>593</v>
      </c>
      <c r="B504" s="68">
        <v>919</v>
      </c>
      <c r="C504" s="69" t="s">
        <v>9</v>
      </c>
      <c r="D504" s="69" t="s">
        <v>55</v>
      </c>
      <c r="E504" s="81" t="s">
        <v>594</v>
      </c>
      <c r="F504" s="81"/>
      <c r="G504" s="215">
        <v>33.9</v>
      </c>
      <c r="H504" s="215">
        <v>34.9</v>
      </c>
      <c r="I504" s="215">
        <v>33.200000000000003</v>
      </c>
      <c r="J504" s="189"/>
      <c r="K504" s="189"/>
      <c r="L504" s="189"/>
      <c r="M504" s="189"/>
      <c r="N504" s="189"/>
      <c r="O504" s="189"/>
      <c r="P504" s="189"/>
      <c r="Q504" s="189"/>
    </row>
    <row r="505" spans="1:22" s="212" customFormat="1" ht="25.5" x14ac:dyDescent="0.2">
      <c r="A505" s="221" t="s">
        <v>69</v>
      </c>
      <c r="B505" s="73">
        <v>919</v>
      </c>
      <c r="C505" s="74" t="s">
        <v>9</v>
      </c>
      <c r="D505" s="74" t="s">
        <v>55</v>
      </c>
      <c r="E505" s="74" t="s">
        <v>594</v>
      </c>
      <c r="F505" s="75" t="s">
        <v>61</v>
      </c>
      <c r="G505" s="215">
        <v>33.9</v>
      </c>
      <c r="H505" s="218">
        <v>34.9</v>
      </c>
      <c r="I505" s="218">
        <v>33.200000000000003</v>
      </c>
      <c r="J505" s="189"/>
      <c r="K505" s="189"/>
      <c r="L505" s="189"/>
      <c r="M505" s="189"/>
      <c r="N505" s="189"/>
      <c r="O505" s="189"/>
      <c r="P505" s="189"/>
      <c r="Q505" s="189"/>
    </row>
    <row r="506" spans="1:22" s="3" customFormat="1" x14ac:dyDescent="0.2">
      <c r="A506" s="13" t="s">
        <v>23</v>
      </c>
      <c r="B506" s="41">
        <v>919</v>
      </c>
      <c r="C506" s="1" t="s">
        <v>15</v>
      </c>
      <c r="D506" s="1"/>
      <c r="E506" s="1"/>
      <c r="F506" s="1"/>
      <c r="G506" s="2">
        <v>121050.38111999998</v>
      </c>
      <c r="H506" s="2">
        <v>87928.400000000009</v>
      </c>
      <c r="I506" s="2">
        <v>130698.99999999999</v>
      </c>
    </row>
    <row r="507" spans="1:22" s="66" customFormat="1" x14ac:dyDescent="0.2">
      <c r="A507" s="62" t="s">
        <v>72</v>
      </c>
      <c r="B507" s="63">
        <v>919</v>
      </c>
      <c r="C507" s="64" t="s">
        <v>15</v>
      </c>
      <c r="D507" s="64" t="s">
        <v>22</v>
      </c>
      <c r="E507" s="64"/>
      <c r="F507" s="64"/>
      <c r="G507" s="65">
        <v>121050.38111999998</v>
      </c>
      <c r="H507" s="224">
        <v>87928.400000000009</v>
      </c>
      <c r="I507" s="224">
        <v>130698.99999999999</v>
      </c>
      <c r="J507" s="65" t="e">
        <f>+J510+J512+J508+#REF!</f>
        <v>#REF!</v>
      </c>
      <c r="K507" s="65" t="e">
        <f>+K510+K512+K508+#REF!</f>
        <v>#REF!</v>
      </c>
      <c r="L507" s="65" t="e">
        <f>+L510+L512+L508+#REF!</f>
        <v>#REF!</v>
      </c>
      <c r="M507" s="65" t="e">
        <f>+M510+M512+M508+#REF!</f>
        <v>#REF!</v>
      </c>
      <c r="N507" s="65" t="e">
        <f>+N510+N512+N508+#REF!</f>
        <v>#REF!</v>
      </c>
      <c r="O507" s="65" t="e">
        <f>+O510+O512+O508+#REF!</f>
        <v>#REF!</v>
      </c>
      <c r="P507" s="65" t="e">
        <f>+P510+P512+P508+#REF!</f>
        <v>#REF!</v>
      </c>
      <c r="Q507" s="65" t="e">
        <f>+Q510+Q512+Q508+#REF!</f>
        <v>#REF!</v>
      </c>
    </row>
    <row r="508" spans="1:22" s="186" customFormat="1" ht="61.5" customHeight="1" x14ac:dyDescent="0.2">
      <c r="A508" s="18" t="s">
        <v>647</v>
      </c>
      <c r="B508" s="22">
        <v>919</v>
      </c>
      <c r="C508" s="19" t="s">
        <v>15</v>
      </c>
      <c r="D508" s="19" t="s">
        <v>22</v>
      </c>
      <c r="E508" s="19" t="s">
        <v>278</v>
      </c>
      <c r="F508" s="19"/>
      <c r="G508" s="20">
        <v>0</v>
      </c>
      <c r="H508" s="20">
        <v>0</v>
      </c>
      <c r="I508" s="20">
        <v>40000</v>
      </c>
      <c r="J508" s="96"/>
      <c r="K508" s="96"/>
      <c r="L508" s="96"/>
      <c r="M508" s="96"/>
      <c r="N508" s="96"/>
      <c r="O508" s="96"/>
      <c r="P508" s="96"/>
      <c r="Q508" s="96"/>
    </row>
    <row r="509" spans="1:22" s="219" customFormat="1" ht="25.5" x14ac:dyDescent="0.2">
      <c r="A509" s="221" t="s">
        <v>106</v>
      </c>
      <c r="B509" s="31">
        <v>919</v>
      </c>
      <c r="C509" s="217" t="s">
        <v>15</v>
      </c>
      <c r="D509" s="217" t="s">
        <v>22</v>
      </c>
      <c r="E509" s="217" t="s">
        <v>278</v>
      </c>
      <c r="F509" s="217" t="s">
        <v>58</v>
      </c>
      <c r="G509" s="218">
        <v>0</v>
      </c>
      <c r="H509" s="218">
        <v>0</v>
      </c>
      <c r="I509" s="218">
        <v>40000</v>
      </c>
      <c r="J509" s="226"/>
      <c r="K509" s="226"/>
      <c r="L509" s="226"/>
      <c r="M509" s="226"/>
      <c r="N509" s="226"/>
      <c r="O509" s="226"/>
      <c r="P509" s="226"/>
      <c r="Q509" s="226"/>
    </row>
    <row r="510" spans="1:22" ht="25.5" x14ac:dyDescent="0.2">
      <c r="A510" s="213" t="s">
        <v>223</v>
      </c>
      <c r="B510" s="22">
        <v>919</v>
      </c>
      <c r="C510" s="214" t="s">
        <v>15</v>
      </c>
      <c r="D510" s="214" t="s">
        <v>22</v>
      </c>
      <c r="E510" s="214" t="s">
        <v>222</v>
      </c>
      <c r="F510" s="214"/>
      <c r="G510" s="215">
        <v>89888.780449999977</v>
      </c>
      <c r="H510" s="215">
        <v>65229.3</v>
      </c>
      <c r="I510" s="215">
        <v>62420.2</v>
      </c>
      <c r="J510" s="225"/>
      <c r="K510" s="225"/>
      <c r="L510" s="225"/>
      <c r="M510" s="225"/>
      <c r="N510" s="225"/>
      <c r="O510" s="225"/>
      <c r="P510" s="225"/>
      <c r="Q510" s="225"/>
    </row>
    <row r="511" spans="1:22" s="219" customFormat="1" ht="25.5" x14ac:dyDescent="0.2">
      <c r="A511" s="221" t="s">
        <v>106</v>
      </c>
      <c r="B511" s="31">
        <v>919</v>
      </c>
      <c r="C511" s="217" t="s">
        <v>15</v>
      </c>
      <c r="D511" s="217" t="s">
        <v>22</v>
      </c>
      <c r="E511" s="217" t="s">
        <v>222</v>
      </c>
      <c r="F511" s="217" t="s">
        <v>58</v>
      </c>
      <c r="G511" s="218">
        <v>89888.780449999977</v>
      </c>
      <c r="H511" s="218">
        <v>65229.3</v>
      </c>
      <c r="I511" s="218">
        <v>62420.2</v>
      </c>
      <c r="J511" s="226"/>
      <c r="K511" s="226"/>
      <c r="L511" s="226"/>
      <c r="M511" s="226"/>
      <c r="N511" s="226"/>
      <c r="O511" s="226"/>
      <c r="P511" s="226"/>
      <c r="Q511" s="226"/>
    </row>
    <row r="512" spans="1:22" s="71" customFormat="1" ht="25.5" x14ac:dyDescent="0.2">
      <c r="A512" s="67" t="s">
        <v>225</v>
      </c>
      <c r="B512" s="67">
        <v>919</v>
      </c>
      <c r="C512" s="69" t="s">
        <v>15</v>
      </c>
      <c r="D512" s="69" t="s">
        <v>22</v>
      </c>
      <c r="E512" s="69" t="s">
        <v>224</v>
      </c>
      <c r="F512" s="69"/>
      <c r="G512" s="70">
        <v>12220</v>
      </c>
      <c r="H512" s="70">
        <v>13220</v>
      </c>
      <c r="I512" s="70">
        <v>13220</v>
      </c>
    </row>
    <row r="513" spans="1:17" ht="25.5" x14ac:dyDescent="0.2">
      <c r="A513" s="221" t="s">
        <v>106</v>
      </c>
      <c r="B513" s="221">
        <v>919</v>
      </c>
      <c r="C513" s="217" t="s">
        <v>15</v>
      </c>
      <c r="D513" s="217" t="s">
        <v>22</v>
      </c>
      <c r="E513" s="217" t="s">
        <v>224</v>
      </c>
      <c r="F513" s="217" t="s">
        <v>58</v>
      </c>
      <c r="G513" s="218">
        <v>12220</v>
      </c>
      <c r="H513" s="218">
        <v>13220</v>
      </c>
      <c r="I513" s="218">
        <v>13220</v>
      </c>
      <c r="J513" s="216"/>
      <c r="K513" s="216"/>
      <c r="L513" s="216"/>
      <c r="M513" s="216"/>
      <c r="N513" s="216"/>
      <c r="O513" s="216"/>
      <c r="P513" s="216"/>
      <c r="Q513" s="216"/>
    </row>
    <row r="514" spans="1:17" ht="25.5" x14ac:dyDescent="0.2">
      <c r="A514" s="17" t="s">
        <v>284</v>
      </c>
      <c r="B514" s="42">
        <v>919</v>
      </c>
      <c r="C514" s="214" t="s">
        <v>15</v>
      </c>
      <c r="D514" s="214" t="s">
        <v>22</v>
      </c>
      <c r="E514" s="214" t="s">
        <v>282</v>
      </c>
      <c r="F514" s="214"/>
      <c r="G514" s="215">
        <v>947.08004000000005</v>
      </c>
      <c r="H514" s="215">
        <v>774</v>
      </c>
      <c r="I514" s="215">
        <v>752.9</v>
      </c>
      <c r="J514" s="96"/>
      <c r="K514" s="96"/>
      <c r="L514" s="96"/>
      <c r="M514" s="96"/>
      <c r="N514" s="96"/>
      <c r="O514" s="96"/>
      <c r="P514" s="96"/>
      <c r="Q514" s="96"/>
    </row>
    <row r="515" spans="1:17" ht="25.5" x14ac:dyDescent="0.2">
      <c r="A515" s="221" t="s">
        <v>69</v>
      </c>
      <c r="B515" s="31">
        <v>919</v>
      </c>
      <c r="C515" s="217" t="s">
        <v>15</v>
      </c>
      <c r="D515" s="217" t="s">
        <v>22</v>
      </c>
      <c r="E515" s="217" t="s">
        <v>282</v>
      </c>
      <c r="F515" s="217" t="s">
        <v>61</v>
      </c>
      <c r="G515" s="218">
        <v>947.08004000000005</v>
      </c>
      <c r="H515" s="218">
        <v>774</v>
      </c>
      <c r="I515" s="218">
        <v>752.9</v>
      </c>
      <c r="J515" s="225"/>
      <c r="K515" s="225"/>
      <c r="L515" s="225"/>
      <c r="M515" s="225"/>
      <c r="N515" s="225"/>
      <c r="O515" s="225"/>
      <c r="P515" s="225"/>
      <c r="Q515" s="225"/>
    </row>
    <row r="516" spans="1:17" ht="38.25" x14ac:dyDescent="0.2">
      <c r="A516" s="17" t="s">
        <v>558</v>
      </c>
      <c r="B516" s="42">
        <v>919</v>
      </c>
      <c r="C516" s="214" t="s">
        <v>15</v>
      </c>
      <c r="D516" s="214" t="s">
        <v>22</v>
      </c>
      <c r="E516" s="214" t="s">
        <v>557</v>
      </c>
      <c r="F516" s="214"/>
      <c r="G516" s="215">
        <v>17994.520629999999</v>
      </c>
      <c r="H516" s="215">
        <v>8705.1</v>
      </c>
      <c r="I516" s="215">
        <v>14305.9</v>
      </c>
      <c r="J516" s="96"/>
      <c r="K516" s="96"/>
      <c r="L516" s="96"/>
      <c r="M516" s="96"/>
      <c r="N516" s="96"/>
      <c r="O516" s="96"/>
      <c r="P516" s="96"/>
      <c r="Q516" s="96"/>
    </row>
    <row r="517" spans="1:17" ht="25.5" x14ac:dyDescent="0.2">
      <c r="A517" s="221" t="s">
        <v>69</v>
      </c>
      <c r="B517" s="31">
        <v>919</v>
      </c>
      <c r="C517" s="217" t="s">
        <v>15</v>
      </c>
      <c r="D517" s="217" t="s">
        <v>22</v>
      </c>
      <c r="E517" s="214" t="s">
        <v>557</v>
      </c>
      <c r="F517" s="217" t="s">
        <v>61</v>
      </c>
      <c r="G517" s="218">
        <v>17994.520629999999</v>
      </c>
      <c r="H517" s="218">
        <v>8705.1</v>
      </c>
      <c r="I517" s="218">
        <v>14305.9</v>
      </c>
      <c r="J517" s="225"/>
      <c r="K517" s="225"/>
      <c r="L517" s="225"/>
      <c r="M517" s="225"/>
      <c r="N517" s="225"/>
      <c r="O517" s="225"/>
      <c r="P517" s="225"/>
      <c r="Q517" s="225"/>
    </row>
    <row r="518" spans="1:17" s="87" customFormat="1" ht="15.75" customHeight="1" x14ac:dyDescent="0.2">
      <c r="A518" s="86" t="s">
        <v>25</v>
      </c>
      <c r="B518" s="56">
        <v>919</v>
      </c>
      <c r="C518" s="57" t="s">
        <v>26</v>
      </c>
      <c r="D518" s="57"/>
      <c r="E518" s="57"/>
      <c r="F518" s="57"/>
      <c r="G518" s="60">
        <v>546666.34511999995</v>
      </c>
      <c r="H518" s="60">
        <v>380719.89999999997</v>
      </c>
      <c r="I518" s="60">
        <v>377929.90000000008</v>
      </c>
    </row>
    <row r="519" spans="1:17" s="9" customFormat="1" x14ac:dyDescent="0.2">
      <c r="A519" s="11" t="s">
        <v>27</v>
      </c>
      <c r="B519" s="14">
        <v>919</v>
      </c>
      <c r="C519" s="8" t="s">
        <v>26</v>
      </c>
      <c r="D519" s="8" t="s">
        <v>9</v>
      </c>
      <c r="E519" s="8"/>
      <c r="F519" s="8"/>
      <c r="G519" s="4">
        <v>2570.8000000000002</v>
      </c>
      <c r="H519" s="4">
        <v>1046</v>
      </c>
      <c r="I519" s="4">
        <v>2316.9</v>
      </c>
      <c r="J519" s="4">
        <f t="shared" ref="J519:Q519" si="11">J520+J522</f>
        <v>0</v>
      </c>
      <c r="K519" s="4">
        <f t="shared" si="11"/>
        <v>0</v>
      </c>
      <c r="L519" s="4">
        <f t="shared" si="11"/>
        <v>0</v>
      </c>
      <c r="M519" s="4">
        <f t="shared" si="11"/>
        <v>0</v>
      </c>
      <c r="N519" s="4">
        <f t="shared" si="11"/>
        <v>0</v>
      </c>
      <c r="O519" s="4">
        <f t="shared" si="11"/>
        <v>0</v>
      </c>
      <c r="P519" s="4">
        <f t="shared" si="11"/>
        <v>0</v>
      </c>
      <c r="Q519" s="4">
        <f t="shared" si="11"/>
        <v>0</v>
      </c>
    </row>
    <row r="520" spans="1:17" s="186" customFormat="1" x14ac:dyDescent="0.2">
      <c r="A520" s="18" t="s">
        <v>289</v>
      </c>
      <c r="B520" s="22">
        <v>919</v>
      </c>
      <c r="C520" s="19" t="s">
        <v>26</v>
      </c>
      <c r="D520" s="19" t="s">
        <v>9</v>
      </c>
      <c r="E520" s="19" t="s">
        <v>290</v>
      </c>
      <c r="F520" s="19"/>
      <c r="G520" s="20">
        <v>1353</v>
      </c>
      <c r="H520" s="20">
        <v>0</v>
      </c>
      <c r="I520" s="20">
        <v>1322.2</v>
      </c>
      <c r="J520" s="96"/>
      <c r="K520" s="96"/>
      <c r="L520" s="96"/>
      <c r="M520" s="96"/>
      <c r="N520" s="96"/>
      <c r="O520" s="96"/>
      <c r="P520" s="96"/>
      <c r="Q520" s="96"/>
    </row>
    <row r="521" spans="1:17" s="219" customFormat="1" ht="25.5" x14ac:dyDescent="0.2">
      <c r="A521" s="221" t="s">
        <v>69</v>
      </c>
      <c r="B521" s="31">
        <v>919</v>
      </c>
      <c r="C521" s="217" t="s">
        <v>26</v>
      </c>
      <c r="D521" s="217" t="s">
        <v>9</v>
      </c>
      <c r="E521" s="217" t="s">
        <v>290</v>
      </c>
      <c r="F521" s="217" t="s">
        <v>61</v>
      </c>
      <c r="G521" s="218">
        <v>1353</v>
      </c>
      <c r="H521" s="218">
        <v>0</v>
      </c>
      <c r="I521" s="218">
        <v>1322.2</v>
      </c>
      <c r="J521" s="226"/>
      <c r="K521" s="226"/>
      <c r="L521" s="226"/>
      <c r="M521" s="226"/>
      <c r="N521" s="226"/>
      <c r="O521" s="226"/>
      <c r="P521" s="226"/>
      <c r="Q521" s="226"/>
    </row>
    <row r="522" spans="1:17" s="26" customFormat="1" ht="25.5" x14ac:dyDescent="0.2">
      <c r="A522" s="18" t="s">
        <v>274</v>
      </c>
      <c r="B522" s="18">
        <v>919</v>
      </c>
      <c r="C522" s="19" t="s">
        <v>26</v>
      </c>
      <c r="D522" s="19" t="s">
        <v>9</v>
      </c>
      <c r="E522" s="19" t="s">
        <v>275</v>
      </c>
      <c r="F522" s="19"/>
      <c r="G522" s="25">
        <v>1217.8</v>
      </c>
      <c r="H522" s="25">
        <v>1046</v>
      </c>
      <c r="I522" s="25">
        <v>994.7</v>
      </c>
    </row>
    <row r="523" spans="1:17" s="219" customFormat="1" ht="25.5" x14ac:dyDescent="0.2">
      <c r="A523" s="221" t="s">
        <v>69</v>
      </c>
      <c r="B523" s="221">
        <v>919</v>
      </c>
      <c r="C523" s="217" t="s">
        <v>26</v>
      </c>
      <c r="D523" s="217" t="s">
        <v>9</v>
      </c>
      <c r="E523" s="217" t="s">
        <v>275</v>
      </c>
      <c r="F523" s="220" t="s">
        <v>61</v>
      </c>
      <c r="G523" s="218">
        <v>1217.8</v>
      </c>
      <c r="H523" s="218">
        <v>1046</v>
      </c>
      <c r="I523" s="218">
        <v>994.7</v>
      </c>
      <c r="J523" s="226"/>
      <c r="K523" s="226"/>
      <c r="L523" s="226"/>
      <c r="M523" s="226"/>
      <c r="N523" s="226"/>
      <c r="O523" s="226"/>
      <c r="P523" s="226"/>
      <c r="Q523" s="226"/>
    </row>
    <row r="524" spans="1:17" s="66" customFormat="1" ht="15" customHeight="1" x14ac:dyDescent="0.2">
      <c r="A524" s="62" t="s">
        <v>28</v>
      </c>
      <c r="B524" s="63">
        <v>919</v>
      </c>
      <c r="C524" s="64" t="s">
        <v>26</v>
      </c>
      <c r="D524" s="64" t="s">
        <v>11</v>
      </c>
      <c r="E524" s="64"/>
      <c r="F524" s="64"/>
      <c r="G524" s="65">
        <v>475557.69193999993</v>
      </c>
      <c r="H524" s="224">
        <v>336609.6</v>
      </c>
      <c r="I524" s="224">
        <v>339535.9</v>
      </c>
      <c r="J524" s="65" t="e">
        <f>+J540+J542+J544+J525+#REF!+#REF!</f>
        <v>#REF!</v>
      </c>
      <c r="K524" s="65" t="e">
        <f>+K540+K542+K544+K525+#REF!+#REF!</f>
        <v>#REF!</v>
      </c>
      <c r="L524" s="65" t="e">
        <f>+L540+L542+L544+L525+#REF!+#REF!</f>
        <v>#REF!</v>
      </c>
      <c r="M524" s="65" t="e">
        <f>+M540+M542+M544+M525+#REF!+#REF!</f>
        <v>#REF!</v>
      </c>
      <c r="N524" s="65" t="e">
        <f>+N540+N542+N544+N525+#REF!+#REF!</f>
        <v>#REF!</v>
      </c>
      <c r="O524" s="65" t="e">
        <f>+O540+O542+O544+O525+#REF!+#REF!</f>
        <v>#REF!</v>
      </c>
      <c r="P524" s="65" t="e">
        <f>+P540+P542+P544+P525+#REF!+#REF!</f>
        <v>#REF!</v>
      </c>
      <c r="Q524" s="65" t="e">
        <f>+Q540+Q542+Q544+Q525+#REF!+#REF!</f>
        <v>#REF!</v>
      </c>
    </row>
    <row r="525" spans="1:17" s="7" customFormat="1" ht="25.5" x14ac:dyDescent="0.2">
      <c r="A525" s="17" t="s">
        <v>227</v>
      </c>
      <c r="B525" s="42">
        <v>919</v>
      </c>
      <c r="C525" s="214" t="s">
        <v>26</v>
      </c>
      <c r="D525" s="214" t="s">
        <v>11</v>
      </c>
      <c r="E525" s="214" t="s">
        <v>226</v>
      </c>
      <c r="F525" s="214"/>
      <c r="G525" s="215">
        <v>2162.1</v>
      </c>
      <c r="H525" s="215">
        <v>0</v>
      </c>
      <c r="I525" s="215">
        <v>2226.3000000000002</v>
      </c>
      <c r="J525" s="98"/>
      <c r="K525" s="98"/>
      <c r="L525" s="98"/>
      <c r="M525" s="98"/>
      <c r="N525" s="98"/>
      <c r="O525" s="98"/>
      <c r="P525" s="98"/>
      <c r="Q525" s="98"/>
    </row>
    <row r="526" spans="1:17" s="7" customFormat="1" ht="25.5" x14ac:dyDescent="0.2">
      <c r="A526" s="221" t="s">
        <v>69</v>
      </c>
      <c r="B526" s="31">
        <v>919</v>
      </c>
      <c r="C526" s="217" t="s">
        <v>26</v>
      </c>
      <c r="D526" s="217" t="s">
        <v>11</v>
      </c>
      <c r="E526" s="217" t="s">
        <v>226</v>
      </c>
      <c r="F526" s="217" t="s">
        <v>61</v>
      </c>
      <c r="G526" s="218">
        <v>2162.1</v>
      </c>
      <c r="H526" s="218">
        <v>0</v>
      </c>
      <c r="I526" s="218">
        <v>2226.3000000000002</v>
      </c>
      <c r="J526" s="98"/>
      <c r="K526" s="98"/>
      <c r="L526" s="98"/>
      <c r="M526" s="98"/>
      <c r="N526" s="98"/>
      <c r="O526" s="98"/>
      <c r="P526" s="98"/>
      <c r="Q526" s="98"/>
    </row>
    <row r="527" spans="1:17" s="26" customFormat="1" ht="25.5" x14ac:dyDescent="0.2">
      <c r="A527" s="18" t="s">
        <v>507</v>
      </c>
      <c r="B527" s="22">
        <v>919</v>
      </c>
      <c r="C527" s="19" t="s">
        <v>26</v>
      </c>
      <c r="D527" s="19" t="s">
        <v>11</v>
      </c>
      <c r="E527" s="19" t="s">
        <v>508</v>
      </c>
      <c r="F527" s="19"/>
      <c r="G527" s="25">
        <v>700</v>
      </c>
      <c r="H527" s="25">
        <v>0</v>
      </c>
      <c r="I527" s="25">
        <v>700</v>
      </c>
      <c r="J527" s="97"/>
      <c r="K527" s="97"/>
      <c r="L527" s="97"/>
      <c r="M527" s="97"/>
      <c r="N527" s="97"/>
      <c r="O527" s="97"/>
      <c r="P527" s="97"/>
      <c r="Q527" s="97"/>
    </row>
    <row r="528" spans="1:17" s="219" customFormat="1" ht="25.5" x14ac:dyDescent="0.2">
      <c r="A528" s="221" t="s">
        <v>69</v>
      </c>
      <c r="B528" s="31">
        <v>919</v>
      </c>
      <c r="C528" s="217" t="s">
        <v>26</v>
      </c>
      <c r="D528" s="217" t="s">
        <v>11</v>
      </c>
      <c r="E528" s="217" t="s">
        <v>508</v>
      </c>
      <c r="F528" s="217" t="s">
        <v>61</v>
      </c>
      <c r="G528" s="218">
        <v>700</v>
      </c>
      <c r="H528" s="218">
        <v>0</v>
      </c>
      <c r="I528" s="218">
        <v>700</v>
      </c>
      <c r="J528" s="226"/>
      <c r="K528" s="226"/>
      <c r="L528" s="226"/>
      <c r="M528" s="226"/>
      <c r="N528" s="226"/>
      <c r="O528" s="226"/>
      <c r="P528" s="226"/>
      <c r="Q528" s="226"/>
    </row>
    <row r="529" spans="1:17" s="7" customFormat="1" ht="25.5" x14ac:dyDescent="0.2">
      <c r="A529" s="17" t="s">
        <v>684</v>
      </c>
      <c r="B529" s="42">
        <v>919</v>
      </c>
      <c r="C529" s="214" t="s">
        <v>26</v>
      </c>
      <c r="D529" s="214" t="s">
        <v>11</v>
      </c>
      <c r="E529" s="214" t="s">
        <v>685</v>
      </c>
      <c r="F529" s="214"/>
      <c r="G529" s="215">
        <v>652</v>
      </c>
      <c r="H529" s="215">
        <v>0</v>
      </c>
      <c r="I529" s="215">
        <v>0</v>
      </c>
      <c r="J529" s="98"/>
      <c r="K529" s="98"/>
      <c r="L529" s="98"/>
      <c r="M529" s="98"/>
      <c r="N529" s="98"/>
      <c r="O529" s="98"/>
      <c r="P529" s="98"/>
      <c r="Q529" s="98"/>
    </row>
    <row r="530" spans="1:17" s="7" customFormat="1" ht="25.5" x14ac:dyDescent="0.2">
      <c r="A530" s="221" t="s">
        <v>69</v>
      </c>
      <c r="B530" s="31">
        <v>919</v>
      </c>
      <c r="C530" s="217" t="s">
        <v>26</v>
      </c>
      <c r="D530" s="217" t="s">
        <v>11</v>
      </c>
      <c r="E530" s="217" t="s">
        <v>685</v>
      </c>
      <c r="F530" s="217" t="s">
        <v>61</v>
      </c>
      <c r="G530" s="218">
        <v>652</v>
      </c>
      <c r="H530" s="218">
        <v>0</v>
      </c>
      <c r="I530" s="218">
        <v>0</v>
      </c>
      <c r="J530" s="98"/>
      <c r="K530" s="98"/>
      <c r="L530" s="98"/>
      <c r="M530" s="98"/>
      <c r="N530" s="98"/>
      <c r="O530" s="98"/>
      <c r="P530" s="98"/>
      <c r="Q530" s="98"/>
    </row>
    <row r="531" spans="1:17" s="219" customFormat="1" ht="89.25" x14ac:dyDescent="0.2">
      <c r="A531" s="213" t="s">
        <v>641</v>
      </c>
      <c r="B531" s="22">
        <v>919</v>
      </c>
      <c r="C531" s="214" t="s">
        <v>26</v>
      </c>
      <c r="D531" s="214" t="s">
        <v>11</v>
      </c>
      <c r="E531" s="214" t="s">
        <v>642</v>
      </c>
      <c r="F531" s="217"/>
      <c r="G531" s="218">
        <v>420762.1</v>
      </c>
      <c r="H531" s="218">
        <v>336609.6</v>
      </c>
      <c r="I531" s="218">
        <v>336609.6</v>
      </c>
      <c r="J531" s="226"/>
      <c r="K531" s="226"/>
      <c r="L531" s="226"/>
      <c r="M531" s="226"/>
      <c r="N531" s="226"/>
      <c r="O531" s="226"/>
      <c r="P531" s="226"/>
      <c r="Q531" s="226"/>
    </row>
    <row r="532" spans="1:17" ht="102" x14ac:dyDescent="0.2">
      <c r="A532" s="213" t="s">
        <v>639</v>
      </c>
      <c r="B532" s="22">
        <v>919</v>
      </c>
      <c r="C532" s="214" t="s">
        <v>26</v>
      </c>
      <c r="D532" s="214" t="s">
        <v>11</v>
      </c>
      <c r="E532" s="214" t="s">
        <v>587</v>
      </c>
      <c r="F532" s="214"/>
      <c r="G532" s="215">
        <v>307913.09999999998</v>
      </c>
      <c r="H532" s="215">
        <v>247640.69999999998</v>
      </c>
      <c r="I532" s="215">
        <v>247640.69999999998</v>
      </c>
      <c r="J532" s="225"/>
      <c r="K532" s="225"/>
      <c r="L532" s="225"/>
      <c r="M532" s="225"/>
      <c r="N532" s="225"/>
      <c r="O532" s="225"/>
      <c r="P532" s="225"/>
      <c r="Q532" s="225"/>
    </row>
    <row r="533" spans="1:17" s="219" customFormat="1" x14ac:dyDescent="0.2">
      <c r="A533" s="221" t="s">
        <v>65</v>
      </c>
      <c r="B533" s="31">
        <v>919</v>
      </c>
      <c r="C533" s="217" t="s">
        <v>26</v>
      </c>
      <c r="D533" s="217" t="s">
        <v>11</v>
      </c>
      <c r="E533" s="217" t="s">
        <v>587</v>
      </c>
      <c r="F533" s="217" t="s">
        <v>66</v>
      </c>
      <c r="G533" s="218">
        <v>307913.09999999998</v>
      </c>
      <c r="H533" s="218">
        <v>247640.69999999998</v>
      </c>
      <c r="I533" s="218">
        <v>247640.69999999998</v>
      </c>
      <c r="J533" s="226"/>
      <c r="K533" s="226"/>
      <c r="L533" s="226"/>
      <c r="M533" s="226"/>
      <c r="N533" s="226"/>
      <c r="O533" s="226"/>
      <c r="P533" s="226"/>
      <c r="Q533" s="226"/>
    </row>
    <row r="534" spans="1:17" ht="102" x14ac:dyDescent="0.2">
      <c r="A534" s="213" t="s">
        <v>640</v>
      </c>
      <c r="B534" s="22">
        <v>919</v>
      </c>
      <c r="C534" s="214" t="s">
        <v>26</v>
      </c>
      <c r="D534" s="214" t="s">
        <v>11</v>
      </c>
      <c r="E534" s="214" t="s">
        <v>588</v>
      </c>
      <c r="F534" s="214"/>
      <c r="G534" s="215">
        <v>27474.5</v>
      </c>
      <c r="H534" s="215">
        <v>22096.5</v>
      </c>
      <c r="I534" s="215">
        <v>22096.5</v>
      </c>
      <c r="J534" s="225"/>
      <c r="K534" s="225"/>
      <c r="L534" s="225"/>
      <c r="M534" s="225"/>
      <c r="N534" s="225"/>
      <c r="O534" s="225"/>
      <c r="P534" s="225"/>
      <c r="Q534" s="225"/>
    </row>
    <row r="535" spans="1:17" s="219" customFormat="1" x14ac:dyDescent="0.2">
      <c r="A535" s="221" t="s">
        <v>65</v>
      </c>
      <c r="B535" s="31">
        <v>919</v>
      </c>
      <c r="C535" s="217" t="s">
        <v>26</v>
      </c>
      <c r="D535" s="217" t="s">
        <v>11</v>
      </c>
      <c r="E535" s="217" t="s">
        <v>588</v>
      </c>
      <c r="F535" s="217" t="s">
        <v>66</v>
      </c>
      <c r="G535" s="218">
        <v>27474.5</v>
      </c>
      <c r="H535" s="218">
        <v>22096.5</v>
      </c>
      <c r="I535" s="218">
        <v>22096.5</v>
      </c>
      <c r="J535" s="226"/>
      <c r="K535" s="226"/>
      <c r="L535" s="226"/>
      <c r="M535" s="226"/>
      <c r="N535" s="226"/>
      <c r="O535" s="226"/>
      <c r="P535" s="226"/>
      <c r="Q535" s="226"/>
    </row>
    <row r="536" spans="1:17" ht="89.25" x14ac:dyDescent="0.2">
      <c r="A536" s="213" t="s">
        <v>645</v>
      </c>
      <c r="B536" s="22">
        <v>919</v>
      </c>
      <c r="C536" s="214" t="s">
        <v>26</v>
      </c>
      <c r="D536" s="214" t="s">
        <v>11</v>
      </c>
      <c r="E536" s="214" t="s">
        <v>589</v>
      </c>
      <c r="F536" s="214"/>
      <c r="G536" s="215">
        <v>78083.399999999994</v>
      </c>
      <c r="H536" s="215">
        <v>62799</v>
      </c>
      <c r="I536" s="215">
        <v>62799</v>
      </c>
      <c r="J536" s="225"/>
      <c r="K536" s="225"/>
      <c r="L536" s="225"/>
      <c r="M536" s="225"/>
      <c r="N536" s="225"/>
      <c r="O536" s="225"/>
      <c r="P536" s="225"/>
      <c r="Q536" s="225"/>
    </row>
    <row r="537" spans="1:17" s="219" customFormat="1" x14ac:dyDescent="0.2">
      <c r="A537" s="221" t="s">
        <v>65</v>
      </c>
      <c r="B537" s="31">
        <v>919</v>
      </c>
      <c r="C537" s="217" t="s">
        <v>26</v>
      </c>
      <c r="D537" s="217" t="s">
        <v>11</v>
      </c>
      <c r="E537" s="217" t="s">
        <v>589</v>
      </c>
      <c r="F537" s="217" t="s">
        <v>66</v>
      </c>
      <c r="G537" s="218">
        <v>78083.399999999994</v>
      </c>
      <c r="H537" s="218">
        <v>62799</v>
      </c>
      <c r="I537" s="218">
        <v>62799</v>
      </c>
      <c r="J537" s="226"/>
      <c r="K537" s="226"/>
      <c r="L537" s="226"/>
      <c r="M537" s="226"/>
      <c r="N537" s="226"/>
      <c r="O537" s="226"/>
      <c r="P537" s="226"/>
      <c r="Q537" s="226"/>
    </row>
    <row r="538" spans="1:17" ht="89.25" x14ac:dyDescent="0.2">
      <c r="A538" s="213" t="s">
        <v>663</v>
      </c>
      <c r="B538" s="22">
        <v>919</v>
      </c>
      <c r="C538" s="214" t="s">
        <v>26</v>
      </c>
      <c r="D538" s="214" t="s">
        <v>11</v>
      </c>
      <c r="E538" s="214" t="s">
        <v>662</v>
      </c>
      <c r="F538" s="214"/>
      <c r="G538" s="215">
        <v>7291.1</v>
      </c>
      <c r="H538" s="215">
        <v>4073.4</v>
      </c>
      <c r="I538" s="215">
        <v>4073.4</v>
      </c>
      <c r="J538" s="225"/>
      <c r="K538" s="225"/>
      <c r="L538" s="225"/>
      <c r="M538" s="225"/>
      <c r="N538" s="225"/>
      <c r="O538" s="225"/>
      <c r="P538" s="225"/>
      <c r="Q538" s="225"/>
    </row>
    <row r="539" spans="1:17" s="219" customFormat="1" x14ac:dyDescent="0.2">
      <c r="A539" s="221" t="s">
        <v>65</v>
      </c>
      <c r="B539" s="31">
        <v>919</v>
      </c>
      <c r="C539" s="217" t="s">
        <v>26</v>
      </c>
      <c r="D539" s="217" t="s">
        <v>11</v>
      </c>
      <c r="E539" s="217" t="s">
        <v>662</v>
      </c>
      <c r="F539" s="217" t="s">
        <v>66</v>
      </c>
      <c r="G539" s="218">
        <v>7291.1</v>
      </c>
      <c r="H539" s="218">
        <v>4073.4</v>
      </c>
      <c r="I539" s="218">
        <v>4073.4</v>
      </c>
      <c r="J539" s="226"/>
      <c r="K539" s="226"/>
      <c r="L539" s="226"/>
      <c r="M539" s="226"/>
      <c r="N539" s="226"/>
      <c r="O539" s="226"/>
      <c r="P539" s="226"/>
      <c r="Q539" s="226"/>
    </row>
    <row r="540" spans="1:17" ht="63.75" x14ac:dyDescent="0.2">
      <c r="A540" s="213" t="s">
        <v>354</v>
      </c>
      <c r="B540" s="22">
        <v>919</v>
      </c>
      <c r="C540" s="214" t="s">
        <v>26</v>
      </c>
      <c r="D540" s="214" t="s">
        <v>11</v>
      </c>
      <c r="E540" s="214" t="s">
        <v>228</v>
      </c>
      <c r="F540" s="214"/>
      <c r="G540" s="215">
        <v>37839.699999999997</v>
      </c>
      <c r="H540" s="215">
        <v>0</v>
      </c>
      <c r="I540" s="215">
        <v>0</v>
      </c>
      <c r="J540" s="225"/>
      <c r="K540" s="225"/>
      <c r="L540" s="225"/>
      <c r="M540" s="225"/>
      <c r="N540" s="225"/>
      <c r="O540" s="225"/>
      <c r="P540" s="225"/>
      <c r="Q540" s="225"/>
    </row>
    <row r="541" spans="1:17" s="219" customFormat="1" x14ac:dyDescent="0.2">
      <c r="A541" s="221" t="s">
        <v>65</v>
      </c>
      <c r="B541" s="31">
        <v>919</v>
      </c>
      <c r="C541" s="217" t="s">
        <v>26</v>
      </c>
      <c r="D541" s="217" t="s">
        <v>11</v>
      </c>
      <c r="E541" s="217" t="s">
        <v>228</v>
      </c>
      <c r="F541" s="217" t="s">
        <v>66</v>
      </c>
      <c r="G541" s="218">
        <v>37839.699999999997</v>
      </c>
      <c r="H541" s="218">
        <v>0</v>
      </c>
      <c r="I541" s="218">
        <v>0</v>
      </c>
      <c r="J541" s="226"/>
      <c r="K541" s="226"/>
      <c r="L541" s="226"/>
      <c r="M541" s="226"/>
      <c r="N541" s="226"/>
      <c r="O541" s="226"/>
      <c r="P541" s="226"/>
      <c r="Q541" s="226"/>
    </row>
    <row r="542" spans="1:17" ht="63.75" x14ac:dyDescent="0.2">
      <c r="A542" s="17" t="s">
        <v>352</v>
      </c>
      <c r="B542" s="42">
        <v>919</v>
      </c>
      <c r="C542" s="214" t="s">
        <v>26</v>
      </c>
      <c r="D542" s="214" t="s">
        <v>11</v>
      </c>
      <c r="E542" s="214" t="s">
        <v>229</v>
      </c>
      <c r="F542" s="214"/>
      <c r="G542" s="215">
        <v>1286.1919399999997</v>
      </c>
      <c r="H542" s="215">
        <v>0</v>
      </c>
      <c r="I542" s="215">
        <v>0</v>
      </c>
      <c r="J542" s="225"/>
      <c r="K542" s="225"/>
      <c r="L542" s="225"/>
      <c r="M542" s="225"/>
      <c r="N542" s="225"/>
      <c r="O542" s="225"/>
      <c r="P542" s="225"/>
      <c r="Q542" s="225"/>
    </row>
    <row r="543" spans="1:17" s="219" customFormat="1" x14ac:dyDescent="0.2">
      <c r="A543" s="221" t="s">
        <v>65</v>
      </c>
      <c r="B543" s="31">
        <v>919</v>
      </c>
      <c r="C543" s="217" t="s">
        <v>26</v>
      </c>
      <c r="D543" s="217" t="s">
        <v>11</v>
      </c>
      <c r="E543" s="217" t="s">
        <v>229</v>
      </c>
      <c r="F543" s="217" t="s">
        <v>66</v>
      </c>
      <c r="G543" s="218">
        <v>1286.1919399999997</v>
      </c>
      <c r="H543" s="218">
        <v>0</v>
      </c>
      <c r="I543" s="218">
        <v>0</v>
      </c>
      <c r="J543" s="226"/>
      <c r="K543" s="226"/>
      <c r="L543" s="226"/>
      <c r="M543" s="226"/>
      <c r="N543" s="226"/>
      <c r="O543" s="226"/>
      <c r="P543" s="226"/>
      <c r="Q543" s="226"/>
    </row>
    <row r="544" spans="1:17" ht="38.25" x14ac:dyDescent="0.2">
      <c r="A544" s="213" t="s">
        <v>231</v>
      </c>
      <c r="B544" s="22">
        <v>919</v>
      </c>
      <c r="C544" s="214" t="s">
        <v>26</v>
      </c>
      <c r="D544" s="214" t="s">
        <v>11</v>
      </c>
      <c r="E544" s="214" t="s">
        <v>230</v>
      </c>
      <c r="F544" s="214"/>
      <c r="G544" s="215">
        <v>6.6000000000003638</v>
      </c>
      <c r="H544" s="215">
        <v>0</v>
      </c>
      <c r="I544" s="215">
        <v>0</v>
      </c>
      <c r="J544" s="225"/>
      <c r="K544" s="225"/>
      <c r="L544" s="225"/>
      <c r="M544" s="225"/>
      <c r="N544" s="225"/>
      <c r="O544" s="225"/>
      <c r="P544" s="225"/>
      <c r="Q544" s="225"/>
    </row>
    <row r="545" spans="1:17" s="219" customFormat="1" x14ac:dyDescent="0.2">
      <c r="A545" s="221" t="s">
        <v>65</v>
      </c>
      <c r="B545" s="31">
        <v>919</v>
      </c>
      <c r="C545" s="217" t="s">
        <v>26</v>
      </c>
      <c r="D545" s="217" t="s">
        <v>11</v>
      </c>
      <c r="E545" s="217" t="s">
        <v>230</v>
      </c>
      <c r="F545" s="217" t="s">
        <v>66</v>
      </c>
      <c r="G545" s="218">
        <v>6.6000000000003638</v>
      </c>
      <c r="H545" s="218">
        <v>0</v>
      </c>
      <c r="I545" s="218">
        <v>0</v>
      </c>
      <c r="J545" s="226"/>
      <c r="K545" s="226"/>
      <c r="L545" s="226"/>
      <c r="M545" s="226"/>
      <c r="N545" s="226"/>
      <c r="O545" s="226"/>
      <c r="P545" s="226"/>
      <c r="Q545" s="226"/>
    </row>
    <row r="546" spans="1:17" ht="63.75" x14ac:dyDescent="0.2">
      <c r="A546" s="213" t="s">
        <v>496</v>
      </c>
      <c r="B546" s="22">
        <v>919</v>
      </c>
      <c r="C546" s="214" t="s">
        <v>26</v>
      </c>
      <c r="D546" s="214" t="s">
        <v>11</v>
      </c>
      <c r="E546" s="214" t="s">
        <v>492</v>
      </c>
      <c r="F546" s="214"/>
      <c r="G546" s="215">
        <v>12027.999999999998</v>
      </c>
      <c r="H546" s="215">
        <v>0</v>
      </c>
      <c r="I546" s="215">
        <v>0</v>
      </c>
      <c r="J546" s="225"/>
      <c r="K546" s="225"/>
      <c r="L546" s="225"/>
      <c r="M546" s="225"/>
      <c r="N546" s="225"/>
      <c r="O546" s="225"/>
      <c r="P546" s="225"/>
      <c r="Q546" s="225"/>
    </row>
    <row r="547" spans="1:17" s="219" customFormat="1" x14ac:dyDescent="0.2">
      <c r="A547" s="221" t="s">
        <v>65</v>
      </c>
      <c r="B547" s="31">
        <v>919</v>
      </c>
      <c r="C547" s="217" t="s">
        <v>26</v>
      </c>
      <c r="D547" s="217" t="s">
        <v>11</v>
      </c>
      <c r="E547" s="217" t="s">
        <v>492</v>
      </c>
      <c r="F547" s="217" t="s">
        <v>66</v>
      </c>
      <c r="G547" s="218">
        <v>12027.999999999998</v>
      </c>
      <c r="H547" s="218">
        <v>0</v>
      </c>
      <c r="I547" s="218">
        <v>0</v>
      </c>
      <c r="J547" s="226"/>
      <c r="K547" s="226"/>
      <c r="L547" s="226"/>
      <c r="M547" s="226"/>
      <c r="N547" s="226"/>
      <c r="O547" s="226"/>
      <c r="P547" s="226"/>
      <c r="Q547" s="226"/>
    </row>
    <row r="548" spans="1:17" s="7" customFormat="1" ht="13.5" customHeight="1" x14ac:dyDescent="0.2">
      <c r="A548" s="17" t="s">
        <v>678</v>
      </c>
      <c r="B548" s="17">
        <v>919</v>
      </c>
      <c r="C548" s="214" t="s">
        <v>26</v>
      </c>
      <c r="D548" s="214" t="s">
        <v>11</v>
      </c>
      <c r="E548" s="214" t="s">
        <v>679</v>
      </c>
      <c r="F548" s="214"/>
      <c r="G548" s="215">
        <v>121</v>
      </c>
      <c r="H548" s="215">
        <v>0</v>
      </c>
      <c r="I548" s="215">
        <v>0</v>
      </c>
      <c r="J548" s="98"/>
      <c r="K548" s="98"/>
      <c r="L548" s="98"/>
      <c r="M548" s="98"/>
      <c r="N548" s="98"/>
      <c r="O548" s="98"/>
      <c r="P548" s="98"/>
      <c r="Q548" s="98"/>
    </row>
    <row r="549" spans="1:17" s="7" customFormat="1" ht="25.5" x14ac:dyDescent="0.2">
      <c r="A549" s="221" t="s">
        <v>69</v>
      </c>
      <c r="B549" s="221">
        <v>919</v>
      </c>
      <c r="C549" s="217" t="s">
        <v>26</v>
      </c>
      <c r="D549" s="217" t="s">
        <v>11</v>
      </c>
      <c r="E549" s="217" t="s">
        <v>679</v>
      </c>
      <c r="F549" s="217" t="s">
        <v>61</v>
      </c>
      <c r="G549" s="218">
        <v>121</v>
      </c>
      <c r="H549" s="218">
        <v>0</v>
      </c>
      <c r="I549" s="218">
        <v>0</v>
      </c>
      <c r="J549" s="98"/>
      <c r="K549" s="98"/>
      <c r="L549" s="98"/>
      <c r="M549" s="98"/>
      <c r="N549" s="98"/>
      <c r="O549" s="98"/>
      <c r="P549" s="98"/>
      <c r="Q549" s="98"/>
    </row>
    <row r="550" spans="1:17" s="9" customFormat="1" ht="13.5" customHeight="1" x14ac:dyDescent="0.2">
      <c r="A550" s="11" t="s">
        <v>29</v>
      </c>
      <c r="B550" s="14">
        <v>919</v>
      </c>
      <c r="C550" s="8" t="s">
        <v>26</v>
      </c>
      <c r="D550" s="8" t="s">
        <v>13</v>
      </c>
      <c r="E550" s="8"/>
      <c r="F550" s="8"/>
      <c r="G550" s="4">
        <v>46003.053179999995</v>
      </c>
      <c r="H550" s="4">
        <v>26844.200000000004</v>
      </c>
      <c r="I550" s="4">
        <v>20653.400000000005</v>
      </c>
      <c r="J550" s="101"/>
      <c r="K550" s="101"/>
      <c r="L550" s="101"/>
      <c r="M550" s="101"/>
      <c r="N550" s="101"/>
      <c r="O550" s="101"/>
      <c r="P550" s="101"/>
      <c r="Q550" s="101"/>
    </row>
    <row r="551" spans="1:17" s="7" customFormat="1" ht="38.25" x14ac:dyDescent="0.2">
      <c r="A551" s="17" t="s">
        <v>558</v>
      </c>
      <c r="B551" s="42">
        <v>919</v>
      </c>
      <c r="C551" s="214" t="s">
        <v>26</v>
      </c>
      <c r="D551" s="214" t="s">
        <v>13</v>
      </c>
      <c r="E551" s="214" t="s">
        <v>557</v>
      </c>
      <c r="F551" s="214"/>
      <c r="G551" s="215">
        <v>2825.8757300000002</v>
      </c>
      <c r="H551" s="215">
        <v>2430.1999999999998</v>
      </c>
      <c r="I551" s="215">
        <v>2248.9</v>
      </c>
      <c r="J551" s="98"/>
      <c r="K551" s="98"/>
      <c r="L551" s="98"/>
      <c r="M551" s="98"/>
      <c r="N551" s="98"/>
      <c r="O551" s="98"/>
      <c r="P551" s="98"/>
      <c r="Q551" s="98"/>
    </row>
    <row r="552" spans="1:17" s="7" customFormat="1" ht="25.5" x14ac:dyDescent="0.2">
      <c r="A552" s="221" t="s">
        <v>69</v>
      </c>
      <c r="B552" s="31">
        <v>919</v>
      </c>
      <c r="C552" s="217" t="s">
        <v>26</v>
      </c>
      <c r="D552" s="217" t="s">
        <v>13</v>
      </c>
      <c r="E552" s="214" t="s">
        <v>557</v>
      </c>
      <c r="F552" s="217" t="s">
        <v>61</v>
      </c>
      <c r="G552" s="218">
        <v>2825.8757300000002</v>
      </c>
      <c r="H552" s="218">
        <v>2430.1999999999998</v>
      </c>
      <c r="I552" s="218">
        <v>2248.9</v>
      </c>
      <c r="J552" s="98"/>
      <c r="K552" s="98"/>
      <c r="L552" s="98"/>
      <c r="M552" s="98"/>
      <c r="N552" s="98"/>
      <c r="O552" s="98"/>
      <c r="P552" s="98"/>
      <c r="Q552" s="98"/>
    </row>
    <row r="553" spans="1:17" s="7" customFormat="1" ht="51" x14ac:dyDescent="0.2">
      <c r="A553" s="17" t="s">
        <v>561</v>
      </c>
      <c r="B553" s="42">
        <v>919</v>
      </c>
      <c r="C553" s="19" t="s">
        <v>26</v>
      </c>
      <c r="D553" s="19" t="s">
        <v>13</v>
      </c>
      <c r="E553" s="19" t="s">
        <v>560</v>
      </c>
      <c r="F553" s="19"/>
      <c r="G553" s="20">
        <v>1379.90364</v>
      </c>
      <c r="H553" s="20">
        <v>12666.7</v>
      </c>
      <c r="I553" s="20">
        <v>6666.7</v>
      </c>
      <c r="J553" s="98"/>
      <c r="K553" s="98"/>
      <c r="L553" s="98"/>
      <c r="M553" s="98"/>
      <c r="N553" s="98"/>
      <c r="O553" s="98"/>
      <c r="P553" s="98"/>
      <c r="Q553" s="98"/>
    </row>
    <row r="554" spans="1:17" s="7" customFormat="1" ht="25.5" x14ac:dyDescent="0.2">
      <c r="A554" s="28" t="s">
        <v>106</v>
      </c>
      <c r="B554" s="31">
        <v>919</v>
      </c>
      <c r="C554" s="24" t="s">
        <v>26</v>
      </c>
      <c r="D554" s="24" t="s">
        <v>13</v>
      </c>
      <c r="E554" s="19" t="s">
        <v>560</v>
      </c>
      <c r="F554" s="24" t="s">
        <v>58</v>
      </c>
      <c r="G554" s="25">
        <v>1379.90364</v>
      </c>
      <c r="H554" s="25">
        <v>12666.7</v>
      </c>
      <c r="I554" s="25">
        <v>6666.7</v>
      </c>
      <c r="J554" s="98"/>
      <c r="K554" s="98"/>
      <c r="L554" s="98"/>
      <c r="M554" s="98"/>
      <c r="N554" s="98"/>
      <c r="O554" s="98"/>
      <c r="P554" s="98"/>
      <c r="Q554" s="98"/>
    </row>
    <row r="555" spans="1:17" s="7" customFormat="1" ht="25.5" x14ac:dyDescent="0.2">
      <c r="A555" s="17" t="s">
        <v>270</v>
      </c>
      <c r="B555" s="42">
        <v>919</v>
      </c>
      <c r="C555" s="19" t="s">
        <v>26</v>
      </c>
      <c r="D555" s="19" t="s">
        <v>13</v>
      </c>
      <c r="E555" s="19" t="s">
        <v>544</v>
      </c>
      <c r="F555" s="19"/>
      <c r="G555" s="20">
        <v>200</v>
      </c>
      <c r="H555" s="20">
        <v>0</v>
      </c>
      <c r="I555" s="20">
        <v>0</v>
      </c>
      <c r="J555" s="98"/>
      <c r="K555" s="98"/>
      <c r="L555" s="98"/>
      <c r="M555" s="98"/>
      <c r="N555" s="98"/>
      <c r="O555" s="98"/>
      <c r="P555" s="98"/>
      <c r="Q555" s="98"/>
    </row>
    <row r="556" spans="1:17" s="7" customFormat="1" ht="25.5" x14ac:dyDescent="0.2">
      <c r="A556" s="28" t="s">
        <v>69</v>
      </c>
      <c r="B556" s="31">
        <v>919</v>
      </c>
      <c r="C556" s="24" t="s">
        <v>26</v>
      </c>
      <c r="D556" s="24" t="s">
        <v>13</v>
      </c>
      <c r="E556" s="19" t="s">
        <v>544</v>
      </c>
      <c r="F556" s="24" t="s">
        <v>61</v>
      </c>
      <c r="G556" s="25">
        <v>200</v>
      </c>
      <c r="H556" s="25">
        <v>0</v>
      </c>
      <c r="I556" s="25">
        <v>0</v>
      </c>
      <c r="J556" s="98"/>
      <c r="K556" s="98"/>
      <c r="L556" s="98"/>
      <c r="M556" s="98"/>
      <c r="N556" s="98"/>
      <c r="O556" s="98"/>
      <c r="P556" s="98"/>
      <c r="Q556" s="98"/>
    </row>
    <row r="557" spans="1:17" s="7" customFormat="1" ht="25.5" x14ac:dyDescent="0.2">
      <c r="A557" s="17" t="s">
        <v>284</v>
      </c>
      <c r="B557" s="42">
        <v>919</v>
      </c>
      <c r="C557" s="214" t="s">
        <v>26</v>
      </c>
      <c r="D557" s="214" t="s">
        <v>13</v>
      </c>
      <c r="E557" s="214" t="s">
        <v>282</v>
      </c>
      <c r="F557" s="214"/>
      <c r="G557" s="215">
        <v>148.7303</v>
      </c>
      <c r="H557" s="215">
        <v>127.9</v>
      </c>
      <c r="I557" s="215">
        <v>118.4</v>
      </c>
      <c r="J557" s="98"/>
      <c r="K557" s="98"/>
      <c r="L557" s="98"/>
      <c r="M557" s="98"/>
      <c r="N557" s="98"/>
      <c r="O557" s="98"/>
      <c r="P557" s="98"/>
      <c r="Q557" s="98"/>
    </row>
    <row r="558" spans="1:17" s="7" customFormat="1" ht="25.5" x14ac:dyDescent="0.2">
      <c r="A558" s="221" t="s">
        <v>69</v>
      </c>
      <c r="B558" s="31">
        <v>919</v>
      </c>
      <c r="C558" s="217" t="s">
        <v>26</v>
      </c>
      <c r="D558" s="217" t="s">
        <v>13</v>
      </c>
      <c r="E558" s="217" t="s">
        <v>282</v>
      </c>
      <c r="F558" s="217" t="s">
        <v>61</v>
      </c>
      <c r="G558" s="218">
        <v>148.7303</v>
      </c>
      <c r="H558" s="218">
        <v>127.9</v>
      </c>
      <c r="I558" s="218">
        <v>118.4</v>
      </c>
      <c r="J558" s="98"/>
      <c r="K558" s="98"/>
      <c r="L558" s="98"/>
      <c r="M558" s="98"/>
      <c r="N558" s="98"/>
      <c r="O558" s="98"/>
      <c r="P558" s="98"/>
      <c r="Q558" s="98"/>
    </row>
    <row r="559" spans="1:17" s="79" customFormat="1" x14ac:dyDescent="0.2">
      <c r="A559" s="67" t="s">
        <v>233</v>
      </c>
      <c r="B559" s="68">
        <v>919</v>
      </c>
      <c r="C559" s="69" t="s">
        <v>26</v>
      </c>
      <c r="D559" s="69" t="s">
        <v>13</v>
      </c>
      <c r="E559" s="69" t="s">
        <v>232</v>
      </c>
      <c r="F559" s="69"/>
      <c r="G559" s="70">
        <v>650</v>
      </c>
      <c r="H559" s="70">
        <v>650</v>
      </c>
      <c r="I559" s="70">
        <v>650</v>
      </c>
    </row>
    <row r="560" spans="1:17" s="76" customFormat="1" ht="25.5" x14ac:dyDescent="0.2">
      <c r="A560" s="78" t="s">
        <v>106</v>
      </c>
      <c r="B560" s="77">
        <v>919</v>
      </c>
      <c r="C560" s="74" t="s">
        <v>26</v>
      </c>
      <c r="D560" s="74" t="s">
        <v>13</v>
      </c>
      <c r="E560" s="74" t="s">
        <v>232</v>
      </c>
      <c r="F560" s="74" t="s">
        <v>58</v>
      </c>
      <c r="G560" s="54">
        <v>650</v>
      </c>
      <c r="H560" s="54">
        <v>650</v>
      </c>
      <c r="I560" s="54">
        <v>650</v>
      </c>
    </row>
    <row r="561" spans="1:17" s="7" customFormat="1" ht="25.5" x14ac:dyDescent="0.2">
      <c r="A561" s="213" t="s">
        <v>234</v>
      </c>
      <c r="B561" s="22">
        <v>919</v>
      </c>
      <c r="C561" s="214" t="s">
        <v>26</v>
      </c>
      <c r="D561" s="214" t="s">
        <v>13</v>
      </c>
      <c r="E561" s="214" t="s">
        <v>235</v>
      </c>
      <c r="F561" s="214"/>
      <c r="G561" s="215">
        <v>3066</v>
      </c>
      <c r="H561" s="215">
        <v>2000</v>
      </c>
      <c r="I561" s="215">
        <v>2000</v>
      </c>
      <c r="J561" s="98"/>
      <c r="K561" s="98"/>
      <c r="L561" s="98"/>
      <c r="M561" s="98"/>
      <c r="N561" s="98"/>
      <c r="O561" s="98"/>
      <c r="P561" s="98"/>
      <c r="Q561" s="98"/>
    </row>
    <row r="562" spans="1:17" s="219" customFormat="1" ht="25.5" x14ac:dyDescent="0.2">
      <c r="A562" s="221" t="s">
        <v>106</v>
      </c>
      <c r="B562" s="31">
        <v>919</v>
      </c>
      <c r="C562" s="217" t="s">
        <v>26</v>
      </c>
      <c r="D562" s="217" t="s">
        <v>13</v>
      </c>
      <c r="E562" s="217" t="s">
        <v>235</v>
      </c>
      <c r="F562" s="217" t="s">
        <v>58</v>
      </c>
      <c r="G562" s="218">
        <v>3066</v>
      </c>
      <c r="H562" s="218">
        <v>2000</v>
      </c>
      <c r="I562" s="218">
        <v>2000</v>
      </c>
      <c r="J562" s="226"/>
      <c r="K562" s="226"/>
      <c r="L562" s="226"/>
      <c r="M562" s="226"/>
      <c r="N562" s="226"/>
      <c r="O562" s="226"/>
      <c r="P562" s="226"/>
      <c r="Q562" s="226"/>
    </row>
    <row r="563" spans="1:17" s="7" customFormat="1" x14ac:dyDescent="0.2">
      <c r="A563" s="18" t="s">
        <v>237</v>
      </c>
      <c r="B563" s="22">
        <v>919</v>
      </c>
      <c r="C563" s="24" t="s">
        <v>26</v>
      </c>
      <c r="D563" s="24" t="s">
        <v>13</v>
      </c>
      <c r="E563" s="19" t="s">
        <v>236</v>
      </c>
      <c r="F563" s="24"/>
      <c r="G563" s="25">
        <v>500</v>
      </c>
      <c r="H563" s="25">
        <v>300</v>
      </c>
      <c r="I563" s="25">
        <v>300</v>
      </c>
    </row>
    <row r="564" spans="1:17" s="219" customFormat="1" ht="25.5" x14ac:dyDescent="0.2">
      <c r="A564" s="221" t="s">
        <v>106</v>
      </c>
      <c r="B564" s="31">
        <v>919</v>
      </c>
      <c r="C564" s="217" t="s">
        <v>26</v>
      </c>
      <c r="D564" s="217" t="s">
        <v>13</v>
      </c>
      <c r="E564" s="217" t="s">
        <v>236</v>
      </c>
      <c r="F564" s="217" t="s">
        <v>58</v>
      </c>
      <c r="G564" s="218">
        <v>500</v>
      </c>
      <c r="H564" s="218">
        <v>300</v>
      </c>
      <c r="I564" s="218">
        <v>300</v>
      </c>
      <c r="J564" s="226"/>
      <c r="K564" s="226"/>
      <c r="L564" s="226"/>
      <c r="M564" s="226"/>
      <c r="N564" s="226"/>
      <c r="O564" s="226"/>
      <c r="P564" s="226"/>
      <c r="Q564" s="226"/>
    </row>
    <row r="565" spans="1:17" s="7" customFormat="1" ht="38.25" x14ac:dyDescent="0.2">
      <c r="A565" s="18" t="s">
        <v>239</v>
      </c>
      <c r="B565" s="22">
        <v>919</v>
      </c>
      <c r="C565" s="19" t="s">
        <v>26</v>
      </c>
      <c r="D565" s="19" t="s">
        <v>13</v>
      </c>
      <c r="E565" s="16" t="s">
        <v>238</v>
      </c>
      <c r="F565" s="19"/>
      <c r="G565" s="20">
        <v>19185.703010000001</v>
      </c>
      <c r="H565" s="20">
        <v>7815</v>
      </c>
      <c r="I565" s="20">
        <v>7815</v>
      </c>
      <c r="J565" s="98"/>
      <c r="K565" s="98"/>
      <c r="L565" s="98"/>
      <c r="M565" s="98"/>
      <c r="N565" s="98"/>
      <c r="O565" s="98"/>
      <c r="P565" s="98"/>
      <c r="Q565" s="98"/>
    </row>
    <row r="566" spans="1:17" s="7" customFormat="1" ht="24.75" customHeight="1" x14ac:dyDescent="0.2">
      <c r="A566" s="28" t="s">
        <v>69</v>
      </c>
      <c r="B566" s="31">
        <v>919</v>
      </c>
      <c r="C566" s="24" t="s">
        <v>26</v>
      </c>
      <c r="D566" s="24" t="s">
        <v>13</v>
      </c>
      <c r="E566" s="16" t="s">
        <v>238</v>
      </c>
      <c r="F566" s="19" t="s">
        <v>61</v>
      </c>
      <c r="G566" s="20">
        <v>4000</v>
      </c>
      <c r="H566" s="54">
        <v>1000</v>
      </c>
      <c r="I566" s="54">
        <v>1000</v>
      </c>
      <c r="J566" s="98"/>
      <c r="K566" s="98"/>
      <c r="L566" s="98"/>
      <c r="M566" s="98"/>
      <c r="N566" s="98"/>
      <c r="O566" s="98"/>
      <c r="P566" s="98"/>
      <c r="Q566" s="98"/>
    </row>
    <row r="567" spans="1:17" s="219" customFormat="1" ht="25.5" x14ac:dyDescent="0.2">
      <c r="A567" s="221" t="s">
        <v>106</v>
      </c>
      <c r="B567" s="31">
        <v>919</v>
      </c>
      <c r="C567" s="217" t="s">
        <v>26</v>
      </c>
      <c r="D567" s="217" t="s">
        <v>13</v>
      </c>
      <c r="E567" s="16" t="s">
        <v>238</v>
      </c>
      <c r="F567" s="217" t="s">
        <v>58</v>
      </c>
      <c r="G567" s="218">
        <v>15185.703010000001</v>
      </c>
      <c r="H567" s="218">
        <v>6815</v>
      </c>
      <c r="I567" s="218">
        <v>6815</v>
      </c>
      <c r="J567" s="226"/>
      <c r="K567" s="226"/>
      <c r="L567" s="226"/>
      <c r="M567" s="226"/>
      <c r="N567" s="226"/>
      <c r="O567" s="226"/>
      <c r="P567" s="226"/>
      <c r="Q567" s="226"/>
    </row>
    <row r="568" spans="1:17" s="7" customFormat="1" ht="25.5" x14ac:dyDescent="0.2">
      <c r="A568" s="18" t="s">
        <v>539</v>
      </c>
      <c r="B568" s="22">
        <v>919</v>
      </c>
      <c r="C568" s="19" t="s">
        <v>26</v>
      </c>
      <c r="D568" s="19" t="s">
        <v>13</v>
      </c>
      <c r="E568" s="16" t="s">
        <v>540</v>
      </c>
      <c r="F568" s="19"/>
      <c r="G568" s="20">
        <v>1719.6</v>
      </c>
      <c r="H568" s="20">
        <v>854.4</v>
      </c>
      <c r="I568" s="20">
        <v>854.4</v>
      </c>
      <c r="J568" s="98"/>
      <c r="K568" s="98"/>
      <c r="L568" s="98"/>
      <c r="M568" s="98"/>
      <c r="N568" s="98"/>
      <c r="O568" s="98"/>
      <c r="P568" s="98"/>
      <c r="Q568" s="98"/>
    </row>
    <row r="569" spans="1:17" s="7" customFormat="1" ht="24.75" customHeight="1" x14ac:dyDescent="0.2">
      <c r="A569" s="221" t="s">
        <v>69</v>
      </c>
      <c r="B569" s="31">
        <v>919</v>
      </c>
      <c r="C569" s="217" t="s">
        <v>26</v>
      </c>
      <c r="D569" s="217" t="s">
        <v>13</v>
      </c>
      <c r="E569" s="16" t="s">
        <v>540</v>
      </c>
      <c r="F569" s="214" t="s">
        <v>61</v>
      </c>
      <c r="G569" s="215">
        <v>1719.6</v>
      </c>
      <c r="H569" s="215">
        <v>854.4</v>
      </c>
      <c r="I569" s="215">
        <v>854.4</v>
      </c>
      <c r="J569" s="98"/>
      <c r="K569" s="98"/>
      <c r="L569" s="98"/>
      <c r="M569" s="98"/>
      <c r="N569" s="98"/>
      <c r="O569" s="98"/>
      <c r="P569" s="98"/>
      <c r="Q569" s="98"/>
    </row>
    <row r="570" spans="1:17" s="7" customFormat="1" ht="51.75" customHeight="1" x14ac:dyDescent="0.2">
      <c r="A570" s="18" t="s">
        <v>579</v>
      </c>
      <c r="B570" s="31">
        <v>919</v>
      </c>
      <c r="C570" s="24" t="s">
        <v>26</v>
      </c>
      <c r="D570" s="24" t="s">
        <v>13</v>
      </c>
      <c r="E570" s="16" t="s">
        <v>578</v>
      </c>
      <c r="F570" s="19"/>
      <c r="G570" s="20">
        <v>469.1</v>
      </c>
      <c r="H570" s="215">
        <v>0</v>
      </c>
      <c r="I570" s="215">
        <v>0</v>
      </c>
      <c r="J570" s="98"/>
      <c r="K570" s="98"/>
      <c r="L570" s="98"/>
      <c r="M570" s="98"/>
      <c r="N570" s="98"/>
      <c r="O570" s="98"/>
      <c r="P570" s="98"/>
      <c r="Q570" s="98"/>
    </row>
    <row r="571" spans="1:17" s="7" customFormat="1" ht="24.75" customHeight="1" x14ac:dyDescent="0.2">
      <c r="A571" s="221" t="s">
        <v>69</v>
      </c>
      <c r="B571" s="31">
        <v>919</v>
      </c>
      <c r="C571" s="217" t="s">
        <v>26</v>
      </c>
      <c r="D571" s="217" t="s">
        <v>13</v>
      </c>
      <c r="E571" s="16" t="s">
        <v>578</v>
      </c>
      <c r="F571" s="214" t="s">
        <v>61</v>
      </c>
      <c r="G571" s="215">
        <v>469.1</v>
      </c>
      <c r="H571" s="218">
        <v>0</v>
      </c>
      <c r="I571" s="218">
        <v>0</v>
      </c>
      <c r="J571" s="98"/>
      <c r="K571" s="98"/>
      <c r="L571" s="98"/>
      <c r="M571" s="98"/>
      <c r="N571" s="98"/>
      <c r="O571" s="98"/>
      <c r="P571" s="98"/>
      <c r="Q571" s="98"/>
    </row>
    <row r="572" spans="1:17" s="7" customFormat="1" ht="51" customHeight="1" x14ac:dyDescent="0.2">
      <c r="A572" s="213" t="s">
        <v>675</v>
      </c>
      <c r="B572" s="31">
        <v>919</v>
      </c>
      <c r="C572" s="217" t="s">
        <v>26</v>
      </c>
      <c r="D572" s="217" t="s">
        <v>13</v>
      </c>
      <c r="E572" s="16" t="s">
        <v>676</v>
      </c>
      <c r="F572" s="214"/>
      <c r="G572" s="215">
        <v>11720.095649999999</v>
      </c>
      <c r="H572" s="215">
        <v>0</v>
      </c>
      <c r="I572" s="215">
        <v>0</v>
      </c>
      <c r="J572" s="98"/>
      <c r="K572" s="98"/>
      <c r="L572" s="98"/>
      <c r="M572" s="98"/>
      <c r="N572" s="98"/>
      <c r="O572" s="98"/>
      <c r="P572" s="98"/>
      <c r="Q572" s="98"/>
    </row>
    <row r="573" spans="1:17" s="7" customFormat="1" ht="24.75" customHeight="1" x14ac:dyDescent="0.2">
      <c r="A573" s="221" t="s">
        <v>106</v>
      </c>
      <c r="B573" s="31">
        <v>919</v>
      </c>
      <c r="C573" s="217" t="s">
        <v>26</v>
      </c>
      <c r="D573" s="217" t="s">
        <v>13</v>
      </c>
      <c r="E573" s="16" t="s">
        <v>676</v>
      </c>
      <c r="F573" s="214" t="s">
        <v>58</v>
      </c>
      <c r="G573" s="215">
        <v>11720.095649999999</v>
      </c>
      <c r="H573" s="218">
        <v>0</v>
      </c>
      <c r="I573" s="218">
        <v>0</v>
      </c>
      <c r="J573" s="98"/>
      <c r="K573" s="98"/>
      <c r="L573" s="98"/>
      <c r="M573" s="98"/>
      <c r="N573" s="98"/>
      <c r="O573" s="98"/>
      <c r="P573" s="98"/>
      <c r="Q573" s="98"/>
    </row>
    <row r="574" spans="1:17" s="7" customFormat="1" ht="51" customHeight="1" x14ac:dyDescent="0.2">
      <c r="A574" s="213" t="s">
        <v>675</v>
      </c>
      <c r="B574" s="31">
        <v>919</v>
      </c>
      <c r="C574" s="217" t="s">
        <v>26</v>
      </c>
      <c r="D574" s="217" t="s">
        <v>13</v>
      </c>
      <c r="E574" s="16" t="s">
        <v>692</v>
      </c>
      <c r="F574" s="214"/>
      <c r="G574" s="215">
        <v>4138.0448500000002</v>
      </c>
      <c r="H574" s="215"/>
      <c r="I574" s="215"/>
      <c r="J574" s="98"/>
      <c r="K574" s="98"/>
      <c r="L574" s="98"/>
      <c r="M574" s="98"/>
      <c r="N574" s="98"/>
      <c r="O574" s="98"/>
      <c r="P574" s="98"/>
      <c r="Q574" s="98"/>
    </row>
    <row r="575" spans="1:17" s="7" customFormat="1" ht="24.75" customHeight="1" x14ac:dyDescent="0.2">
      <c r="A575" s="221" t="s">
        <v>106</v>
      </c>
      <c r="B575" s="31">
        <v>919</v>
      </c>
      <c r="C575" s="217" t="s">
        <v>26</v>
      </c>
      <c r="D575" s="217" t="s">
        <v>13</v>
      </c>
      <c r="E575" s="16" t="s">
        <v>692</v>
      </c>
      <c r="F575" s="214" t="s">
        <v>58</v>
      </c>
      <c r="G575" s="215">
        <v>4138.0448500000002</v>
      </c>
      <c r="H575" s="54">
        <v>0</v>
      </c>
      <c r="I575" s="54">
        <v>0</v>
      </c>
      <c r="J575" s="98"/>
      <c r="K575" s="98"/>
      <c r="L575" s="98"/>
      <c r="M575" s="98"/>
      <c r="N575" s="98"/>
      <c r="O575" s="98"/>
      <c r="P575" s="98"/>
      <c r="Q575" s="98"/>
    </row>
    <row r="576" spans="1:17" s="66" customFormat="1" ht="23.25" customHeight="1" x14ac:dyDescent="0.2">
      <c r="A576" s="62" t="s">
        <v>30</v>
      </c>
      <c r="B576" s="63">
        <v>919</v>
      </c>
      <c r="C576" s="64" t="s">
        <v>26</v>
      </c>
      <c r="D576" s="64" t="s">
        <v>26</v>
      </c>
      <c r="E576" s="64"/>
      <c r="F576" s="64"/>
      <c r="G576" s="65">
        <v>22534.799999999999</v>
      </c>
      <c r="H576" s="65">
        <v>16220.099999999999</v>
      </c>
      <c r="I576" s="65">
        <v>15423.7</v>
      </c>
    </row>
    <row r="577" spans="1:22" s="186" customFormat="1" ht="23.25" customHeight="1" x14ac:dyDescent="0.2">
      <c r="A577" s="18" t="s">
        <v>241</v>
      </c>
      <c r="B577" s="22">
        <v>919</v>
      </c>
      <c r="C577" s="19" t="s">
        <v>26</v>
      </c>
      <c r="D577" s="19" t="s">
        <v>26</v>
      </c>
      <c r="E577" s="19" t="s">
        <v>240</v>
      </c>
      <c r="F577" s="19"/>
      <c r="G577" s="20">
        <v>6060.5</v>
      </c>
      <c r="H577" s="20">
        <v>4199.2</v>
      </c>
      <c r="I577" s="20">
        <v>3993</v>
      </c>
      <c r="J577" s="96"/>
      <c r="K577" s="96"/>
      <c r="L577" s="96"/>
      <c r="M577" s="96"/>
      <c r="N577" s="96"/>
      <c r="O577" s="96"/>
      <c r="P577" s="96"/>
      <c r="Q577" s="96"/>
    </row>
    <row r="578" spans="1:22" s="219" customFormat="1" ht="54" customHeight="1" x14ac:dyDescent="0.2">
      <c r="A578" s="222" t="s">
        <v>59</v>
      </c>
      <c r="B578" s="32">
        <v>919</v>
      </c>
      <c r="C578" s="217" t="s">
        <v>26</v>
      </c>
      <c r="D578" s="217" t="s">
        <v>26</v>
      </c>
      <c r="E578" s="217" t="s">
        <v>240</v>
      </c>
      <c r="F578" s="217" t="s">
        <v>60</v>
      </c>
      <c r="G578" s="218">
        <v>5574.4</v>
      </c>
      <c r="H578" s="218">
        <v>3887.3</v>
      </c>
      <c r="I578" s="218">
        <v>3696.4</v>
      </c>
      <c r="J578" s="226"/>
      <c r="K578" s="226"/>
      <c r="L578" s="226"/>
      <c r="M578" s="226"/>
      <c r="N578" s="226"/>
      <c r="O578" s="226"/>
      <c r="P578" s="226"/>
      <c r="Q578" s="226"/>
    </row>
    <row r="579" spans="1:22" s="219" customFormat="1" ht="25.5" x14ac:dyDescent="0.2">
      <c r="A579" s="221" t="s">
        <v>69</v>
      </c>
      <c r="B579" s="32">
        <v>919</v>
      </c>
      <c r="C579" s="217" t="s">
        <v>26</v>
      </c>
      <c r="D579" s="217" t="s">
        <v>26</v>
      </c>
      <c r="E579" s="217" t="s">
        <v>240</v>
      </c>
      <c r="F579" s="217" t="s">
        <v>61</v>
      </c>
      <c r="G579" s="218">
        <v>486.1</v>
      </c>
      <c r="H579" s="218">
        <v>311.89999999999998</v>
      </c>
      <c r="I579" s="218">
        <v>296.60000000000002</v>
      </c>
      <c r="J579" s="226"/>
      <c r="K579" s="226"/>
      <c r="L579" s="226"/>
      <c r="M579" s="226"/>
      <c r="N579" s="226"/>
      <c r="O579" s="226"/>
      <c r="P579" s="226"/>
      <c r="Q579" s="226"/>
    </row>
    <row r="580" spans="1:22" s="12" customFormat="1" ht="38.25" x14ac:dyDescent="0.2">
      <c r="A580" s="213" t="s">
        <v>243</v>
      </c>
      <c r="B580" s="22">
        <v>919</v>
      </c>
      <c r="C580" s="214" t="s">
        <v>26</v>
      </c>
      <c r="D580" s="214" t="s">
        <v>26</v>
      </c>
      <c r="E580" s="214" t="s">
        <v>242</v>
      </c>
      <c r="F580" s="5"/>
      <c r="G580" s="6">
        <v>16474.3</v>
      </c>
      <c r="H580" s="6">
        <v>12020.9</v>
      </c>
      <c r="I580" s="6">
        <v>11430.7</v>
      </c>
      <c r="J580" s="102"/>
      <c r="K580" s="102"/>
      <c r="L580" s="102"/>
      <c r="M580" s="102"/>
      <c r="N580" s="102"/>
      <c r="O580" s="102"/>
      <c r="P580" s="102"/>
      <c r="Q580" s="102"/>
    </row>
    <row r="581" spans="1:22" s="219" customFormat="1" ht="25.5" x14ac:dyDescent="0.2">
      <c r="A581" s="221" t="s">
        <v>106</v>
      </c>
      <c r="B581" s="31">
        <v>919</v>
      </c>
      <c r="C581" s="217" t="s">
        <v>26</v>
      </c>
      <c r="D581" s="217" t="s">
        <v>26</v>
      </c>
      <c r="E581" s="217" t="s">
        <v>242</v>
      </c>
      <c r="F581" s="217" t="s">
        <v>58</v>
      </c>
      <c r="G581" s="218">
        <v>16474.3</v>
      </c>
      <c r="H581" s="218">
        <v>12020.9</v>
      </c>
      <c r="I581" s="218">
        <v>11430.7</v>
      </c>
      <c r="J581" s="226"/>
      <c r="K581" s="226"/>
      <c r="L581" s="226"/>
      <c r="M581" s="226"/>
      <c r="N581" s="226"/>
      <c r="O581" s="226"/>
      <c r="P581" s="226"/>
      <c r="Q581" s="226"/>
    </row>
    <row r="582" spans="1:22" s="9" customFormat="1" ht="15.75" customHeight="1" x14ac:dyDescent="0.2">
      <c r="A582" s="11" t="s">
        <v>46</v>
      </c>
      <c r="B582" s="14">
        <v>919</v>
      </c>
      <c r="C582" s="8" t="s">
        <v>45</v>
      </c>
      <c r="D582" s="8"/>
      <c r="E582" s="8"/>
      <c r="F582" s="8"/>
      <c r="G582" s="4">
        <v>523.20000000000005</v>
      </c>
      <c r="H582" s="4">
        <v>0</v>
      </c>
      <c r="I582" s="4">
        <v>500.1</v>
      </c>
    </row>
    <row r="583" spans="1:22" s="9" customFormat="1" ht="15.75" customHeight="1" x14ac:dyDescent="0.2">
      <c r="A583" s="11" t="s">
        <v>51</v>
      </c>
      <c r="B583" s="14">
        <v>919</v>
      </c>
      <c r="C583" s="8" t="s">
        <v>45</v>
      </c>
      <c r="D583" s="8" t="s">
        <v>44</v>
      </c>
      <c r="E583" s="8"/>
      <c r="F583" s="8"/>
      <c r="G583" s="4">
        <v>523.20000000000005</v>
      </c>
      <c r="H583" s="4">
        <v>0</v>
      </c>
      <c r="I583" s="4">
        <v>500.1</v>
      </c>
    </row>
    <row r="584" spans="1:22" x14ac:dyDescent="0.2">
      <c r="A584" s="213" t="s">
        <v>244</v>
      </c>
      <c r="B584" s="22">
        <v>919</v>
      </c>
      <c r="C584" s="214" t="s">
        <v>45</v>
      </c>
      <c r="D584" s="214" t="s">
        <v>44</v>
      </c>
      <c r="E584" s="214" t="s">
        <v>245</v>
      </c>
      <c r="F584" s="214"/>
      <c r="G584" s="215">
        <v>487.7</v>
      </c>
      <c r="H584" s="215">
        <v>0</v>
      </c>
      <c r="I584" s="215">
        <v>476.6</v>
      </c>
      <c r="J584" s="225"/>
      <c r="K584" s="225"/>
      <c r="L584" s="225"/>
      <c r="M584" s="225"/>
      <c r="N584" s="225"/>
      <c r="O584" s="225"/>
      <c r="P584" s="225"/>
      <c r="Q584" s="225"/>
    </row>
    <row r="585" spans="1:22" s="219" customFormat="1" x14ac:dyDescent="0.2">
      <c r="A585" s="221" t="s">
        <v>62</v>
      </c>
      <c r="B585" s="31">
        <v>919</v>
      </c>
      <c r="C585" s="217" t="s">
        <v>45</v>
      </c>
      <c r="D585" s="217" t="s">
        <v>44</v>
      </c>
      <c r="E585" s="217" t="s">
        <v>245</v>
      </c>
      <c r="F585" s="217" t="s">
        <v>63</v>
      </c>
      <c r="G585" s="218">
        <v>487.7</v>
      </c>
      <c r="H585" s="218">
        <v>0</v>
      </c>
      <c r="I585" s="218">
        <v>476.6</v>
      </c>
      <c r="J585" s="226"/>
      <c r="K585" s="226"/>
      <c r="L585" s="226"/>
      <c r="M585" s="226"/>
      <c r="N585" s="226"/>
      <c r="O585" s="226"/>
      <c r="P585" s="226"/>
      <c r="Q585" s="226"/>
    </row>
    <row r="586" spans="1:22" s="186" customFormat="1" ht="76.5" x14ac:dyDescent="0.2">
      <c r="A586" s="53" t="s">
        <v>247</v>
      </c>
      <c r="B586" s="48">
        <v>919</v>
      </c>
      <c r="C586" s="19" t="s">
        <v>45</v>
      </c>
      <c r="D586" s="19" t="s">
        <v>44</v>
      </c>
      <c r="E586" s="19" t="s">
        <v>246</v>
      </c>
      <c r="F586" s="19"/>
      <c r="G586" s="20">
        <v>35.5</v>
      </c>
      <c r="H586" s="20">
        <v>0</v>
      </c>
      <c r="I586" s="20">
        <v>23.5</v>
      </c>
      <c r="J586" s="96"/>
      <c r="K586" s="96"/>
      <c r="L586" s="96"/>
      <c r="M586" s="96"/>
      <c r="N586" s="96"/>
      <c r="O586" s="96"/>
      <c r="P586" s="96"/>
      <c r="Q586" s="96"/>
    </row>
    <row r="587" spans="1:22" s="219" customFormat="1" x14ac:dyDescent="0.2">
      <c r="A587" s="49" t="s">
        <v>62</v>
      </c>
      <c r="B587" s="221">
        <v>919</v>
      </c>
      <c r="C587" s="217" t="s">
        <v>45</v>
      </c>
      <c r="D587" s="217" t="s">
        <v>44</v>
      </c>
      <c r="E587" s="217" t="s">
        <v>246</v>
      </c>
      <c r="F587" s="217" t="s">
        <v>63</v>
      </c>
      <c r="G587" s="218">
        <v>35.5</v>
      </c>
      <c r="H587" s="218">
        <v>0</v>
      </c>
      <c r="I587" s="218">
        <v>23.5</v>
      </c>
      <c r="J587" s="226"/>
      <c r="K587" s="226"/>
      <c r="L587" s="226"/>
      <c r="M587" s="226"/>
      <c r="N587" s="226"/>
      <c r="O587" s="226"/>
      <c r="P587" s="226"/>
      <c r="Q587" s="226"/>
    </row>
    <row r="588" spans="1:22" s="212" customFormat="1" ht="29.25" customHeight="1" x14ac:dyDescent="0.2">
      <c r="A588" s="39" t="s">
        <v>658</v>
      </c>
      <c r="B588" s="36">
        <v>955</v>
      </c>
      <c r="C588" s="40"/>
      <c r="D588" s="40"/>
      <c r="E588" s="40"/>
      <c r="F588" s="40"/>
      <c r="G588" s="223">
        <v>7455.6939999999995</v>
      </c>
      <c r="H588" s="223">
        <v>0</v>
      </c>
      <c r="I588" s="223">
        <v>0</v>
      </c>
      <c r="S588" s="206"/>
      <c r="V588" s="206"/>
    </row>
    <row r="589" spans="1:22" s="3" customFormat="1" x14ac:dyDescent="0.2">
      <c r="A589" s="13" t="s">
        <v>54</v>
      </c>
      <c r="B589" s="41">
        <v>955</v>
      </c>
      <c r="C589" s="1" t="s">
        <v>9</v>
      </c>
      <c r="D589" s="1"/>
      <c r="E589" s="1"/>
      <c r="F589" s="1"/>
      <c r="G589" s="2">
        <v>7455.6939999999995</v>
      </c>
      <c r="H589" s="2">
        <v>0</v>
      </c>
      <c r="I589" s="2">
        <v>0</v>
      </c>
    </row>
    <row r="590" spans="1:22" s="212" customFormat="1" ht="38.25" x14ac:dyDescent="0.2">
      <c r="A590" s="11" t="s">
        <v>73</v>
      </c>
      <c r="B590" s="14">
        <v>955</v>
      </c>
      <c r="C590" s="8" t="s">
        <v>9</v>
      </c>
      <c r="D590" s="8" t="s">
        <v>44</v>
      </c>
      <c r="E590" s="8"/>
      <c r="F590" s="8"/>
      <c r="G590" s="4">
        <v>7455.6939999999995</v>
      </c>
      <c r="H590" s="4">
        <v>0</v>
      </c>
      <c r="I590" s="4">
        <v>0</v>
      </c>
    </row>
    <row r="591" spans="1:22" ht="51" x14ac:dyDescent="0.2">
      <c r="A591" s="213" t="s">
        <v>660</v>
      </c>
      <c r="B591" s="22">
        <v>955</v>
      </c>
      <c r="C591" s="214" t="s">
        <v>9</v>
      </c>
      <c r="D591" s="214" t="s">
        <v>44</v>
      </c>
      <c r="E591" s="214" t="s">
        <v>659</v>
      </c>
      <c r="F591" s="214"/>
      <c r="G591" s="215">
        <v>7455.6939999999995</v>
      </c>
      <c r="H591" s="215">
        <v>0</v>
      </c>
      <c r="I591" s="215">
        <v>0</v>
      </c>
      <c r="J591" s="225"/>
      <c r="K591" s="225"/>
      <c r="L591" s="225"/>
      <c r="M591" s="225"/>
      <c r="N591" s="225"/>
      <c r="O591" s="225"/>
      <c r="P591" s="225"/>
      <c r="Q591" s="225"/>
    </row>
    <row r="592" spans="1:22" s="219" customFormat="1" ht="53.25" customHeight="1" x14ac:dyDescent="0.2">
      <c r="A592" s="222" t="s">
        <v>59</v>
      </c>
      <c r="B592" s="32">
        <v>955</v>
      </c>
      <c r="C592" s="217" t="s">
        <v>9</v>
      </c>
      <c r="D592" s="217" t="s">
        <v>44</v>
      </c>
      <c r="E592" s="217" t="s">
        <v>659</v>
      </c>
      <c r="F592" s="220" t="s">
        <v>60</v>
      </c>
      <c r="G592" s="218">
        <v>7036.4939999999997</v>
      </c>
      <c r="H592" s="218">
        <v>0</v>
      </c>
      <c r="I592" s="218">
        <v>0</v>
      </c>
      <c r="J592" s="226"/>
      <c r="K592" s="226"/>
      <c r="L592" s="226"/>
      <c r="M592" s="226"/>
      <c r="N592" s="226"/>
      <c r="O592" s="226"/>
      <c r="P592" s="226"/>
      <c r="Q592" s="226"/>
    </row>
    <row r="593" spans="1:22" s="219" customFormat="1" ht="25.5" x14ac:dyDescent="0.2">
      <c r="A593" s="221" t="s">
        <v>69</v>
      </c>
      <c r="B593" s="31">
        <v>955</v>
      </c>
      <c r="C593" s="217" t="s">
        <v>9</v>
      </c>
      <c r="D593" s="217" t="s">
        <v>44</v>
      </c>
      <c r="E593" s="217" t="s">
        <v>659</v>
      </c>
      <c r="F593" s="220" t="s">
        <v>61</v>
      </c>
      <c r="G593" s="218">
        <v>414.8</v>
      </c>
      <c r="H593" s="218">
        <v>0</v>
      </c>
      <c r="I593" s="218">
        <v>0</v>
      </c>
      <c r="J593" s="226"/>
      <c r="K593" s="226"/>
      <c r="L593" s="226"/>
      <c r="M593" s="226"/>
      <c r="N593" s="226"/>
      <c r="O593" s="226"/>
      <c r="P593" s="226"/>
      <c r="Q593" s="226"/>
    </row>
    <row r="594" spans="1:22" s="219" customFormat="1" x14ac:dyDescent="0.2">
      <c r="A594" s="221" t="s">
        <v>65</v>
      </c>
      <c r="B594" s="31">
        <v>955</v>
      </c>
      <c r="C594" s="217" t="s">
        <v>9</v>
      </c>
      <c r="D594" s="217" t="s">
        <v>44</v>
      </c>
      <c r="E594" s="217" t="s">
        <v>659</v>
      </c>
      <c r="F594" s="217" t="s">
        <v>66</v>
      </c>
      <c r="G594" s="218">
        <v>4.4000000000000004</v>
      </c>
      <c r="H594" s="218">
        <v>0</v>
      </c>
      <c r="I594" s="218">
        <v>0</v>
      </c>
    </row>
    <row r="595" spans="1:22" s="15" customFormat="1" ht="23.25" customHeight="1" x14ac:dyDescent="0.25">
      <c r="A595" s="33" t="s">
        <v>52</v>
      </c>
      <c r="B595" s="44"/>
      <c r="C595" s="34"/>
      <c r="D595" s="34"/>
      <c r="E595" s="34"/>
      <c r="F595" s="34"/>
      <c r="G595" s="211">
        <v>4073057.2124399999</v>
      </c>
      <c r="H595" s="211">
        <v>3225851.2829100001</v>
      </c>
      <c r="I595" s="211">
        <v>3350418.0642900001</v>
      </c>
      <c r="S595" s="206"/>
      <c r="T595" s="207"/>
      <c r="V595" s="206"/>
    </row>
    <row r="596" spans="1:22" ht="9.75" customHeight="1" x14ac:dyDescent="0.2">
      <c r="G596" s="107"/>
      <c r="H596" s="233"/>
      <c r="I596" s="233"/>
      <c r="J596" s="21"/>
      <c r="K596" s="21"/>
      <c r="L596" s="21"/>
      <c r="M596" s="21"/>
      <c r="N596" s="21"/>
      <c r="O596" s="21"/>
      <c r="P596" s="21"/>
      <c r="Q596" s="21"/>
    </row>
    <row r="597" spans="1:22" s="71" customFormat="1" hidden="1" x14ac:dyDescent="0.2">
      <c r="C597" s="91"/>
      <c r="D597" s="91"/>
      <c r="E597" s="91"/>
      <c r="F597" s="91"/>
      <c r="G597" s="94"/>
      <c r="H597" s="95"/>
      <c r="I597" s="95"/>
    </row>
    <row r="598" spans="1:22" s="71" customFormat="1" hidden="1" x14ac:dyDescent="0.2">
      <c r="C598" s="91"/>
      <c r="D598" s="91"/>
      <c r="E598" s="91"/>
      <c r="F598" s="91"/>
      <c r="G598" s="94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598" s="95">
        <f>2338074.6-387+20441.05382+796.44</f>
        <v>2358925.0938200001</v>
      </c>
      <c r="I598" s="95">
        <f>2308087.1-387+21095.92313+821.96</f>
        <v>2329617.9831300001</v>
      </c>
    </row>
    <row r="599" spans="1:22" s="71" customFormat="1" hidden="1" x14ac:dyDescent="0.2">
      <c r="C599" s="91"/>
      <c r="D599" s="91"/>
      <c r="E599" s="91"/>
      <c r="F599" s="91"/>
      <c r="G599" s="95">
        <f>G598-G595</f>
        <v>-792304.60807999969</v>
      </c>
      <c r="H599" s="95">
        <f>H598-H595</f>
        <v>-866926.18909</v>
      </c>
      <c r="I599" s="95">
        <f>I598-I595</f>
        <v>-1020800.0811600001</v>
      </c>
    </row>
    <row r="600" spans="1:22" ht="24" customHeight="1" x14ac:dyDescent="0.2">
      <c r="A600" s="108" t="s">
        <v>697</v>
      </c>
      <c r="B600" s="241"/>
      <c r="F600" s="107"/>
      <c r="G600" s="109"/>
      <c r="H600" s="234"/>
      <c r="I600" s="235" t="s">
        <v>504</v>
      </c>
      <c r="J600" s="216"/>
      <c r="K600" s="216"/>
      <c r="L600" s="216"/>
      <c r="M600" s="216"/>
      <c r="N600" s="216"/>
      <c r="O600" s="216"/>
      <c r="P600" s="216"/>
      <c r="Q600" s="216"/>
    </row>
    <row r="601" spans="1:22" x14ac:dyDescent="0.2">
      <c r="H601" s="233"/>
      <c r="I601" s="233"/>
    </row>
    <row r="602" spans="1:22" x14ac:dyDescent="0.2">
      <c r="H602" s="233"/>
      <c r="I602" s="233"/>
    </row>
  </sheetData>
  <mergeCells count="20">
    <mergeCell ref="E12:E13"/>
    <mergeCell ref="G12:G13"/>
    <mergeCell ref="H12:H13"/>
    <mergeCell ref="I12:I13"/>
    <mergeCell ref="S127:W128"/>
    <mergeCell ref="S372:X372"/>
    <mergeCell ref="F12:F13"/>
    <mergeCell ref="A1:I1"/>
    <mergeCell ref="A2:I2"/>
    <mergeCell ref="A3:I3"/>
    <mergeCell ref="A8:I8"/>
    <mergeCell ref="A7:I7"/>
    <mergeCell ref="A6:I6"/>
    <mergeCell ref="A5:I5"/>
    <mergeCell ref="A10:I10"/>
    <mergeCell ref="A11:G11"/>
    <mergeCell ref="A12:A13"/>
    <mergeCell ref="B12:B13"/>
    <mergeCell ref="C12:C13"/>
    <mergeCell ref="D12:D13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2"/>
  <sheetViews>
    <sheetView topLeftCell="A117" zoomScaleNormal="100" workbookViewId="0">
      <selection activeCell="A107" sqref="A107"/>
    </sheetView>
  </sheetViews>
  <sheetFormatPr defaultRowHeight="12.75" x14ac:dyDescent="0.2"/>
  <cols>
    <col min="1" max="1" width="61.140625" style="21" customWidth="1"/>
    <col min="2" max="2" width="8.7109375" style="165" customWidth="1"/>
    <col min="3" max="3" width="8.7109375" style="110" customWidth="1"/>
    <col min="4" max="4" width="12.140625" style="165" customWidth="1"/>
    <col min="5" max="5" width="12.140625" style="110" customWidth="1"/>
    <col min="6" max="6" width="5.85546875" style="110" customWidth="1"/>
    <col min="7" max="7" width="13.42578125" style="110" customWidth="1"/>
    <col min="8" max="8" width="11.85546875" style="21" customWidth="1"/>
    <col min="9" max="9" width="13.42578125" style="21" customWidth="1"/>
    <col min="10" max="10" width="9.140625" style="21"/>
    <col min="11" max="11" width="11.5703125" style="21" bestFit="1" customWidth="1"/>
    <col min="12" max="16384" width="9.140625" style="21"/>
  </cols>
  <sheetData>
    <row r="1" spans="1:9" s="216" customFormat="1" x14ac:dyDescent="0.2">
      <c r="A1" s="255" t="s">
        <v>702</v>
      </c>
      <c r="B1" s="255"/>
      <c r="C1" s="255"/>
      <c r="D1" s="255"/>
      <c r="E1" s="255"/>
      <c r="F1" s="255"/>
      <c r="G1" s="255"/>
      <c r="H1" s="255"/>
      <c r="I1" s="255"/>
    </row>
    <row r="2" spans="1:9" s="216" customFormat="1" x14ac:dyDescent="0.2">
      <c r="A2" s="255" t="s">
        <v>670</v>
      </c>
      <c r="B2" s="255"/>
      <c r="C2" s="255"/>
      <c r="D2" s="255"/>
      <c r="E2" s="255"/>
      <c r="F2" s="255"/>
      <c r="G2" s="255"/>
      <c r="H2" s="255"/>
      <c r="I2" s="255"/>
    </row>
    <row r="3" spans="1:9" s="216" customFormat="1" x14ac:dyDescent="0.2">
      <c r="A3" s="255" t="s">
        <v>671</v>
      </c>
      <c r="B3" s="255"/>
      <c r="C3" s="255"/>
      <c r="D3" s="255"/>
      <c r="E3" s="255"/>
      <c r="F3" s="255"/>
      <c r="G3" s="255"/>
      <c r="H3" s="255"/>
      <c r="I3" s="255"/>
    </row>
    <row r="4" spans="1:9" s="216" customFormat="1" x14ac:dyDescent="0.2">
      <c r="B4" s="165"/>
      <c r="C4" s="238"/>
      <c r="D4" s="165"/>
      <c r="E4" s="238"/>
      <c r="F4" s="238"/>
      <c r="G4" s="238"/>
    </row>
    <row r="5" spans="1:9" s="185" customFormat="1" x14ac:dyDescent="0.2">
      <c r="A5" s="248" t="s">
        <v>468</v>
      </c>
      <c r="B5" s="248"/>
      <c r="C5" s="248"/>
      <c r="D5" s="248"/>
      <c r="E5" s="248"/>
      <c r="F5" s="248"/>
      <c r="G5" s="248"/>
      <c r="H5" s="248"/>
      <c r="I5" s="248"/>
    </row>
    <row r="6" spans="1:9" s="185" customFormat="1" x14ac:dyDescent="0.2">
      <c r="A6" s="248" t="s">
        <v>71</v>
      </c>
      <c r="B6" s="248"/>
      <c r="C6" s="248"/>
      <c r="D6" s="248"/>
      <c r="E6" s="248"/>
      <c r="F6" s="248"/>
      <c r="G6" s="248"/>
      <c r="H6" s="248"/>
      <c r="I6" s="248"/>
    </row>
    <row r="7" spans="1:9" s="185" customFormat="1" x14ac:dyDescent="0.2">
      <c r="A7" s="248" t="s">
        <v>672</v>
      </c>
      <c r="B7" s="248"/>
      <c r="C7" s="248"/>
      <c r="D7" s="248"/>
      <c r="E7" s="248"/>
      <c r="F7" s="248"/>
      <c r="G7" s="248"/>
      <c r="H7" s="248"/>
      <c r="I7" s="248"/>
    </row>
    <row r="8" spans="1:9" s="185" customFormat="1" x14ac:dyDescent="0.2">
      <c r="B8" s="165"/>
      <c r="C8" s="184"/>
      <c r="D8" s="165"/>
      <c r="E8" s="184"/>
      <c r="F8" s="184"/>
      <c r="G8" s="184"/>
    </row>
    <row r="9" spans="1:9" x14ac:dyDescent="0.2">
      <c r="A9" s="111"/>
      <c r="B9" s="111"/>
      <c r="C9" s="111"/>
      <c r="D9" s="111"/>
      <c r="E9" s="111"/>
      <c r="F9" s="111"/>
      <c r="G9" s="111"/>
      <c r="H9" s="111"/>
      <c r="I9" s="111"/>
    </row>
    <row r="10" spans="1:9" s="154" customFormat="1" ht="67.5" customHeight="1" x14ac:dyDescent="0.2">
      <c r="A10" s="256" t="s">
        <v>611</v>
      </c>
      <c r="B10" s="256"/>
      <c r="C10" s="256"/>
      <c r="D10" s="256"/>
      <c r="E10" s="256"/>
      <c r="F10" s="256"/>
      <c r="G10" s="256"/>
      <c r="H10" s="256"/>
      <c r="I10" s="256"/>
    </row>
    <row r="11" spans="1:9" s="155" customFormat="1" ht="11.25" x14ac:dyDescent="0.2">
      <c r="A11" s="257"/>
      <c r="B11" s="257"/>
      <c r="C11" s="257"/>
      <c r="D11" s="257"/>
      <c r="E11" s="257"/>
      <c r="F11" s="257"/>
      <c r="G11" s="257"/>
      <c r="I11" s="156" t="s">
        <v>56</v>
      </c>
    </row>
    <row r="12" spans="1:9" ht="51.75" x14ac:dyDescent="0.25">
      <c r="A12" s="157"/>
      <c r="B12" s="158" t="s">
        <v>467</v>
      </c>
      <c r="C12" s="158" t="s">
        <v>466</v>
      </c>
      <c r="D12" s="159" t="s">
        <v>465</v>
      </c>
      <c r="E12" s="158" t="s">
        <v>464</v>
      </c>
      <c r="F12" s="160" t="s">
        <v>8</v>
      </c>
      <c r="G12" s="161" t="s">
        <v>555</v>
      </c>
      <c r="H12" s="161" t="s">
        <v>556</v>
      </c>
      <c r="I12" s="161" t="s">
        <v>605</v>
      </c>
    </row>
    <row r="13" spans="1:9" s="148" customFormat="1" ht="15.75" customHeight="1" x14ac:dyDescent="0.2">
      <c r="A13" s="153">
        <v>1</v>
      </c>
      <c r="B13" s="151" t="s">
        <v>339</v>
      </c>
      <c r="C13" s="151" t="s">
        <v>335</v>
      </c>
      <c r="D13" s="152" t="s">
        <v>332</v>
      </c>
      <c r="E13" s="151" t="s">
        <v>329</v>
      </c>
      <c r="F13" s="150">
        <v>6</v>
      </c>
      <c r="G13" s="149">
        <v>7</v>
      </c>
      <c r="H13" s="149">
        <v>8</v>
      </c>
      <c r="I13" s="149">
        <v>9</v>
      </c>
    </row>
    <row r="14" spans="1:9" s="9" customFormat="1" ht="25.5" x14ac:dyDescent="0.2">
      <c r="A14" s="35" t="s">
        <v>463</v>
      </c>
      <c r="B14" s="147" t="s">
        <v>9</v>
      </c>
      <c r="C14" s="147"/>
      <c r="D14" s="147"/>
      <c r="E14" s="147"/>
      <c r="F14" s="146"/>
      <c r="G14" s="145">
        <v>156399.80200999998</v>
      </c>
      <c r="H14" s="145">
        <v>74810.7</v>
      </c>
      <c r="I14" s="145">
        <v>90238.700000000012</v>
      </c>
    </row>
    <row r="15" spans="1:9" s="76" customFormat="1" ht="25.5" x14ac:dyDescent="0.2">
      <c r="A15" s="144" t="s">
        <v>462</v>
      </c>
      <c r="B15" s="143" t="s">
        <v>9</v>
      </c>
      <c r="C15" s="143" t="s">
        <v>343</v>
      </c>
      <c r="D15" s="143"/>
      <c r="E15" s="143"/>
      <c r="F15" s="142"/>
      <c r="G15" s="141">
        <v>60840.781979999985</v>
      </c>
      <c r="H15" s="141">
        <v>41748</v>
      </c>
      <c r="I15" s="141">
        <v>39696.800000000003</v>
      </c>
    </row>
    <row r="16" spans="1:9" s="76" customFormat="1" ht="25.5" customHeight="1" x14ac:dyDescent="0.2">
      <c r="A16" s="67" t="s">
        <v>252</v>
      </c>
      <c r="B16" s="69" t="s">
        <v>9</v>
      </c>
      <c r="C16" s="69">
        <v>1</v>
      </c>
      <c r="D16" s="69" t="s">
        <v>307</v>
      </c>
      <c r="E16" s="69" t="s">
        <v>461</v>
      </c>
      <c r="F16" s="69"/>
      <c r="G16" s="70">
        <v>2529.9</v>
      </c>
      <c r="H16" s="70">
        <v>1764.7</v>
      </c>
      <c r="I16" s="70">
        <v>1678</v>
      </c>
    </row>
    <row r="17" spans="1:9" s="71" customFormat="1" ht="51" customHeight="1" x14ac:dyDescent="0.2">
      <c r="A17" s="72" t="s">
        <v>59</v>
      </c>
      <c r="B17" s="74" t="s">
        <v>9</v>
      </c>
      <c r="C17" s="74">
        <v>1</v>
      </c>
      <c r="D17" s="74" t="s">
        <v>307</v>
      </c>
      <c r="E17" s="74" t="s">
        <v>461</v>
      </c>
      <c r="F17" s="75" t="s">
        <v>60</v>
      </c>
      <c r="G17" s="54">
        <v>2529.9</v>
      </c>
      <c r="H17" s="54">
        <v>1764.7</v>
      </c>
      <c r="I17" s="54">
        <v>1678</v>
      </c>
    </row>
    <row r="18" spans="1:9" s="26" customFormat="1" ht="25.5" customHeight="1" x14ac:dyDescent="0.2">
      <c r="A18" s="18" t="s">
        <v>252</v>
      </c>
      <c r="B18" s="19" t="s">
        <v>9</v>
      </c>
      <c r="C18" s="19">
        <v>1</v>
      </c>
      <c r="D18" s="19" t="s">
        <v>307</v>
      </c>
      <c r="E18" s="19" t="s">
        <v>460</v>
      </c>
      <c r="F18" s="19"/>
      <c r="G18" s="20">
        <v>55553.899999999987</v>
      </c>
      <c r="H18" s="20">
        <v>39127.5</v>
      </c>
      <c r="I18" s="20">
        <v>37205</v>
      </c>
    </row>
    <row r="19" spans="1:9" s="66" customFormat="1" ht="51" customHeight="1" x14ac:dyDescent="0.2">
      <c r="A19" s="72" t="s">
        <v>59</v>
      </c>
      <c r="B19" s="74" t="s">
        <v>9</v>
      </c>
      <c r="C19" s="74">
        <v>1</v>
      </c>
      <c r="D19" s="74" t="s">
        <v>307</v>
      </c>
      <c r="E19" s="74" t="s">
        <v>460</v>
      </c>
      <c r="F19" s="75" t="s">
        <v>60</v>
      </c>
      <c r="G19" s="54">
        <v>45120.499999999993</v>
      </c>
      <c r="H19" s="54">
        <v>31680.7</v>
      </c>
      <c r="I19" s="54">
        <v>30146.499999999996</v>
      </c>
    </row>
    <row r="20" spans="1:9" ht="25.5" customHeight="1" x14ac:dyDescent="0.2">
      <c r="A20" s="30" t="s">
        <v>310</v>
      </c>
      <c r="B20" s="24" t="s">
        <v>9</v>
      </c>
      <c r="C20" s="24">
        <v>1</v>
      </c>
      <c r="D20" s="24" t="s">
        <v>307</v>
      </c>
      <c r="E20" s="24" t="s">
        <v>460</v>
      </c>
      <c r="F20" s="27" t="s">
        <v>61</v>
      </c>
      <c r="G20" s="54">
        <v>10350.299999999999</v>
      </c>
      <c r="H20" s="54">
        <v>7218.9</v>
      </c>
      <c r="I20" s="54">
        <v>6832</v>
      </c>
    </row>
    <row r="21" spans="1:9" s="26" customFormat="1" ht="12.75" customHeight="1" x14ac:dyDescent="0.2">
      <c r="A21" s="28" t="s">
        <v>65</v>
      </c>
      <c r="B21" s="24" t="s">
        <v>9</v>
      </c>
      <c r="C21" s="24">
        <v>1</v>
      </c>
      <c r="D21" s="24" t="s">
        <v>307</v>
      </c>
      <c r="E21" s="24" t="s">
        <v>460</v>
      </c>
      <c r="F21" s="24" t="s">
        <v>66</v>
      </c>
      <c r="G21" s="54">
        <v>83.1</v>
      </c>
      <c r="H21" s="54">
        <v>227.9</v>
      </c>
      <c r="I21" s="54">
        <v>226.5</v>
      </c>
    </row>
    <row r="22" spans="1:9" s="12" customFormat="1" ht="25.5" customHeight="1" x14ac:dyDescent="0.2">
      <c r="A22" s="18" t="s">
        <v>252</v>
      </c>
      <c r="B22" s="19" t="s">
        <v>9</v>
      </c>
      <c r="C22" s="19">
        <v>1</v>
      </c>
      <c r="D22" s="19" t="s">
        <v>307</v>
      </c>
      <c r="E22" s="19" t="s">
        <v>459</v>
      </c>
      <c r="F22" s="19"/>
      <c r="G22" s="20">
        <v>2756.98198</v>
      </c>
      <c r="H22" s="215">
        <v>855.8</v>
      </c>
      <c r="I22" s="215">
        <v>813.8</v>
      </c>
    </row>
    <row r="23" spans="1:9" s="106" customFormat="1" ht="51" customHeight="1" x14ac:dyDescent="0.2">
      <c r="A23" s="30" t="s">
        <v>59</v>
      </c>
      <c r="B23" s="19" t="s">
        <v>9</v>
      </c>
      <c r="C23" s="19">
        <v>1</v>
      </c>
      <c r="D23" s="19" t="s">
        <v>307</v>
      </c>
      <c r="E23" s="19" t="s">
        <v>459</v>
      </c>
      <c r="F23" s="27" t="s">
        <v>60</v>
      </c>
      <c r="G23" s="25">
        <v>2756.98198</v>
      </c>
      <c r="H23" s="25">
        <v>855.8</v>
      </c>
      <c r="I23" s="25">
        <v>813.8</v>
      </c>
    </row>
    <row r="24" spans="1:9" s="71" customFormat="1" ht="25.5" x14ac:dyDescent="0.2">
      <c r="A24" s="131" t="s">
        <v>458</v>
      </c>
      <c r="B24" s="124" t="s">
        <v>9</v>
      </c>
      <c r="C24" s="124" t="s">
        <v>332</v>
      </c>
      <c r="D24" s="124"/>
      <c r="E24" s="124"/>
      <c r="F24" s="130"/>
      <c r="G24" s="123">
        <v>6096.9</v>
      </c>
      <c r="H24" s="123">
        <v>4395.1000000000004</v>
      </c>
      <c r="I24" s="123">
        <v>4178.5</v>
      </c>
    </row>
    <row r="25" spans="1:9" ht="25.5" customHeight="1" x14ac:dyDescent="0.2">
      <c r="A25" s="105" t="s">
        <v>115</v>
      </c>
      <c r="B25" s="5" t="s">
        <v>9</v>
      </c>
      <c r="C25" s="5">
        <v>4</v>
      </c>
      <c r="D25" s="5" t="s">
        <v>307</v>
      </c>
      <c r="E25" s="5" t="s">
        <v>457</v>
      </c>
      <c r="F25" s="5"/>
      <c r="G25" s="6">
        <v>6055.9</v>
      </c>
      <c r="H25" s="6">
        <v>4362.3</v>
      </c>
      <c r="I25" s="6">
        <v>4145.7</v>
      </c>
    </row>
    <row r="26" spans="1:9" s="26" customFormat="1" ht="25.5" customHeight="1" x14ac:dyDescent="0.2">
      <c r="A26" s="28" t="s">
        <v>106</v>
      </c>
      <c r="B26" s="24" t="s">
        <v>9</v>
      </c>
      <c r="C26" s="24">
        <v>4</v>
      </c>
      <c r="D26" s="24" t="s">
        <v>307</v>
      </c>
      <c r="E26" s="24" t="s">
        <v>457</v>
      </c>
      <c r="F26" s="24" t="s">
        <v>58</v>
      </c>
      <c r="G26" s="25">
        <v>6055.9</v>
      </c>
      <c r="H26" s="25">
        <v>4362.3</v>
      </c>
      <c r="I26" s="25">
        <v>4145.7</v>
      </c>
    </row>
    <row r="27" spans="1:9" ht="24.75" customHeight="1" x14ac:dyDescent="0.2">
      <c r="A27" s="18" t="s">
        <v>112</v>
      </c>
      <c r="B27" s="19" t="s">
        <v>9</v>
      </c>
      <c r="C27" s="19">
        <v>4</v>
      </c>
      <c r="D27" s="19" t="s">
        <v>307</v>
      </c>
      <c r="E27" s="19" t="s">
        <v>456</v>
      </c>
      <c r="F27" s="19"/>
      <c r="G27" s="20">
        <v>41</v>
      </c>
      <c r="H27" s="20">
        <v>32.799999999999997</v>
      </c>
      <c r="I27" s="20">
        <v>32.799999999999997</v>
      </c>
    </row>
    <row r="28" spans="1:9" s="26" customFormat="1" ht="25.5" customHeight="1" x14ac:dyDescent="0.2">
      <c r="A28" s="28" t="s">
        <v>106</v>
      </c>
      <c r="B28" s="24" t="s">
        <v>9</v>
      </c>
      <c r="C28" s="24">
        <v>4</v>
      </c>
      <c r="D28" s="24" t="s">
        <v>307</v>
      </c>
      <c r="E28" s="24">
        <v>79050</v>
      </c>
      <c r="F28" s="24" t="s">
        <v>58</v>
      </c>
      <c r="G28" s="25">
        <v>41</v>
      </c>
      <c r="H28" s="25">
        <v>32.799999999999997</v>
      </c>
      <c r="I28" s="25">
        <v>32.799999999999997</v>
      </c>
    </row>
    <row r="29" spans="1:9" s="76" customFormat="1" ht="25.5" x14ac:dyDescent="0.2">
      <c r="A29" s="126" t="s">
        <v>455</v>
      </c>
      <c r="B29" s="125" t="s">
        <v>9</v>
      </c>
      <c r="C29" s="124" t="s">
        <v>329</v>
      </c>
      <c r="D29" s="124"/>
      <c r="E29" s="124"/>
      <c r="F29" s="124"/>
      <c r="G29" s="123">
        <v>89462.120030000005</v>
      </c>
      <c r="H29" s="123">
        <v>28667.600000000002</v>
      </c>
      <c r="I29" s="123">
        <v>46363.4</v>
      </c>
    </row>
    <row r="30" spans="1:9" s="76" customFormat="1" ht="12.75" customHeight="1" x14ac:dyDescent="0.2">
      <c r="A30" s="67" t="s">
        <v>218</v>
      </c>
      <c r="B30" s="69" t="s">
        <v>9</v>
      </c>
      <c r="C30" s="69">
        <v>5</v>
      </c>
      <c r="D30" s="69" t="s">
        <v>307</v>
      </c>
      <c r="E30" s="69" t="s">
        <v>454</v>
      </c>
      <c r="F30" s="69"/>
      <c r="G30" s="70">
        <v>13035.171</v>
      </c>
      <c r="H30" s="70">
        <v>0</v>
      </c>
      <c r="I30" s="70">
        <v>15607.2</v>
      </c>
    </row>
    <row r="31" spans="1:9" s="129" customFormat="1" ht="15.75" customHeight="1" x14ac:dyDescent="0.25">
      <c r="A31" s="28" t="s">
        <v>65</v>
      </c>
      <c r="B31" s="24" t="s">
        <v>9</v>
      </c>
      <c r="C31" s="24">
        <v>5</v>
      </c>
      <c r="D31" s="24" t="s">
        <v>307</v>
      </c>
      <c r="E31" s="24" t="s">
        <v>454</v>
      </c>
      <c r="F31" s="24" t="s">
        <v>66</v>
      </c>
      <c r="G31" s="54">
        <v>13035.171</v>
      </c>
      <c r="H31" s="54">
        <v>0</v>
      </c>
      <c r="I31" s="54">
        <v>15607.2</v>
      </c>
    </row>
    <row r="32" spans="1:9" s="9" customFormat="1" ht="12.75" customHeight="1" x14ac:dyDescent="0.2">
      <c r="A32" s="18" t="s">
        <v>140</v>
      </c>
      <c r="B32" s="19" t="s">
        <v>9</v>
      </c>
      <c r="C32" s="19">
        <v>5</v>
      </c>
      <c r="D32" s="19" t="s">
        <v>307</v>
      </c>
      <c r="E32" s="19" t="s">
        <v>453</v>
      </c>
      <c r="F32" s="19"/>
      <c r="G32" s="20">
        <v>111</v>
      </c>
      <c r="H32" s="20">
        <v>109.6</v>
      </c>
      <c r="I32" s="20">
        <v>108.19999999999999</v>
      </c>
    </row>
    <row r="33" spans="1:9" ht="25.5" customHeight="1" x14ac:dyDescent="0.2">
      <c r="A33" s="30" t="s">
        <v>310</v>
      </c>
      <c r="B33" s="24" t="s">
        <v>9</v>
      </c>
      <c r="C33" s="24">
        <v>5</v>
      </c>
      <c r="D33" s="24" t="s">
        <v>307</v>
      </c>
      <c r="E33" s="24" t="s">
        <v>453</v>
      </c>
      <c r="F33" s="27" t="s">
        <v>61</v>
      </c>
      <c r="G33" s="25">
        <v>0.6</v>
      </c>
      <c r="H33" s="25">
        <v>0.6</v>
      </c>
      <c r="I33" s="25">
        <v>0.6</v>
      </c>
    </row>
    <row r="34" spans="1:9" s="26" customFormat="1" ht="12.75" customHeight="1" x14ac:dyDescent="0.2">
      <c r="A34" s="28" t="s">
        <v>62</v>
      </c>
      <c r="B34" s="24" t="s">
        <v>9</v>
      </c>
      <c r="C34" s="24">
        <v>5</v>
      </c>
      <c r="D34" s="24" t="s">
        <v>307</v>
      </c>
      <c r="E34" s="24" t="s">
        <v>453</v>
      </c>
      <c r="F34" s="24" t="s">
        <v>63</v>
      </c>
      <c r="G34" s="25">
        <v>110.4</v>
      </c>
      <c r="H34" s="25">
        <v>109</v>
      </c>
      <c r="I34" s="25">
        <v>107.6</v>
      </c>
    </row>
    <row r="35" spans="1:9" s="140" customFormat="1" ht="15" customHeight="1" x14ac:dyDescent="0.2">
      <c r="A35" s="67" t="s">
        <v>178</v>
      </c>
      <c r="B35" s="69" t="s">
        <v>9</v>
      </c>
      <c r="C35" s="69">
        <v>5</v>
      </c>
      <c r="D35" s="69" t="s">
        <v>307</v>
      </c>
      <c r="E35" s="69" t="s">
        <v>452</v>
      </c>
      <c r="F35" s="69"/>
      <c r="G35" s="70">
        <v>4322</v>
      </c>
      <c r="H35" s="70">
        <v>100.6</v>
      </c>
      <c r="I35" s="70">
        <v>2237</v>
      </c>
    </row>
    <row r="36" spans="1:9" s="66" customFormat="1" ht="12.75" customHeight="1" x14ac:dyDescent="0.2">
      <c r="A36" s="78" t="s">
        <v>62</v>
      </c>
      <c r="B36" s="74" t="s">
        <v>9</v>
      </c>
      <c r="C36" s="74">
        <v>5</v>
      </c>
      <c r="D36" s="74" t="s">
        <v>307</v>
      </c>
      <c r="E36" s="74" t="s">
        <v>452</v>
      </c>
      <c r="F36" s="74" t="s">
        <v>63</v>
      </c>
      <c r="G36" s="54">
        <v>4322</v>
      </c>
      <c r="H36" s="54">
        <v>100.6</v>
      </c>
      <c r="I36" s="54">
        <v>2237</v>
      </c>
    </row>
    <row r="37" spans="1:9" ht="12.75" customHeight="1" x14ac:dyDescent="0.2">
      <c r="A37" s="18" t="s">
        <v>219</v>
      </c>
      <c r="B37" s="19" t="s">
        <v>9</v>
      </c>
      <c r="C37" s="19">
        <v>5</v>
      </c>
      <c r="D37" s="19" t="s">
        <v>307</v>
      </c>
      <c r="E37" s="19" t="s">
        <v>451</v>
      </c>
      <c r="F37" s="19"/>
      <c r="G37" s="20">
        <v>10685.749029999999</v>
      </c>
      <c r="H37" s="20">
        <v>0</v>
      </c>
      <c r="I37" s="20">
        <v>1326.2</v>
      </c>
    </row>
    <row r="38" spans="1:9" ht="12.75" customHeight="1" x14ac:dyDescent="0.2">
      <c r="A38" s="28" t="s">
        <v>65</v>
      </c>
      <c r="B38" s="24" t="s">
        <v>9</v>
      </c>
      <c r="C38" s="24">
        <v>5</v>
      </c>
      <c r="D38" s="24" t="s">
        <v>307</v>
      </c>
      <c r="E38" s="24" t="s">
        <v>451</v>
      </c>
      <c r="F38" s="24" t="s">
        <v>66</v>
      </c>
      <c r="G38" s="25">
        <v>10685.749029999999</v>
      </c>
      <c r="H38" s="25">
        <v>0</v>
      </c>
      <c r="I38" s="25">
        <v>1326.2</v>
      </c>
    </row>
    <row r="39" spans="1:9" s="186" customFormat="1" ht="38.25" customHeight="1" x14ac:dyDescent="0.2">
      <c r="A39" s="48" t="s">
        <v>567</v>
      </c>
      <c r="B39" s="19" t="s">
        <v>9</v>
      </c>
      <c r="C39" s="19">
        <v>5</v>
      </c>
      <c r="D39" s="19" t="s">
        <v>307</v>
      </c>
      <c r="E39" s="19" t="s">
        <v>566</v>
      </c>
      <c r="F39" s="19"/>
      <c r="G39" s="20">
        <v>52055.8</v>
      </c>
      <c r="H39" s="20">
        <v>22300.9</v>
      </c>
      <c r="I39" s="20">
        <v>21207</v>
      </c>
    </row>
    <row r="40" spans="1:9" s="186" customFormat="1" ht="51" customHeight="1" x14ac:dyDescent="0.2">
      <c r="A40" s="23" t="s">
        <v>59</v>
      </c>
      <c r="B40" s="24" t="s">
        <v>9</v>
      </c>
      <c r="C40" s="24">
        <v>5</v>
      </c>
      <c r="D40" s="24" t="s">
        <v>307</v>
      </c>
      <c r="E40" s="24" t="s">
        <v>566</v>
      </c>
      <c r="F40" s="24" t="s">
        <v>60</v>
      </c>
      <c r="G40" s="25">
        <v>545</v>
      </c>
      <c r="H40" s="25">
        <v>0</v>
      </c>
      <c r="I40" s="25">
        <v>0</v>
      </c>
    </row>
    <row r="41" spans="1:9" s="186" customFormat="1" ht="25.5" customHeight="1" x14ac:dyDescent="0.2">
      <c r="A41" s="72" t="s">
        <v>310</v>
      </c>
      <c r="B41" s="24" t="s">
        <v>9</v>
      </c>
      <c r="C41" s="24">
        <v>5</v>
      </c>
      <c r="D41" s="24" t="s">
        <v>307</v>
      </c>
      <c r="E41" s="24" t="s">
        <v>566</v>
      </c>
      <c r="F41" s="24" t="s">
        <v>61</v>
      </c>
      <c r="G41" s="25">
        <v>1427.1108899999999</v>
      </c>
      <c r="H41" s="25">
        <v>0</v>
      </c>
      <c r="I41" s="25">
        <v>0</v>
      </c>
    </row>
    <row r="42" spans="1:9" s="216" customFormat="1" ht="25.5" customHeight="1" x14ac:dyDescent="0.2">
      <c r="A42" s="221" t="s">
        <v>106</v>
      </c>
      <c r="B42" s="217" t="s">
        <v>9</v>
      </c>
      <c r="C42" s="217">
        <v>5</v>
      </c>
      <c r="D42" s="217" t="s">
        <v>307</v>
      </c>
      <c r="E42" s="217" t="s">
        <v>566</v>
      </c>
      <c r="F42" s="217" t="s">
        <v>58</v>
      </c>
      <c r="G42" s="218">
        <v>50083.689109999999</v>
      </c>
      <c r="H42" s="218">
        <v>22300.9</v>
      </c>
      <c r="I42" s="218">
        <v>21207</v>
      </c>
    </row>
    <row r="43" spans="1:9" s="186" customFormat="1" ht="12.75" customHeight="1" x14ac:dyDescent="0.2">
      <c r="A43" s="28" t="s">
        <v>65</v>
      </c>
      <c r="B43" s="24" t="s">
        <v>9</v>
      </c>
      <c r="C43" s="24">
        <v>5</v>
      </c>
      <c r="D43" s="24" t="s">
        <v>307</v>
      </c>
      <c r="E43" s="24" t="s">
        <v>566</v>
      </c>
      <c r="F43" s="24" t="s">
        <v>66</v>
      </c>
      <c r="G43" s="25">
        <v>0</v>
      </c>
      <c r="H43" s="25">
        <v>0</v>
      </c>
      <c r="I43" s="25">
        <v>0</v>
      </c>
    </row>
    <row r="44" spans="1:9" s="26" customFormat="1" ht="25.5" customHeight="1" x14ac:dyDescent="0.2">
      <c r="A44" s="18" t="s">
        <v>108</v>
      </c>
      <c r="B44" s="19" t="s">
        <v>9</v>
      </c>
      <c r="C44" s="19">
        <v>5</v>
      </c>
      <c r="D44" s="19" t="s">
        <v>307</v>
      </c>
      <c r="E44" s="19" t="s">
        <v>450</v>
      </c>
      <c r="F44" s="19"/>
      <c r="G44" s="20">
        <v>486.20000000000005</v>
      </c>
      <c r="H44" s="20">
        <v>389</v>
      </c>
      <c r="I44" s="20">
        <v>389</v>
      </c>
    </row>
    <row r="45" spans="1:9" s="9" customFormat="1" ht="51" customHeight="1" x14ac:dyDescent="0.2">
      <c r="A45" s="30" t="s">
        <v>59</v>
      </c>
      <c r="B45" s="24" t="s">
        <v>9</v>
      </c>
      <c r="C45" s="24">
        <v>5</v>
      </c>
      <c r="D45" s="24" t="s">
        <v>307</v>
      </c>
      <c r="E45" s="24">
        <v>71960</v>
      </c>
      <c r="F45" s="27" t="s">
        <v>60</v>
      </c>
      <c r="G45" s="25">
        <v>457.1</v>
      </c>
      <c r="H45" s="25">
        <v>365.7</v>
      </c>
      <c r="I45" s="25">
        <v>365.7</v>
      </c>
    </row>
    <row r="46" spans="1:9" ht="25.5" customHeight="1" x14ac:dyDescent="0.2">
      <c r="A46" s="30" t="s">
        <v>310</v>
      </c>
      <c r="B46" s="24" t="s">
        <v>9</v>
      </c>
      <c r="C46" s="24">
        <v>5</v>
      </c>
      <c r="D46" s="24" t="s">
        <v>307</v>
      </c>
      <c r="E46" s="24">
        <v>71960</v>
      </c>
      <c r="F46" s="27" t="s">
        <v>61</v>
      </c>
      <c r="G46" s="25">
        <v>29.1</v>
      </c>
      <c r="H46" s="25">
        <v>23.3</v>
      </c>
      <c r="I46" s="25">
        <v>23.3</v>
      </c>
    </row>
    <row r="47" spans="1:9" s="71" customFormat="1" ht="12.75" customHeight="1" x14ac:dyDescent="0.2">
      <c r="A47" s="67" t="s">
        <v>109</v>
      </c>
      <c r="B47" s="69" t="s">
        <v>9</v>
      </c>
      <c r="C47" s="69">
        <v>5</v>
      </c>
      <c r="D47" s="69" t="s">
        <v>307</v>
      </c>
      <c r="E47" s="69">
        <v>79060</v>
      </c>
      <c r="F47" s="69"/>
      <c r="G47" s="70">
        <v>115.00000000000001</v>
      </c>
      <c r="H47" s="70">
        <v>92</v>
      </c>
      <c r="I47" s="70">
        <v>92</v>
      </c>
    </row>
    <row r="48" spans="1:9" s="76" customFormat="1" ht="51" customHeight="1" x14ac:dyDescent="0.2">
      <c r="A48" s="72" t="s">
        <v>59</v>
      </c>
      <c r="B48" s="74" t="s">
        <v>9</v>
      </c>
      <c r="C48" s="74">
        <v>5</v>
      </c>
      <c r="D48" s="74" t="s">
        <v>307</v>
      </c>
      <c r="E48" s="74">
        <v>79060</v>
      </c>
      <c r="F48" s="75" t="s">
        <v>60</v>
      </c>
      <c r="G48" s="54">
        <v>113.10000000000001</v>
      </c>
      <c r="H48" s="54">
        <v>91.4</v>
      </c>
      <c r="I48" s="54">
        <v>91.4</v>
      </c>
    </row>
    <row r="49" spans="1:9" s="71" customFormat="1" ht="25.5" customHeight="1" x14ac:dyDescent="0.2">
      <c r="A49" s="72" t="s">
        <v>310</v>
      </c>
      <c r="B49" s="74" t="s">
        <v>9</v>
      </c>
      <c r="C49" s="74">
        <v>5</v>
      </c>
      <c r="D49" s="74" t="s">
        <v>307</v>
      </c>
      <c r="E49" s="74">
        <v>79060</v>
      </c>
      <c r="F49" s="75" t="s">
        <v>61</v>
      </c>
      <c r="G49" s="54">
        <v>1.9</v>
      </c>
      <c r="H49" s="54">
        <v>0.6</v>
      </c>
      <c r="I49" s="54">
        <v>0.6</v>
      </c>
    </row>
    <row r="50" spans="1:9" s="71" customFormat="1" ht="25.5" customHeight="1" x14ac:dyDescent="0.2">
      <c r="A50" s="80" t="s">
        <v>113</v>
      </c>
      <c r="B50" s="69" t="s">
        <v>9</v>
      </c>
      <c r="C50" s="69">
        <v>5</v>
      </c>
      <c r="D50" s="69" t="s">
        <v>307</v>
      </c>
      <c r="E50" s="69" t="s">
        <v>449</v>
      </c>
      <c r="F50" s="69"/>
      <c r="G50" s="70">
        <v>966</v>
      </c>
      <c r="H50" s="70">
        <v>673.6</v>
      </c>
      <c r="I50" s="70">
        <v>640.6</v>
      </c>
    </row>
    <row r="51" spans="1:9" s="66" customFormat="1" ht="12.75" customHeight="1" x14ac:dyDescent="0.2">
      <c r="A51" s="78" t="s">
        <v>62</v>
      </c>
      <c r="B51" s="74" t="s">
        <v>9</v>
      </c>
      <c r="C51" s="74">
        <v>5</v>
      </c>
      <c r="D51" s="74" t="s">
        <v>307</v>
      </c>
      <c r="E51" s="69" t="s">
        <v>449</v>
      </c>
      <c r="F51" s="74" t="s">
        <v>63</v>
      </c>
      <c r="G51" s="54">
        <v>966</v>
      </c>
      <c r="H51" s="54">
        <v>673.6</v>
      </c>
      <c r="I51" s="54">
        <v>640.6</v>
      </c>
    </row>
    <row r="52" spans="1:9" s="66" customFormat="1" ht="38.25" customHeight="1" x14ac:dyDescent="0.2">
      <c r="A52" s="67" t="s">
        <v>497</v>
      </c>
      <c r="B52" s="74" t="s">
        <v>9</v>
      </c>
      <c r="C52" s="74" t="s">
        <v>329</v>
      </c>
      <c r="D52" s="74" t="s">
        <v>307</v>
      </c>
      <c r="E52" s="69" t="s">
        <v>499</v>
      </c>
      <c r="F52" s="74"/>
      <c r="G52" s="54">
        <v>1451.1</v>
      </c>
      <c r="H52" s="54">
        <v>942.5</v>
      </c>
      <c r="I52" s="54">
        <v>896.2</v>
      </c>
    </row>
    <row r="53" spans="1:9" s="66" customFormat="1" ht="12.75" customHeight="1" x14ac:dyDescent="0.2">
      <c r="A53" s="78" t="s">
        <v>65</v>
      </c>
      <c r="B53" s="74" t="s">
        <v>9</v>
      </c>
      <c r="C53" s="74" t="s">
        <v>329</v>
      </c>
      <c r="D53" s="74" t="s">
        <v>307</v>
      </c>
      <c r="E53" s="69" t="s">
        <v>499</v>
      </c>
      <c r="F53" s="74" t="s">
        <v>66</v>
      </c>
      <c r="G53" s="54">
        <v>1451.1</v>
      </c>
      <c r="H53" s="54">
        <v>942.5</v>
      </c>
      <c r="I53" s="54">
        <v>896.2</v>
      </c>
    </row>
    <row r="54" spans="1:9" s="66" customFormat="1" ht="25.5" customHeight="1" x14ac:dyDescent="0.2">
      <c r="A54" s="48" t="s">
        <v>606</v>
      </c>
      <c r="B54" s="74" t="s">
        <v>9</v>
      </c>
      <c r="C54" s="74" t="s">
        <v>329</v>
      </c>
      <c r="D54" s="74" t="s">
        <v>307</v>
      </c>
      <c r="E54" s="69" t="s">
        <v>608</v>
      </c>
      <c r="F54" s="74"/>
      <c r="G54" s="54">
        <v>6234.1</v>
      </c>
      <c r="H54" s="54">
        <v>4059.4</v>
      </c>
      <c r="I54" s="54">
        <v>3860</v>
      </c>
    </row>
    <row r="55" spans="1:9" s="66" customFormat="1" ht="25.5" customHeight="1" x14ac:dyDescent="0.2">
      <c r="A55" s="222" t="s">
        <v>310</v>
      </c>
      <c r="B55" s="74" t="s">
        <v>9</v>
      </c>
      <c r="C55" s="74" t="s">
        <v>329</v>
      </c>
      <c r="D55" s="74" t="s">
        <v>307</v>
      </c>
      <c r="E55" s="69" t="s">
        <v>608</v>
      </c>
      <c r="F55" s="74" t="s">
        <v>61</v>
      </c>
      <c r="G55" s="54">
        <v>6234.1</v>
      </c>
      <c r="H55" s="54">
        <v>4059.4</v>
      </c>
      <c r="I55" s="54">
        <v>3860</v>
      </c>
    </row>
    <row r="56" spans="1:9" s="26" customFormat="1" ht="38.25" x14ac:dyDescent="0.2">
      <c r="A56" s="39" t="s">
        <v>448</v>
      </c>
      <c r="B56" s="40" t="s">
        <v>11</v>
      </c>
      <c r="C56" s="40"/>
      <c r="D56" s="40"/>
      <c r="E56" s="40"/>
      <c r="F56" s="40"/>
      <c r="G56" s="38">
        <v>20172.599999999999</v>
      </c>
      <c r="H56" s="223">
        <v>6512.3</v>
      </c>
      <c r="I56" s="223">
        <v>9091.6999999999989</v>
      </c>
    </row>
    <row r="57" spans="1:9" ht="12.75" customHeight="1" x14ac:dyDescent="0.2">
      <c r="A57" s="18" t="s">
        <v>163</v>
      </c>
      <c r="B57" s="19" t="s">
        <v>11</v>
      </c>
      <c r="C57" s="19">
        <v>0</v>
      </c>
      <c r="D57" s="19" t="s">
        <v>307</v>
      </c>
      <c r="E57" s="19" t="s">
        <v>447</v>
      </c>
      <c r="F57" s="19"/>
      <c r="G57" s="20">
        <v>1273.3</v>
      </c>
      <c r="H57" s="20">
        <v>0</v>
      </c>
      <c r="I57" s="20">
        <v>270</v>
      </c>
    </row>
    <row r="58" spans="1:9" s="26" customFormat="1" ht="25.5" customHeight="1" x14ac:dyDescent="0.2">
      <c r="A58" s="30" t="s">
        <v>310</v>
      </c>
      <c r="B58" s="24" t="s">
        <v>11</v>
      </c>
      <c r="C58" s="24">
        <v>0</v>
      </c>
      <c r="D58" s="24" t="s">
        <v>307</v>
      </c>
      <c r="E58" s="24" t="s">
        <v>447</v>
      </c>
      <c r="F58" s="27" t="s">
        <v>61</v>
      </c>
      <c r="G58" s="25">
        <v>1273.3</v>
      </c>
      <c r="H58" s="25">
        <v>0</v>
      </c>
      <c r="I58" s="25">
        <v>270</v>
      </c>
    </row>
    <row r="59" spans="1:9" s="7" customFormat="1" x14ac:dyDescent="0.2">
      <c r="A59" s="213" t="s">
        <v>681</v>
      </c>
      <c r="B59" s="5" t="s">
        <v>11</v>
      </c>
      <c r="C59" s="5">
        <v>0</v>
      </c>
      <c r="D59" s="5" t="s">
        <v>307</v>
      </c>
      <c r="E59" s="5" t="s">
        <v>683</v>
      </c>
      <c r="F59" s="5"/>
      <c r="G59" s="6">
        <v>975.90000000000009</v>
      </c>
      <c r="H59" s="6">
        <v>0</v>
      </c>
      <c r="I59" s="6">
        <v>0</v>
      </c>
    </row>
    <row r="60" spans="1:9" s="7" customFormat="1" x14ac:dyDescent="0.2">
      <c r="A60" s="221" t="s">
        <v>65</v>
      </c>
      <c r="B60" s="217" t="s">
        <v>11</v>
      </c>
      <c r="C60" s="217">
        <v>0</v>
      </c>
      <c r="D60" s="217" t="s">
        <v>307</v>
      </c>
      <c r="E60" s="217" t="s">
        <v>683</v>
      </c>
      <c r="F60" s="217" t="s">
        <v>66</v>
      </c>
      <c r="G60" s="218">
        <v>975.90000000000009</v>
      </c>
      <c r="H60" s="218">
        <v>0</v>
      </c>
      <c r="I60" s="218">
        <v>0</v>
      </c>
    </row>
    <row r="61" spans="1:9" s="26" customFormat="1" ht="38.25" customHeight="1" x14ac:dyDescent="0.2">
      <c r="A61" s="18" t="s">
        <v>164</v>
      </c>
      <c r="B61" s="19" t="s">
        <v>11</v>
      </c>
      <c r="C61" s="19">
        <v>0</v>
      </c>
      <c r="D61" s="19" t="s">
        <v>307</v>
      </c>
      <c r="E61" s="19" t="s">
        <v>446</v>
      </c>
      <c r="F61" s="19"/>
      <c r="G61" s="20">
        <v>300.8</v>
      </c>
      <c r="H61" s="20">
        <v>0</v>
      </c>
      <c r="I61" s="20">
        <v>281.5</v>
      </c>
    </row>
    <row r="62" spans="1:9" ht="25.5" customHeight="1" x14ac:dyDescent="0.2">
      <c r="A62" s="30" t="s">
        <v>310</v>
      </c>
      <c r="B62" s="24" t="s">
        <v>11</v>
      </c>
      <c r="C62" s="24">
        <v>0</v>
      </c>
      <c r="D62" s="24" t="s">
        <v>307</v>
      </c>
      <c r="E62" s="24" t="s">
        <v>446</v>
      </c>
      <c r="F62" s="27" t="s">
        <v>61</v>
      </c>
      <c r="G62" s="25">
        <v>300.8</v>
      </c>
      <c r="H62" s="25">
        <v>0</v>
      </c>
      <c r="I62" s="25">
        <v>281.5</v>
      </c>
    </row>
    <row r="63" spans="1:9" s="26" customFormat="1" ht="25.5" customHeight="1" x14ac:dyDescent="0.2">
      <c r="A63" s="18" t="s">
        <v>151</v>
      </c>
      <c r="B63" s="5" t="s">
        <v>11</v>
      </c>
      <c r="C63" s="5">
        <v>0</v>
      </c>
      <c r="D63" s="5" t="s">
        <v>307</v>
      </c>
      <c r="E63" s="5" t="s">
        <v>445</v>
      </c>
      <c r="F63" s="5"/>
      <c r="G63" s="6">
        <v>614.29999999999995</v>
      </c>
      <c r="H63" s="6">
        <v>0</v>
      </c>
      <c r="I63" s="6">
        <v>100</v>
      </c>
    </row>
    <row r="64" spans="1:9" s="26" customFormat="1" ht="25.5" customHeight="1" x14ac:dyDescent="0.2">
      <c r="A64" s="30" t="s">
        <v>310</v>
      </c>
      <c r="B64" s="24" t="s">
        <v>11</v>
      </c>
      <c r="C64" s="24">
        <v>0</v>
      </c>
      <c r="D64" s="24" t="s">
        <v>307</v>
      </c>
      <c r="E64" s="24" t="s">
        <v>445</v>
      </c>
      <c r="F64" s="27" t="s">
        <v>61</v>
      </c>
      <c r="G64" s="25">
        <v>614.29999999999995</v>
      </c>
      <c r="H64" s="25">
        <v>0</v>
      </c>
      <c r="I64" s="25">
        <v>100</v>
      </c>
    </row>
    <row r="65" spans="1:11" s="26" customFormat="1" ht="12.75" customHeight="1" x14ac:dyDescent="0.2">
      <c r="A65" s="18" t="s">
        <v>152</v>
      </c>
      <c r="B65" s="5" t="s">
        <v>11</v>
      </c>
      <c r="C65" s="5">
        <v>0</v>
      </c>
      <c r="D65" s="5" t="s">
        <v>307</v>
      </c>
      <c r="E65" s="5" t="s">
        <v>444</v>
      </c>
      <c r="F65" s="5"/>
      <c r="G65" s="6">
        <v>1844.3</v>
      </c>
      <c r="H65" s="6">
        <v>0</v>
      </c>
      <c r="I65" s="6">
        <v>100</v>
      </c>
      <c r="J65" s="21"/>
      <c r="K65" s="21"/>
    </row>
    <row r="66" spans="1:11" ht="25.5" customHeight="1" x14ac:dyDescent="0.2">
      <c r="A66" s="30" t="s">
        <v>310</v>
      </c>
      <c r="B66" s="24" t="s">
        <v>11</v>
      </c>
      <c r="C66" s="24">
        <v>0</v>
      </c>
      <c r="D66" s="24" t="s">
        <v>307</v>
      </c>
      <c r="E66" s="24" t="s">
        <v>444</v>
      </c>
      <c r="F66" s="27" t="s">
        <v>61</v>
      </c>
      <c r="G66" s="25">
        <v>1844.3</v>
      </c>
      <c r="H66" s="25">
        <v>0</v>
      </c>
      <c r="I66" s="25">
        <v>100</v>
      </c>
    </row>
    <row r="67" spans="1:11" ht="12.75" customHeight="1" x14ac:dyDescent="0.2">
      <c r="A67" s="18" t="s">
        <v>154</v>
      </c>
      <c r="B67" s="5" t="s">
        <v>11</v>
      </c>
      <c r="C67" s="5">
        <v>0</v>
      </c>
      <c r="D67" s="5" t="s">
        <v>307</v>
      </c>
      <c r="E67" s="5" t="s">
        <v>443</v>
      </c>
      <c r="F67" s="5"/>
      <c r="G67" s="6">
        <v>4681.8999999999996</v>
      </c>
      <c r="H67" s="6">
        <v>0</v>
      </c>
      <c r="I67" s="6">
        <v>2025.1</v>
      </c>
    </row>
    <row r="68" spans="1:11" s="26" customFormat="1" ht="25.5" customHeight="1" x14ac:dyDescent="0.2">
      <c r="A68" s="30" t="s">
        <v>310</v>
      </c>
      <c r="B68" s="24" t="s">
        <v>11</v>
      </c>
      <c r="C68" s="24">
        <v>0</v>
      </c>
      <c r="D68" s="24" t="s">
        <v>307</v>
      </c>
      <c r="E68" s="24" t="s">
        <v>443</v>
      </c>
      <c r="F68" s="27" t="s">
        <v>61</v>
      </c>
      <c r="G68" s="25">
        <v>4647.8999999999996</v>
      </c>
      <c r="H68" s="25">
        <v>0</v>
      </c>
      <c r="I68" s="25">
        <v>2024.1</v>
      </c>
      <c r="J68" s="21"/>
      <c r="K68" s="21"/>
    </row>
    <row r="69" spans="1:11" s="219" customFormat="1" ht="12.75" customHeight="1" x14ac:dyDescent="0.2">
      <c r="A69" s="221" t="s">
        <v>65</v>
      </c>
      <c r="B69" s="217" t="s">
        <v>11</v>
      </c>
      <c r="C69" s="217">
        <v>0</v>
      </c>
      <c r="D69" s="217" t="s">
        <v>307</v>
      </c>
      <c r="E69" s="217" t="s">
        <v>443</v>
      </c>
      <c r="F69" s="220" t="s">
        <v>66</v>
      </c>
      <c r="G69" s="218">
        <v>34</v>
      </c>
      <c r="H69" s="218">
        <v>0</v>
      </c>
      <c r="I69" s="218">
        <v>1</v>
      </c>
      <c r="J69" s="216"/>
      <c r="K69" s="216"/>
    </row>
    <row r="70" spans="1:11" s="9" customFormat="1" ht="12.75" customHeight="1" x14ac:dyDescent="0.2">
      <c r="A70" s="18" t="s">
        <v>157</v>
      </c>
      <c r="B70" s="5" t="s">
        <v>11</v>
      </c>
      <c r="C70" s="5">
        <v>0</v>
      </c>
      <c r="D70" s="5" t="s">
        <v>307</v>
      </c>
      <c r="E70" s="5" t="s">
        <v>442</v>
      </c>
      <c r="F70" s="5"/>
      <c r="G70" s="6">
        <v>495.3</v>
      </c>
      <c r="H70" s="6">
        <v>0</v>
      </c>
      <c r="I70" s="6">
        <v>100</v>
      </c>
    </row>
    <row r="71" spans="1:11" s="7" customFormat="1" ht="25.5" customHeight="1" x14ac:dyDescent="0.2">
      <c r="A71" s="30" t="s">
        <v>310</v>
      </c>
      <c r="B71" s="24" t="s">
        <v>11</v>
      </c>
      <c r="C71" s="24">
        <v>0</v>
      </c>
      <c r="D71" s="24" t="s">
        <v>307</v>
      </c>
      <c r="E71" s="24" t="s">
        <v>442</v>
      </c>
      <c r="F71" s="27" t="s">
        <v>61</v>
      </c>
      <c r="G71" s="25">
        <v>495.3</v>
      </c>
      <c r="H71" s="25">
        <v>0</v>
      </c>
      <c r="I71" s="25">
        <v>100</v>
      </c>
    </row>
    <row r="72" spans="1:11" s="7" customFormat="1" ht="12.75" customHeight="1" x14ac:dyDescent="0.2">
      <c r="A72" s="18" t="s">
        <v>158</v>
      </c>
      <c r="B72" s="5" t="s">
        <v>11</v>
      </c>
      <c r="C72" s="5">
        <v>0</v>
      </c>
      <c r="D72" s="5" t="s">
        <v>307</v>
      </c>
      <c r="E72" s="5" t="s">
        <v>441</v>
      </c>
      <c r="F72" s="5"/>
      <c r="G72" s="6">
        <v>15.2</v>
      </c>
      <c r="H72" s="6">
        <v>0</v>
      </c>
      <c r="I72" s="6">
        <v>30</v>
      </c>
    </row>
    <row r="73" spans="1:11" s="7" customFormat="1" ht="25.5" customHeight="1" x14ac:dyDescent="0.2">
      <c r="A73" s="30" t="s">
        <v>310</v>
      </c>
      <c r="B73" s="24" t="s">
        <v>11</v>
      </c>
      <c r="C73" s="24">
        <v>0</v>
      </c>
      <c r="D73" s="24" t="s">
        <v>307</v>
      </c>
      <c r="E73" s="24" t="s">
        <v>441</v>
      </c>
      <c r="F73" s="27" t="s">
        <v>61</v>
      </c>
      <c r="G73" s="25">
        <v>15.2</v>
      </c>
      <c r="H73" s="25">
        <v>0</v>
      </c>
      <c r="I73" s="25">
        <v>30</v>
      </c>
    </row>
    <row r="74" spans="1:11" s="79" customFormat="1" ht="25.5" customHeight="1" x14ac:dyDescent="0.2">
      <c r="A74" s="67" t="s">
        <v>160</v>
      </c>
      <c r="B74" s="81" t="s">
        <v>11</v>
      </c>
      <c r="C74" s="81">
        <v>0</v>
      </c>
      <c r="D74" s="81" t="s">
        <v>307</v>
      </c>
      <c r="E74" s="81" t="s">
        <v>440</v>
      </c>
      <c r="F74" s="69"/>
      <c r="G74" s="70">
        <v>9971.6</v>
      </c>
      <c r="H74" s="70">
        <v>6512.3</v>
      </c>
      <c r="I74" s="70">
        <v>6185.0999999999995</v>
      </c>
    </row>
    <row r="75" spans="1:11" s="7" customFormat="1" ht="51" customHeight="1" x14ac:dyDescent="0.2">
      <c r="A75" s="30" t="s">
        <v>59</v>
      </c>
      <c r="B75" s="24" t="s">
        <v>11</v>
      </c>
      <c r="C75" s="24">
        <v>0</v>
      </c>
      <c r="D75" s="24" t="s">
        <v>307</v>
      </c>
      <c r="E75" s="24" t="s">
        <v>440</v>
      </c>
      <c r="F75" s="27" t="s">
        <v>60</v>
      </c>
      <c r="G75" s="25">
        <v>8534.9</v>
      </c>
      <c r="H75" s="25">
        <v>5959.8</v>
      </c>
      <c r="I75" s="25">
        <v>5659.7</v>
      </c>
    </row>
    <row r="76" spans="1:11" s="66" customFormat="1" ht="24.75" customHeight="1" x14ac:dyDescent="0.2">
      <c r="A76" s="72" t="s">
        <v>310</v>
      </c>
      <c r="B76" s="74" t="s">
        <v>11</v>
      </c>
      <c r="C76" s="74">
        <v>0</v>
      </c>
      <c r="D76" s="74" t="s">
        <v>307</v>
      </c>
      <c r="E76" s="74" t="s">
        <v>440</v>
      </c>
      <c r="F76" s="75" t="s">
        <v>61</v>
      </c>
      <c r="G76" s="25">
        <v>1393</v>
      </c>
      <c r="H76" s="25">
        <v>551.5</v>
      </c>
      <c r="I76" s="25">
        <v>524.4</v>
      </c>
    </row>
    <row r="77" spans="1:11" s="66" customFormat="1" ht="24.75" customHeight="1" x14ac:dyDescent="0.2">
      <c r="A77" s="221" t="s">
        <v>65</v>
      </c>
      <c r="B77" s="74" t="s">
        <v>11</v>
      </c>
      <c r="C77" s="74">
        <v>0</v>
      </c>
      <c r="D77" s="74" t="s">
        <v>307</v>
      </c>
      <c r="E77" s="74" t="s">
        <v>440</v>
      </c>
      <c r="F77" s="75" t="s">
        <v>66</v>
      </c>
      <c r="G77" s="218">
        <v>43.7</v>
      </c>
      <c r="H77" s="218">
        <v>1</v>
      </c>
      <c r="I77" s="218">
        <v>1</v>
      </c>
    </row>
    <row r="78" spans="1:11" s="26" customFormat="1" ht="38.25" x14ac:dyDescent="0.2">
      <c r="A78" s="39" t="s">
        <v>439</v>
      </c>
      <c r="B78" s="40" t="s">
        <v>13</v>
      </c>
      <c r="C78" s="40"/>
      <c r="D78" s="40"/>
      <c r="E78" s="40"/>
      <c r="F78" s="40"/>
      <c r="G78" s="38">
        <v>19345.714340000002</v>
      </c>
      <c r="H78" s="38">
        <v>12264.3</v>
      </c>
      <c r="I78" s="38">
        <v>17503.8</v>
      </c>
    </row>
    <row r="79" spans="1:11" s="84" customFormat="1" ht="51" x14ac:dyDescent="0.2">
      <c r="A79" s="126" t="s">
        <v>438</v>
      </c>
      <c r="B79" s="124" t="s">
        <v>13</v>
      </c>
      <c r="C79" s="124" t="s">
        <v>343</v>
      </c>
      <c r="D79" s="124"/>
      <c r="E79" s="124"/>
      <c r="F79" s="124"/>
      <c r="G79" s="123">
        <v>10278.700000000003</v>
      </c>
      <c r="H79" s="123">
        <v>7501.4</v>
      </c>
      <c r="I79" s="123">
        <v>7100.9</v>
      </c>
    </row>
    <row r="80" spans="1:11" s="71" customFormat="1" x14ac:dyDescent="0.2">
      <c r="A80" s="67" t="s">
        <v>667</v>
      </c>
      <c r="B80" s="69" t="s">
        <v>13</v>
      </c>
      <c r="C80" s="69" t="s">
        <v>343</v>
      </c>
      <c r="D80" s="69" t="s">
        <v>307</v>
      </c>
      <c r="E80" s="69" t="s">
        <v>669</v>
      </c>
      <c r="F80" s="69"/>
      <c r="G80" s="70">
        <v>404</v>
      </c>
      <c r="H80" s="70">
        <v>0</v>
      </c>
      <c r="I80" s="70">
        <v>0</v>
      </c>
    </row>
    <row r="81" spans="1:11" s="71" customFormat="1" ht="28.5" customHeight="1" x14ac:dyDescent="0.2">
      <c r="A81" s="67" t="s">
        <v>106</v>
      </c>
      <c r="B81" s="69" t="s">
        <v>13</v>
      </c>
      <c r="C81" s="69" t="s">
        <v>343</v>
      </c>
      <c r="D81" s="69" t="s">
        <v>307</v>
      </c>
      <c r="E81" s="69" t="s">
        <v>669</v>
      </c>
      <c r="F81" s="69" t="s">
        <v>58</v>
      </c>
      <c r="G81" s="70">
        <v>404</v>
      </c>
      <c r="H81" s="70">
        <v>0</v>
      </c>
      <c r="I81" s="70">
        <v>0</v>
      </c>
    </row>
    <row r="82" spans="1:11" s="9" customFormat="1" ht="63.75" customHeight="1" x14ac:dyDescent="0.2">
      <c r="A82" s="18" t="s">
        <v>489</v>
      </c>
      <c r="B82" s="24" t="s">
        <v>13</v>
      </c>
      <c r="C82" s="24" t="s">
        <v>343</v>
      </c>
      <c r="D82" s="24" t="s">
        <v>307</v>
      </c>
      <c r="E82" s="24" t="s">
        <v>488</v>
      </c>
      <c r="F82" s="27"/>
      <c r="G82" s="25">
        <v>9874.7000000000025</v>
      </c>
      <c r="H82" s="25">
        <v>7501.4</v>
      </c>
      <c r="I82" s="25">
        <v>7100.9</v>
      </c>
    </row>
    <row r="83" spans="1:11" s="9" customFormat="1" ht="25.5" customHeight="1" x14ac:dyDescent="0.2">
      <c r="A83" s="28" t="s">
        <v>106</v>
      </c>
      <c r="B83" s="24" t="s">
        <v>13</v>
      </c>
      <c r="C83" s="24" t="s">
        <v>343</v>
      </c>
      <c r="D83" s="24" t="s">
        <v>307</v>
      </c>
      <c r="E83" s="24" t="s">
        <v>488</v>
      </c>
      <c r="F83" s="27" t="s">
        <v>58</v>
      </c>
      <c r="G83" s="25">
        <v>9874.7000000000025</v>
      </c>
      <c r="H83" s="25">
        <v>7501.4</v>
      </c>
      <c r="I83" s="25">
        <v>7100.9</v>
      </c>
    </row>
    <row r="84" spans="1:11" ht="38.25" x14ac:dyDescent="0.2">
      <c r="A84" s="122" t="s">
        <v>437</v>
      </c>
      <c r="B84" s="121" t="s">
        <v>13</v>
      </c>
      <c r="C84" s="121" t="s">
        <v>339</v>
      </c>
      <c r="D84" s="121"/>
      <c r="E84" s="121"/>
      <c r="F84" s="121"/>
      <c r="G84" s="120">
        <v>7432.7143399999995</v>
      </c>
      <c r="H84" s="120">
        <v>4568.3999999999996</v>
      </c>
      <c r="I84" s="120">
        <v>10217.999999999998</v>
      </c>
    </row>
    <row r="85" spans="1:11" s="26" customFormat="1" ht="25.5" customHeight="1" x14ac:dyDescent="0.2">
      <c r="A85" s="17" t="s">
        <v>122</v>
      </c>
      <c r="B85" s="19" t="s">
        <v>13</v>
      </c>
      <c r="C85" s="19">
        <v>2</v>
      </c>
      <c r="D85" s="19" t="s">
        <v>307</v>
      </c>
      <c r="E85" s="19" t="s">
        <v>436</v>
      </c>
      <c r="F85" s="5"/>
      <c r="G85" s="6">
        <v>7128.7143399999995</v>
      </c>
      <c r="H85" s="6">
        <v>4368.3999999999996</v>
      </c>
      <c r="I85" s="6">
        <v>9997.9999999999982</v>
      </c>
      <c r="J85" s="21"/>
      <c r="K85" s="21"/>
    </row>
    <row r="86" spans="1:11" s="76" customFormat="1" ht="25.5" customHeight="1" x14ac:dyDescent="0.2">
      <c r="A86" s="72" t="s">
        <v>310</v>
      </c>
      <c r="B86" s="74" t="s">
        <v>13</v>
      </c>
      <c r="C86" s="74">
        <v>2</v>
      </c>
      <c r="D86" s="74" t="s">
        <v>307</v>
      </c>
      <c r="E86" s="74" t="s">
        <v>436</v>
      </c>
      <c r="F86" s="75" t="s">
        <v>61</v>
      </c>
      <c r="G86" s="54">
        <v>914.19999999999993</v>
      </c>
      <c r="H86" s="54">
        <v>447.69999999999993</v>
      </c>
      <c r="I86" s="54">
        <v>1262</v>
      </c>
    </row>
    <row r="87" spans="1:11" s="26" customFormat="1" ht="25.5" customHeight="1" x14ac:dyDescent="0.2">
      <c r="A87" s="28" t="s">
        <v>106</v>
      </c>
      <c r="B87" s="24" t="s">
        <v>13</v>
      </c>
      <c r="C87" s="24">
        <v>2</v>
      </c>
      <c r="D87" s="24" t="s">
        <v>307</v>
      </c>
      <c r="E87" s="24" t="s">
        <v>436</v>
      </c>
      <c r="F87" s="27" t="s">
        <v>58</v>
      </c>
      <c r="G87" s="54">
        <v>6214.5143399999997</v>
      </c>
      <c r="H87" s="54">
        <v>3920.7</v>
      </c>
      <c r="I87" s="54">
        <v>8735.9999999999982</v>
      </c>
    </row>
    <row r="88" spans="1:11" s="76" customFormat="1" ht="12.75" customHeight="1" x14ac:dyDescent="0.2">
      <c r="A88" s="80" t="s">
        <v>123</v>
      </c>
      <c r="B88" s="69" t="s">
        <v>13</v>
      </c>
      <c r="C88" s="69">
        <v>2</v>
      </c>
      <c r="D88" s="69" t="s">
        <v>307</v>
      </c>
      <c r="E88" s="69" t="s">
        <v>435</v>
      </c>
      <c r="F88" s="81"/>
      <c r="G88" s="82">
        <v>249</v>
      </c>
      <c r="H88" s="82">
        <v>135</v>
      </c>
      <c r="I88" s="82">
        <v>145</v>
      </c>
    </row>
    <row r="89" spans="1:11" s="76" customFormat="1" ht="25.5" customHeight="1" x14ac:dyDescent="0.2">
      <c r="A89" s="72" t="s">
        <v>106</v>
      </c>
      <c r="B89" s="74" t="s">
        <v>13</v>
      </c>
      <c r="C89" s="74" t="s">
        <v>339</v>
      </c>
      <c r="D89" s="74" t="s">
        <v>307</v>
      </c>
      <c r="E89" s="74" t="s">
        <v>435</v>
      </c>
      <c r="F89" s="75" t="s">
        <v>58</v>
      </c>
      <c r="G89" s="54">
        <v>249</v>
      </c>
      <c r="H89" s="54">
        <v>135</v>
      </c>
      <c r="I89" s="54">
        <v>145</v>
      </c>
    </row>
    <row r="90" spans="1:11" ht="25.5" customHeight="1" x14ac:dyDescent="0.2">
      <c r="A90" s="17" t="s">
        <v>287</v>
      </c>
      <c r="B90" s="19" t="s">
        <v>13</v>
      </c>
      <c r="C90" s="19">
        <v>2</v>
      </c>
      <c r="D90" s="19" t="s">
        <v>307</v>
      </c>
      <c r="E90" s="19" t="s">
        <v>434</v>
      </c>
      <c r="F90" s="5"/>
      <c r="G90" s="6">
        <v>55</v>
      </c>
      <c r="H90" s="6">
        <v>65</v>
      </c>
      <c r="I90" s="6">
        <v>75</v>
      </c>
    </row>
    <row r="91" spans="1:11" s="186" customFormat="1" ht="25.5" customHeight="1" x14ac:dyDescent="0.2">
      <c r="A91" s="28" t="s">
        <v>106</v>
      </c>
      <c r="B91" s="19" t="s">
        <v>13</v>
      </c>
      <c r="C91" s="19" t="s">
        <v>339</v>
      </c>
      <c r="D91" s="19" t="s">
        <v>307</v>
      </c>
      <c r="E91" s="19" t="s">
        <v>434</v>
      </c>
      <c r="F91" s="27" t="s">
        <v>58</v>
      </c>
      <c r="G91" s="25">
        <v>55</v>
      </c>
      <c r="H91" s="25">
        <v>65</v>
      </c>
      <c r="I91" s="25">
        <v>75</v>
      </c>
    </row>
    <row r="92" spans="1:11" s="71" customFormat="1" ht="38.25" x14ac:dyDescent="0.2">
      <c r="A92" s="131" t="s">
        <v>433</v>
      </c>
      <c r="B92" s="124" t="s">
        <v>13</v>
      </c>
      <c r="C92" s="124" t="s">
        <v>335</v>
      </c>
      <c r="D92" s="125"/>
      <c r="E92" s="125"/>
      <c r="F92" s="130"/>
      <c r="G92" s="123">
        <v>1634.2999999999997</v>
      </c>
      <c r="H92" s="123">
        <v>194.5</v>
      </c>
      <c r="I92" s="123">
        <v>184.89999999999998</v>
      </c>
    </row>
    <row r="93" spans="1:11" s="26" customFormat="1" ht="89.25" customHeight="1" x14ac:dyDescent="0.2">
      <c r="A93" s="45" t="s">
        <v>118</v>
      </c>
      <c r="B93" s="19" t="s">
        <v>13</v>
      </c>
      <c r="C93" s="19">
        <v>3</v>
      </c>
      <c r="D93" s="19" t="s">
        <v>307</v>
      </c>
      <c r="E93" s="19" t="s">
        <v>432</v>
      </c>
      <c r="F93" s="19"/>
      <c r="G93" s="20">
        <v>1351.5999999999997</v>
      </c>
      <c r="H93" s="215">
        <v>0</v>
      </c>
      <c r="I93" s="215">
        <v>0</v>
      </c>
    </row>
    <row r="94" spans="1:11" ht="51" customHeight="1" x14ac:dyDescent="0.2">
      <c r="A94" s="30" t="s">
        <v>59</v>
      </c>
      <c r="B94" s="24" t="s">
        <v>13</v>
      </c>
      <c r="C94" s="24">
        <v>3</v>
      </c>
      <c r="D94" s="24" t="s">
        <v>307</v>
      </c>
      <c r="E94" s="19" t="s">
        <v>432</v>
      </c>
      <c r="F94" s="27" t="s">
        <v>60</v>
      </c>
      <c r="G94" s="25">
        <v>1261.1999999999996</v>
      </c>
      <c r="H94" s="25">
        <v>0</v>
      </c>
      <c r="I94" s="25">
        <v>0</v>
      </c>
    </row>
    <row r="95" spans="1:11" s="76" customFormat="1" ht="25.5" customHeight="1" x14ac:dyDescent="0.2">
      <c r="A95" s="72" t="s">
        <v>310</v>
      </c>
      <c r="B95" s="74" t="s">
        <v>13</v>
      </c>
      <c r="C95" s="74">
        <v>3</v>
      </c>
      <c r="D95" s="74" t="s">
        <v>307</v>
      </c>
      <c r="E95" s="69" t="s">
        <v>432</v>
      </c>
      <c r="F95" s="75" t="s">
        <v>61</v>
      </c>
      <c r="G95" s="218">
        <v>90.4</v>
      </c>
      <c r="H95" s="218">
        <v>0</v>
      </c>
      <c r="I95" s="218">
        <v>0</v>
      </c>
    </row>
    <row r="96" spans="1:11" s="66" customFormat="1" ht="51" customHeight="1" x14ac:dyDescent="0.2">
      <c r="A96" s="85" t="s">
        <v>119</v>
      </c>
      <c r="B96" s="69" t="s">
        <v>13</v>
      </c>
      <c r="C96" s="69">
        <v>3</v>
      </c>
      <c r="D96" s="69" t="s">
        <v>307</v>
      </c>
      <c r="E96" s="69" t="s">
        <v>431</v>
      </c>
      <c r="F96" s="69"/>
      <c r="G96" s="70">
        <v>248.8</v>
      </c>
      <c r="H96" s="70">
        <v>159.6</v>
      </c>
      <c r="I96" s="70">
        <v>151.69999999999999</v>
      </c>
    </row>
    <row r="97" spans="1:9" s="76" customFormat="1" ht="25.5" customHeight="1" x14ac:dyDescent="0.2">
      <c r="A97" s="72" t="s">
        <v>310</v>
      </c>
      <c r="B97" s="74" t="s">
        <v>13</v>
      </c>
      <c r="C97" s="74">
        <v>3</v>
      </c>
      <c r="D97" s="74" t="s">
        <v>307</v>
      </c>
      <c r="E97" s="74" t="s">
        <v>431</v>
      </c>
      <c r="F97" s="75" t="s">
        <v>61</v>
      </c>
      <c r="G97" s="54">
        <v>248.8</v>
      </c>
      <c r="H97" s="54">
        <v>159.6</v>
      </c>
      <c r="I97" s="54">
        <v>151.69999999999999</v>
      </c>
    </row>
    <row r="98" spans="1:9" s="66" customFormat="1" ht="25.5" customHeight="1" x14ac:dyDescent="0.2">
      <c r="A98" s="67" t="s">
        <v>593</v>
      </c>
      <c r="B98" s="69" t="s">
        <v>13</v>
      </c>
      <c r="C98" s="69">
        <v>3</v>
      </c>
      <c r="D98" s="69" t="s">
        <v>307</v>
      </c>
      <c r="E98" s="69" t="s">
        <v>595</v>
      </c>
      <c r="F98" s="69"/>
      <c r="G98" s="70">
        <v>33.9</v>
      </c>
      <c r="H98" s="70">
        <v>34.9</v>
      </c>
      <c r="I98" s="70">
        <v>33.200000000000003</v>
      </c>
    </row>
    <row r="99" spans="1:9" s="76" customFormat="1" ht="25.5" customHeight="1" x14ac:dyDescent="0.2">
      <c r="A99" s="72" t="s">
        <v>310</v>
      </c>
      <c r="B99" s="74" t="s">
        <v>13</v>
      </c>
      <c r="C99" s="74">
        <v>3</v>
      </c>
      <c r="D99" s="74" t="s">
        <v>307</v>
      </c>
      <c r="E99" s="74" t="s">
        <v>595</v>
      </c>
      <c r="F99" s="75" t="s">
        <v>61</v>
      </c>
      <c r="G99" s="54">
        <v>33.9</v>
      </c>
      <c r="H99" s="54">
        <v>34.9</v>
      </c>
      <c r="I99" s="54">
        <v>33.200000000000003</v>
      </c>
    </row>
    <row r="100" spans="1:9" s="9" customFormat="1" ht="38.25" x14ac:dyDescent="0.2">
      <c r="A100" s="128" t="s">
        <v>430</v>
      </c>
      <c r="B100" s="40" t="s">
        <v>15</v>
      </c>
      <c r="C100" s="40"/>
      <c r="D100" s="40"/>
      <c r="E100" s="40"/>
      <c r="F100" s="132"/>
      <c r="G100" s="38">
        <v>1401703.91442</v>
      </c>
      <c r="H100" s="38">
        <v>1175106.46661</v>
      </c>
      <c r="I100" s="38">
        <v>1209823.7418899999</v>
      </c>
    </row>
    <row r="101" spans="1:9" s="26" customFormat="1" ht="38.25" x14ac:dyDescent="0.2">
      <c r="A101" s="127" t="s">
        <v>429</v>
      </c>
      <c r="B101" s="99" t="s">
        <v>15</v>
      </c>
      <c r="C101" s="121" t="s">
        <v>343</v>
      </c>
      <c r="D101" s="121"/>
      <c r="E101" s="121"/>
      <c r="F101" s="138"/>
      <c r="G101" s="120">
        <v>160714.59999999998</v>
      </c>
      <c r="H101" s="120">
        <v>37098.199999999997</v>
      </c>
      <c r="I101" s="120">
        <v>39039.5</v>
      </c>
    </row>
    <row r="102" spans="1:9" ht="51" customHeight="1" x14ac:dyDescent="0.2">
      <c r="A102" s="18" t="s">
        <v>273</v>
      </c>
      <c r="B102" s="19" t="s">
        <v>15</v>
      </c>
      <c r="C102" s="19">
        <v>1</v>
      </c>
      <c r="D102" s="19" t="s">
        <v>307</v>
      </c>
      <c r="E102" s="19" t="s">
        <v>428</v>
      </c>
      <c r="F102" s="19"/>
      <c r="G102" s="20">
        <v>1462.8</v>
      </c>
      <c r="H102" s="20">
        <v>1596.8000000000002</v>
      </c>
      <c r="I102" s="20">
        <v>3343.1000000000004</v>
      </c>
    </row>
    <row r="103" spans="1:9" ht="25.5" customHeight="1" x14ac:dyDescent="0.2">
      <c r="A103" s="28" t="s">
        <v>74</v>
      </c>
      <c r="B103" s="24" t="s">
        <v>15</v>
      </c>
      <c r="C103" s="24">
        <v>1</v>
      </c>
      <c r="D103" s="24" t="s">
        <v>307</v>
      </c>
      <c r="E103" s="24" t="s">
        <v>428</v>
      </c>
      <c r="F103" s="24" t="s">
        <v>64</v>
      </c>
      <c r="G103" s="25">
        <v>1462.8</v>
      </c>
      <c r="H103" s="25">
        <v>1596.8000000000002</v>
      </c>
      <c r="I103" s="25">
        <v>3343.1000000000004</v>
      </c>
    </row>
    <row r="104" spans="1:9" s="219" customFormat="1" ht="79.5" customHeight="1" x14ac:dyDescent="0.2">
      <c r="A104" s="213" t="str">
        <f>'июнь 2021 вед стр-ра'!A116</f>
        <v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v>
      </c>
      <c r="B104" s="214" t="s">
        <v>15</v>
      </c>
      <c r="C104" s="214">
        <v>1</v>
      </c>
      <c r="D104" s="214" t="s">
        <v>307</v>
      </c>
      <c r="E104" s="214" t="s">
        <v>631</v>
      </c>
      <c r="F104" s="214"/>
      <c r="G104" s="215">
        <v>0</v>
      </c>
      <c r="H104" s="215">
        <v>0</v>
      </c>
      <c r="I104" s="215">
        <v>1424.3</v>
      </c>
    </row>
    <row r="105" spans="1:9" s="219" customFormat="1" ht="25.5" customHeight="1" x14ac:dyDescent="0.2">
      <c r="A105" s="221" t="s">
        <v>62</v>
      </c>
      <c r="B105" s="214" t="s">
        <v>15</v>
      </c>
      <c r="C105" s="214">
        <v>1</v>
      </c>
      <c r="D105" s="214" t="s">
        <v>307</v>
      </c>
      <c r="E105" s="214" t="s">
        <v>631</v>
      </c>
      <c r="F105" s="214" t="s">
        <v>63</v>
      </c>
      <c r="G105" s="215">
        <v>0</v>
      </c>
      <c r="H105" s="215">
        <v>0</v>
      </c>
      <c r="I105" s="215">
        <v>1424.3</v>
      </c>
    </row>
    <row r="106" spans="1:9" s="26" customFormat="1" ht="49.5" customHeight="1" x14ac:dyDescent="0.2">
      <c r="A106" s="18" t="s">
        <v>427</v>
      </c>
      <c r="B106" s="19" t="s">
        <v>15</v>
      </c>
      <c r="C106" s="19">
        <v>1</v>
      </c>
      <c r="D106" s="19" t="s">
        <v>307</v>
      </c>
      <c r="E106" s="19">
        <v>51350</v>
      </c>
      <c r="F106" s="19"/>
      <c r="G106" s="20">
        <v>1462.8</v>
      </c>
      <c r="H106" s="20">
        <v>2197.7000000000003</v>
      </c>
      <c r="I106" s="20">
        <v>968.40000000000009</v>
      </c>
    </row>
    <row r="107" spans="1:9" s="26" customFormat="1" ht="25.5" customHeight="1" x14ac:dyDescent="0.2">
      <c r="A107" s="221" t="s">
        <v>74</v>
      </c>
      <c r="B107" s="19" t="s">
        <v>15</v>
      </c>
      <c r="C107" s="19">
        <v>1</v>
      </c>
      <c r="D107" s="19" t="s">
        <v>307</v>
      </c>
      <c r="E107" s="19">
        <v>51350</v>
      </c>
      <c r="F107" s="19" t="s">
        <v>64</v>
      </c>
      <c r="G107" s="20">
        <v>1462.8</v>
      </c>
      <c r="H107" s="20">
        <v>2197.7000000000003</v>
      </c>
      <c r="I107" s="20">
        <v>968.40000000000009</v>
      </c>
    </row>
    <row r="108" spans="1:9" s="26" customFormat="1" ht="30.75" customHeight="1" x14ac:dyDescent="0.2">
      <c r="A108" s="18" t="s">
        <v>646</v>
      </c>
      <c r="B108" s="19" t="s">
        <v>15</v>
      </c>
      <c r="C108" s="19">
        <v>1</v>
      </c>
      <c r="D108" s="19" t="s">
        <v>307</v>
      </c>
      <c r="E108" s="19" t="s">
        <v>426</v>
      </c>
      <c r="F108" s="19"/>
      <c r="G108" s="20">
        <v>0</v>
      </c>
      <c r="H108" s="20">
        <v>2927.7</v>
      </c>
      <c r="I108" s="20">
        <v>2927.7</v>
      </c>
    </row>
    <row r="109" spans="1:9" ht="25.5" customHeight="1" x14ac:dyDescent="0.2">
      <c r="A109" s="28" t="s">
        <v>74</v>
      </c>
      <c r="B109" s="24" t="s">
        <v>15</v>
      </c>
      <c r="C109" s="24">
        <v>1</v>
      </c>
      <c r="D109" s="24" t="s">
        <v>307</v>
      </c>
      <c r="E109" s="24" t="s">
        <v>426</v>
      </c>
      <c r="F109" s="24" t="s">
        <v>64</v>
      </c>
      <c r="G109" s="25">
        <v>0</v>
      </c>
      <c r="H109" s="25">
        <v>2927.7</v>
      </c>
      <c r="I109" s="25">
        <v>2927.7</v>
      </c>
    </row>
    <row r="110" spans="1:9" s="219" customFormat="1" ht="69.75" customHeight="1" x14ac:dyDescent="0.2">
      <c r="A110" s="213" t="s">
        <v>695</v>
      </c>
      <c r="B110" s="214" t="s">
        <v>15</v>
      </c>
      <c r="C110" s="214">
        <v>1</v>
      </c>
      <c r="D110" s="214" t="s">
        <v>307</v>
      </c>
      <c r="E110" s="214" t="s">
        <v>696</v>
      </c>
      <c r="F110" s="214"/>
      <c r="G110" s="215">
        <v>99138.4</v>
      </c>
      <c r="H110" s="215">
        <v>0</v>
      </c>
      <c r="I110" s="215">
        <v>0</v>
      </c>
    </row>
    <row r="111" spans="1:9" s="216" customFormat="1" ht="25.5" customHeight="1" x14ac:dyDescent="0.2">
      <c r="A111" s="221" t="s">
        <v>74</v>
      </c>
      <c r="B111" s="214" t="s">
        <v>15</v>
      </c>
      <c r="C111" s="214">
        <v>1</v>
      </c>
      <c r="D111" s="214" t="s">
        <v>307</v>
      </c>
      <c r="E111" s="214" t="s">
        <v>696</v>
      </c>
      <c r="F111" s="217" t="s">
        <v>64</v>
      </c>
      <c r="G111" s="218">
        <v>99138.4</v>
      </c>
      <c r="H111" s="218">
        <v>0</v>
      </c>
      <c r="I111" s="218">
        <v>0</v>
      </c>
    </row>
    <row r="112" spans="1:9" s="26" customFormat="1" ht="38.25" customHeight="1" x14ac:dyDescent="0.2">
      <c r="A112" s="18" t="s">
        <v>168</v>
      </c>
      <c r="B112" s="19" t="s">
        <v>15</v>
      </c>
      <c r="C112" s="19">
        <v>1</v>
      </c>
      <c r="D112" s="19" t="s">
        <v>307</v>
      </c>
      <c r="E112" s="19" t="s">
        <v>425</v>
      </c>
      <c r="F112" s="19"/>
      <c r="G112" s="20">
        <v>24445</v>
      </c>
      <c r="H112" s="20">
        <v>24596</v>
      </c>
      <c r="I112" s="20">
        <v>24596</v>
      </c>
    </row>
    <row r="113" spans="1:9" ht="25.5" customHeight="1" x14ac:dyDescent="0.2">
      <c r="A113" s="28" t="s">
        <v>74</v>
      </c>
      <c r="B113" s="19" t="s">
        <v>15</v>
      </c>
      <c r="C113" s="19">
        <v>1</v>
      </c>
      <c r="D113" s="19" t="s">
        <v>307</v>
      </c>
      <c r="E113" s="19" t="s">
        <v>425</v>
      </c>
      <c r="F113" s="24" t="s">
        <v>64</v>
      </c>
      <c r="G113" s="25">
        <v>24445</v>
      </c>
      <c r="H113" s="25">
        <v>24596</v>
      </c>
      <c r="I113" s="25">
        <v>24596</v>
      </c>
    </row>
    <row r="114" spans="1:9" ht="38.25" customHeight="1" x14ac:dyDescent="0.2">
      <c r="A114" s="18" t="s">
        <v>168</v>
      </c>
      <c r="B114" s="19" t="s">
        <v>15</v>
      </c>
      <c r="C114" s="19">
        <v>1</v>
      </c>
      <c r="D114" s="19" t="s">
        <v>307</v>
      </c>
      <c r="E114" s="19" t="s">
        <v>424</v>
      </c>
      <c r="F114" s="19"/>
      <c r="G114" s="20">
        <v>34205.599999999999</v>
      </c>
      <c r="H114" s="20">
        <v>5780</v>
      </c>
      <c r="I114" s="20">
        <v>5780</v>
      </c>
    </row>
    <row r="115" spans="1:9" s="71" customFormat="1" ht="25.5" customHeight="1" x14ac:dyDescent="0.2">
      <c r="A115" s="78" t="s">
        <v>74</v>
      </c>
      <c r="B115" s="69" t="s">
        <v>15</v>
      </c>
      <c r="C115" s="69">
        <v>1</v>
      </c>
      <c r="D115" s="69" t="s">
        <v>307</v>
      </c>
      <c r="E115" s="69" t="s">
        <v>424</v>
      </c>
      <c r="F115" s="74" t="s">
        <v>64</v>
      </c>
      <c r="G115" s="54">
        <v>34205.599999999999</v>
      </c>
      <c r="H115" s="54">
        <v>5780</v>
      </c>
      <c r="I115" s="54">
        <v>5780</v>
      </c>
    </row>
    <row r="116" spans="1:9" s="71" customFormat="1" x14ac:dyDescent="0.2">
      <c r="A116" s="126" t="s">
        <v>423</v>
      </c>
      <c r="B116" s="124" t="s">
        <v>15</v>
      </c>
      <c r="C116" s="125" t="s">
        <v>339</v>
      </c>
      <c r="D116" s="125"/>
      <c r="E116" s="125"/>
      <c r="F116" s="124"/>
      <c r="G116" s="123">
        <v>3649.3253300000001</v>
      </c>
      <c r="H116" s="123">
        <v>1966.3</v>
      </c>
      <c r="I116" s="123">
        <v>1966.3</v>
      </c>
    </row>
    <row r="117" spans="1:9" s="76" customFormat="1" ht="12.75" customHeight="1" x14ac:dyDescent="0.2">
      <c r="A117" s="67" t="s">
        <v>277</v>
      </c>
      <c r="B117" s="69" t="s">
        <v>15</v>
      </c>
      <c r="C117" s="69">
        <v>2</v>
      </c>
      <c r="D117" s="69" t="s">
        <v>307</v>
      </c>
      <c r="E117" s="69" t="s">
        <v>422</v>
      </c>
      <c r="F117" s="69"/>
      <c r="G117" s="70">
        <v>3649.3253300000001</v>
      </c>
      <c r="H117" s="70">
        <v>1966.3</v>
      </c>
      <c r="I117" s="70">
        <v>1966.3</v>
      </c>
    </row>
    <row r="118" spans="1:9" s="71" customFormat="1" ht="12.75" customHeight="1" x14ac:dyDescent="0.2">
      <c r="A118" s="78" t="s">
        <v>62</v>
      </c>
      <c r="B118" s="74" t="s">
        <v>15</v>
      </c>
      <c r="C118" s="74">
        <v>2</v>
      </c>
      <c r="D118" s="74" t="s">
        <v>307</v>
      </c>
      <c r="E118" s="74" t="s">
        <v>422</v>
      </c>
      <c r="F118" s="134">
        <v>300</v>
      </c>
      <c r="G118" s="54">
        <v>3649.3253300000001</v>
      </c>
      <c r="H118" s="54">
        <v>1966.3</v>
      </c>
      <c r="I118" s="54">
        <v>1966.3</v>
      </c>
    </row>
    <row r="119" spans="1:9" s="66" customFormat="1" ht="25.5" x14ac:dyDescent="0.2">
      <c r="A119" s="126" t="s">
        <v>421</v>
      </c>
      <c r="B119" s="124" t="s">
        <v>15</v>
      </c>
      <c r="C119" s="124" t="s">
        <v>335</v>
      </c>
      <c r="D119" s="124"/>
      <c r="E119" s="124"/>
      <c r="F119" s="137"/>
      <c r="G119" s="123">
        <v>1162572.0028900001</v>
      </c>
      <c r="H119" s="123">
        <v>1060170.96661</v>
      </c>
      <c r="I119" s="123">
        <v>1149540.4418899999</v>
      </c>
    </row>
    <row r="120" spans="1:9" s="66" customFormat="1" ht="25.5" customHeight="1" x14ac:dyDescent="0.2">
      <c r="A120" s="67" t="s">
        <v>480</v>
      </c>
      <c r="B120" s="74" t="s">
        <v>15</v>
      </c>
      <c r="C120" s="74" t="s">
        <v>335</v>
      </c>
      <c r="D120" s="74" t="s">
        <v>481</v>
      </c>
      <c r="E120" s="124"/>
      <c r="F120" s="137"/>
      <c r="G120" s="70">
        <v>426195.70289000007</v>
      </c>
      <c r="H120" s="70">
        <v>188015.46661</v>
      </c>
      <c r="I120" s="70">
        <v>394067.54188999993</v>
      </c>
    </row>
    <row r="121" spans="1:9" s="66" customFormat="1" ht="51" customHeight="1" x14ac:dyDescent="0.2">
      <c r="A121" s="67" t="s">
        <v>551</v>
      </c>
      <c r="B121" s="69" t="s">
        <v>15</v>
      </c>
      <c r="C121" s="69">
        <v>3</v>
      </c>
      <c r="D121" s="74" t="s">
        <v>481</v>
      </c>
      <c r="E121" s="69" t="s">
        <v>549</v>
      </c>
      <c r="F121" s="137"/>
      <c r="G121" s="70">
        <v>395725.51349000004</v>
      </c>
      <c r="H121" s="70">
        <v>177479.42098</v>
      </c>
      <c r="I121" s="70">
        <v>382245.51561999996</v>
      </c>
    </row>
    <row r="122" spans="1:9" s="66" customFormat="1" ht="25.5" customHeight="1" x14ac:dyDescent="0.2">
      <c r="A122" s="78" t="s">
        <v>74</v>
      </c>
      <c r="B122" s="69" t="s">
        <v>15</v>
      </c>
      <c r="C122" s="69">
        <v>3</v>
      </c>
      <c r="D122" s="74" t="s">
        <v>481</v>
      </c>
      <c r="E122" s="74" t="s">
        <v>549</v>
      </c>
      <c r="F122" s="134">
        <v>400</v>
      </c>
      <c r="G122" s="54">
        <v>175243.6</v>
      </c>
      <c r="H122" s="54">
        <v>89395.5</v>
      </c>
      <c r="I122" s="54">
        <v>176059.5</v>
      </c>
    </row>
    <row r="123" spans="1:9" s="66" customFormat="1" ht="12.75" customHeight="1" x14ac:dyDescent="0.2">
      <c r="A123" s="78" t="s">
        <v>65</v>
      </c>
      <c r="B123" s="69" t="s">
        <v>15</v>
      </c>
      <c r="C123" s="69">
        <v>3</v>
      </c>
      <c r="D123" s="74" t="s">
        <v>481</v>
      </c>
      <c r="E123" s="74" t="s">
        <v>549</v>
      </c>
      <c r="F123" s="134">
        <v>800</v>
      </c>
      <c r="G123" s="54">
        <v>220481.91349000001</v>
      </c>
      <c r="H123" s="54">
        <v>88083.920979999995</v>
      </c>
      <c r="I123" s="54">
        <v>206186.01561999999</v>
      </c>
    </row>
    <row r="124" spans="1:9" s="66" customFormat="1" ht="63.75" customHeight="1" x14ac:dyDescent="0.2">
      <c r="A124" s="67" t="s">
        <v>552</v>
      </c>
      <c r="B124" s="69" t="s">
        <v>15</v>
      </c>
      <c r="C124" s="69">
        <v>3</v>
      </c>
      <c r="D124" s="74" t="s">
        <v>481</v>
      </c>
      <c r="E124" s="69" t="s">
        <v>550</v>
      </c>
      <c r="F124" s="137"/>
      <c r="G124" s="70">
        <v>30470.189400000003</v>
      </c>
      <c r="H124" s="70">
        <v>10536.045630000001</v>
      </c>
      <c r="I124" s="70">
        <v>11822.02627</v>
      </c>
    </row>
    <row r="125" spans="1:9" s="66" customFormat="1" ht="25.5" customHeight="1" x14ac:dyDescent="0.2">
      <c r="A125" s="78" t="s">
        <v>74</v>
      </c>
      <c r="B125" s="69" t="s">
        <v>15</v>
      </c>
      <c r="C125" s="69">
        <v>3</v>
      </c>
      <c r="D125" s="74" t="s">
        <v>481</v>
      </c>
      <c r="E125" s="74" t="s">
        <v>550</v>
      </c>
      <c r="F125" s="134">
        <v>400</v>
      </c>
      <c r="G125" s="54">
        <v>15542.2</v>
      </c>
      <c r="H125" s="54">
        <v>7256.5999999999985</v>
      </c>
      <c r="I125" s="54">
        <v>5911</v>
      </c>
    </row>
    <row r="126" spans="1:9" s="66" customFormat="1" ht="12.75" customHeight="1" x14ac:dyDescent="0.2">
      <c r="A126" s="78" t="s">
        <v>65</v>
      </c>
      <c r="B126" s="69" t="s">
        <v>15</v>
      </c>
      <c r="C126" s="69">
        <v>3</v>
      </c>
      <c r="D126" s="74" t="s">
        <v>481</v>
      </c>
      <c r="E126" s="74" t="s">
        <v>550</v>
      </c>
      <c r="F126" s="134">
        <v>800</v>
      </c>
      <c r="G126" s="54">
        <v>14927.9894</v>
      </c>
      <c r="H126" s="54">
        <v>3279.4456300000015</v>
      </c>
      <c r="I126" s="54">
        <v>5911.0262700000003</v>
      </c>
    </row>
    <row r="127" spans="1:9" s="71" customFormat="1" ht="30" customHeight="1" x14ac:dyDescent="0.2">
      <c r="A127" s="67" t="s">
        <v>632</v>
      </c>
      <c r="B127" s="69" t="s">
        <v>15</v>
      </c>
      <c r="C127" s="69">
        <v>3</v>
      </c>
      <c r="D127" s="69" t="s">
        <v>307</v>
      </c>
      <c r="E127" s="69">
        <v>51560</v>
      </c>
      <c r="F127" s="69"/>
      <c r="G127" s="70">
        <v>735158.5</v>
      </c>
      <c r="H127" s="70">
        <v>871109.5</v>
      </c>
      <c r="I127" s="70">
        <v>754478.2</v>
      </c>
    </row>
    <row r="128" spans="1:9" s="76" customFormat="1" ht="12.75" customHeight="1" x14ac:dyDescent="0.2">
      <c r="A128" s="78" t="s">
        <v>62</v>
      </c>
      <c r="B128" s="74" t="s">
        <v>15</v>
      </c>
      <c r="C128" s="74">
        <v>3</v>
      </c>
      <c r="D128" s="74" t="s">
        <v>307</v>
      </c>
      <c r="E128" s="74">
        <v>51560</v>
      </c>
      <c r="F128" s="74" t="s">
        <v>63</v>
      </c>
      <c r="G128" s="54">
        <v>735158.5</v>
      </c>
      <c r="H128" s="54">
        <v>871109.5</v>
      </c>
      <c r="I128" s="54">
        <v>754478.2</v>
      </c>
    </row>
    <row r="129" spans="1:9" s="26" customFormat="1" ht="25.5" customHeight="1" x14ac:dyDescent="0.2">
      <c r="A129" s="18" t="s">
        <v>274</v>
      </c>
      <c r="B129" s="24" t="s">
        <v>15</v>
      </c>
      <c r="C129" s="24" t="s">
        <v>335</v>
      </c>
      <c r="D129" s="24" t="s">
        <v>307</v>
      </c>
      <c r="E129" s="24" t="s">
        <v>474</v>
      </c>
      <c r="F129" s="27"/>
      <c r="G129" s="25">
        <v>1217.8</v>
      </c>
      <c r="H129" s="25">
        <v>1046</v>
      </c>
      <c r="I129" s="25">
        <v>994.7</v>
      </c>
    </row>
    <row r="130" spans="1:9" s="26" customFormat="1" ht="25.5" customHeight="1" x14ac:dyDescent="0.2">
      <c r="A130" s="72" t="s">
        <v>310</v>
      </c>
      <c r="B130" s="24" t="s">
        <v>15</v>
      </c>
      <c r="C130" s="24" t="s">
        <v>335</v>
      </c>
      <c r="D130" s="24" t="s">
        <v>307</v>
      </c>
      <c r="E130" s="24" t="s">
        <v>474</v>
      </c>
      <c r="F130" s="27" t="s">
        <v>61</v>
      </c>
      <c r="G130" s="25">
        <v>1217.8</v>
      </c>
      <c r="H130" s="25">
        <v>1046</v>
      </c>
      <c r="I130" s="25">
        <v>994.7</v>
      </c>
    </row>
    <row r="131" spans="1:9" s="66" customFormat="1" x14ac:dyDescent="0.2">
      <c r="A131" s="126" t="s">
        <v>420</v>
      </c>
      <c r="B131" s="124" t="s">
        <v>15</v>
      </c>
      <c r="C131" s="124" t="s">
        <v>332</v>
      </c>
      <c r="D131" s="124"/>
      <c r="E131" s="124"/>
      <c r="F131" s="124"/>
      <c r="G131" s="123">
        <v>69668.186199999996</v>
      </c>
      <c r="H131" s="123">
        <v>75871</v>
      </c>
      <c r="I131" s="123">
        <v>13568.8</v>
      </c>
    </row>
    <row r="132" spans="1:9" s="216" customFormat="1" ht="63.75" x14ac:dyDescent="0.2">
      <c r="A132" s="213" t="s">
        <v>699</v>
      </c>
      <c r="B132" s="214" t="s">
        <v>15</v>
      </c>
      <c r="C132" s="214" t="s">
        <v>332</v>
      </c>
      <c r="D132" s="214" t="s">
        <v>307</v>
      </c>
      <c r="E132" s="214" t="s">
        <v>342</v>
      </c>
      <c r="F132" s="214"/>
      <c r="G132" s="215">
        <v>52000</v>
      </c>
      <c r="H132" s="215">
        <v>71500</v>
      </c>
      <c r="I132" s="215">
        <v>0</v>
      </c>
    </row>
    <row r="133" spans="1:9" s="216" customFormat="1" ht="25.5" x14ac:dyDescent="0.2">
      <c r="A133" s="221" t="s">
        <v>74</v>
      </c>
      <c r="B133" s="217" t="s">
        <v>15</v>
      </c>
      <c r="C133" s="217" t="s">
        <v>332</v>
      </c>
      <c r="D133" s="217" t="s">
        <v>307</v>
      </c>
      <c r="E133" s="217" t="s">
        <v>342</v>
      </c>
      <c r="F133" s="217" t="s">
        <v>64</v>
      </c>
      <c r="G133" s="218">
        <v>52000</v>
      </c>
      <c r="H133" s="218">
        <v>71500</v>
      </c>
      <c r="I133" s="218">
        <v>0</v>
      </c>
    </row>
    <row r="134" spans="1:9" ht="12.75" customHeight="1" x14ac:dyDescent="0.2">
      <c r="A134" s="18" t="s">
        <v>128</v>
      </c>
      <c r="B134" s="19" t="s">
        <v>15</v>
      </c>
      <c r="C134" s="19">
        <v>4</v>
      </c>
      <c r="D134" s="19" t="s">
        <v>307</v>
      </c>
      <c r="E134" s="19" t="s">
        <v>419</v>
      </c>
      <c r="F134" s="19"/>
      <c r="G134" s="20">
        <v>596.9</v>
      </c>
      <c r="H134" s="215">
        <v>590.4</v>
      </c>
      <c r="I134" s="215">
        <v>464.8</v>
      </c>
    </row>
    <row r="135" spans="1:9" s="212" customFormat="1" ht="25.5" customHeight="1" x14ac:dyDescent="0.2">
      <c r="A135" s="72" t="s">
        <v>310</v>
      </c>
      <c r="B135" s="217" t="s">
        <v>15</v>
      </c>
      <c r="C135" s="217">
        <v>4</v>
      </c>
      <c r="D135" s="217" t="s">
        <v>307</v>
      </c>
      <c r="E135" s="217" t="s">
        <v>419</v>
      </c>
      <c r="F135" s="217" t="s">
        <v>61</v>
      </c>
      <c r="G135" s="218">
        <v>596.9</v>
      </c>
      <c r="H135" s="218">
        <v>0</v>
      </c>
      <c r="I135" s="218">
        <v>0</v>
      </c>
    </row>
    <row r="136" spans="1:9" s="212" customFormat="1" ht="25.5" customHeight="1" x14ac:dyDescent="0.2">
      <c r="A136" s="221" t="s">
        <v>74</v>
      </c>
      <c r="B136" s="217" t="s">
        <v>15</v>
      </c>
      <c r="C136" s="217">
        <v>4</v>
      </c>
      <c r="D136" s="217" t="s">
        <v>307</v>
      </c>
      <c r="E136" s="217" t="s">
        <v>419</v>
      </c>
      <c r="F136" s="217" t="s">
        <v>64</v>
      </c>
      <c r="G136" s="218">
        <v>0</v>
      </c>
      <c r="H136" s="218">
        <v>590.4</v>
      </c>
      <c r="I136" s="218">
        <v>464.8</v>
      </c>
    </row>
    <row r="137" spans="1:9" s="135" customFormat="1" ht="12.75" customHeight="1" x14ac:dyDescent="0.2">
      <c r="A137" s="18" t="s">
        <v>130</v>
      </c>
      <c r="B137" s="24" t="s">
        <v>15</v>
      </c>
      <c r="C137" s="24">
        <v>4</v>
      </c>
      <c r="D137" s="24" t="s">
        <v>307</v>
      </c>
      <c r="E137" s="24" t="s">
        <v>418</v>
      </c>
      <c r="F137" s="19"/>
      <c r="G137" s="20">
        <v>13549.086200000002</v>
      </c>
      <c r="H137" s="215">
        <v>1324.3999999999996</v>
      </c>
      <c r="I137" s="215">
        <v>10768.4</v>
      </c>
    </row>
    <row r="138" spans="1:9" s="9" customFormat="1" ht="25.5" customHeight="1" x14ac:dyDescent="0.2">
      <c r="A138" s="30" t="s">
        <v>310</v>
      </c>
      <c r="B138" s="24" t="s">
        <v>15</v>
      </c>
      <c r="C138" s="24">
        <v>4</v>
      </c>
      <c r="D138" s="24" t="s">
        <v>307</v>
      </c>
      <c r="E138" s="24" t="s">
        <v>418</v>
      </c>
      <c r="F138" s="27" t="s">
        <v>61</v>
      </c>
      <c r="G138" s="25">
        <v>8498.5862000000016</v>
      </c>
      <c r="H138" s="218">
        <v>1324.3999999999996</v>
      </c>
      <c r="I138" s="218">
        <v>10768.4</v>
      </c>
    </row>
    <row r="139" spans="1:9" s="9" customFormat="1" ht="25.5" customHeight="1" x14ac:dyDescent="0.2">
      <c r="A139" s="28" t="s">
        <v>74</v>
      </c>
      <c r="B139" s="24" t="s">
        <v>15</v>
      </c>
      <c r="C139" s="24">
        <v>4</v>
      </c>
      <c r="D139" s="24" t="s">
        <v>307</v>
      </c>
      <c r="E139" s="24" t="s">
        <v>418</v>
      </c>
      <c r="F139" s="24" t="s">
        <v>64</v>
      </c>
      <c r="G139" s="25">
        <v>3615.5</v>
      </c>
      <c r="H139" s="25">
        <v>0</v>
      </c>
      <c r="I139" s="25">
        <v>0</v>
      </c>
    </row>
    <row r="140" spans="1:9" s="212" customFormat="1" ht="25.5" customHeight="1" x14ac:dyDescent="0.2">
      <c r="A140" s="221" t="s">
        <v>106</v>
      </c>
      <c r="B140" s="217" t="s">
        <v>15</v>
      </c>
      <c r="C140" s="217">
        <v>4</v>
      </c>
      <c r="D140" s="217" t="s">
        <v>307</v>
      </c>
      <c r="E140" s="217" t="s">
        <v>418</v>
      </c>
      <c r="F140" s="217" t="s">
        <v>58</v>
      </c>
      <c r="G140" s="218">
        <v>1435</v>
      </c>
      <c r="H140" s="218">
        <v>0</v>
      </c>
      <c r="I140" s="218">
        <v>0</v>
      </c>
    </row>
    <row r="141" spans="1:9" s="66" customFormat="1" ht="38.25" customHeight="1" x14ac:dyDescent="0.2">
      <c r="A141" s="67" t="s">
        <v>280</v>
      </c>
      <c r="B141" s="74" t="s">
        <v>15</v>
      </c>
      <c r="C141" s="74" t="s">
        <v>332</v>
      </c>
      <c r="D141" s="74" t="s">
        <v>307</v>
      </c>
      <c r="E141" s="74" t="s">
        <v>417</v>
      </c>
      <c r="F141" s="74"/>
      <c r="G141" s="54">
        <v>3522.2</v>
      </c>
      <c r="H141" s="54">
        <v>2456.1999999999998</v>
      </c>
      <c r="I141" s="54">
        <v>2335.6</v>
      </c>
    </row>
    <row r="142" spans="1:9" s="9" customFormat="1" ht="25.5" customHeight="1" x14ac:dyDescent="0.2">
      <c r="A142" s="28" t="s">
        <v>106</v>
      </c>
      <c r="B142" s="24" t="s">
        <v>15</v>
      </c>
      <c r="C142" s="24" t="s">
        <v>332</v>
      </c>
      <c r="D142" s="24" t="s">
        <v>307</v>
      </c>
      <c r="E142" s="24" t="s">
        <v>417</v>
      </c>
      <c r="F142" s="24" t="s">
        <v>58</v>
      </c>
      <c r="G142" s="25">
        <v>3522.2</v>
      </c>
      <c r="H142" s="25">
        <v>2456.1999999999998</v>
      </c>
      <c r="I142" s="25">
        <v>2335.6</v>
      </c>
    </row>
    <row r="143" spans="1:9" s="135" customFormat="1" x14ac:dyDescent="0.2">
      <c r="A143" s="122" t="s">
        <v>416</v>
      </c>
      <c r="B143" s="121" t="s">
        <v>15</v>
      </c>
      <c r="C143" s="121" t="s">
        <v>329</v>
      </c>
      <c r="D143" s="121"/>
      <c r="E143" s="121"/>
      <c r="F143" s="121"/>
      <c r="G143" s="120">
        <v>5099.7999999999993</v>
      </c>
      <c r="H143" s="120">
        <v>0</v>
      </c>
      <c r="I143" s="120">
        <v>5708.7</v>
      </c>
    </row>
    <row r="144" spans="1:9" s="9" customFormat="1" ht="12.75" customHeight="1" x14ac:dyDescent="0.2">
      <c r="A144" s="18" t="s">
        <v>289</v>
      </c>
      <c r="B144" s="19" t="s">
        <v>15</v>
      </c>
      <c r="C144" s="19">
        <v>5</v>
      </c>
      <c r="D144" s="19" t="s">
        <v>307</v>
      </c>
      <c r="E144" s="19" t="s">
        <v>415</v>
      </c>
      <c r="F144" s="19"/>
      <c r="G144" s="20">
        <v>1353</v>
      </c>
      <c r="H144" s="20">
        <v>0</v>
      </c>
      <c r="I144" s="20">
        <v>1322.2</v>
      </c>
    </row>
    <row r="145" spans="1:9" s="136" customFormat="1" ht="25.5" customHeight="1" x14ac:dyDescent="0.2">
      <c r="A145" s="30" t="s">
        <v>310</v>
      </c>
      <c r="B145" s="74" t="s">
        <v>15</v>
      </c>
      <c r="C145" s="74">
        <v>5</v>
      </c>
      <c r="D145" s="74" t="s">
        <v>307</v>
      </c>
      <c r="E145" s="74" t="s">
        <v>415</v>
      </c>
      <c r="F145" s="74" t="s">
        <v>61</v>
      </c>
      <c r="G145" s="54">
        <v>1353</v>
      </c>
      <c r="H145" s="54">
        <v>0</v>
      </c>
      <c r="I145" s="54">
        <v>1322.2</v>
      </c>
    </row>
    <row r="146" spans="1:9" s="135" customFormat="1" ht="25.5" customHeight="1" x14ac:dyDescent="0.2">
      <c r="A146" s="18" t="s">
        <v>166</v>
      </c>
      <c r="B146" s="19" t="s">
        <v>15</v>
      </c>
      <c r="C146" s="19">
        <v>5</v>
      </c>
      <c r="D146" s="19" t="s">
        <v>307</v>
      </c>
      <c r="E146" s="19" t="s">
        <v>414</v>
      </c>
      <c r="F146" s="19"/>
      <c r="G146" s="20">
        <v>3746.7999999999993</v>
      </c>
      <c r="H146" s="20">
        <v>0</v>
      </c>
      <c r="I146" s="20">
        <v>4386.5</v>
      </c>
    </row>
    <row r="147" spans="1:9" s="9" customFormat="1" ht="25.5" customHeight="1" x14ac:dyDescent="0.2">
      <c r="A147" s="30" t="s">
        <v>310</v>
      </c>
      <c r="B147" s="24" t="s">
        <v>15</v>
      </c>
      <c r="C147" s="24">
        <v>5</v>
      </c>
      <c r="D147" s="24" t="s">
        <v>307</v>
      </c>
      <c r="E147" s="24" t="s">
        <v>414</v>
      </c>
      <c r="F147" s="24" t="s">
        <v>61</v>
      </c>
      <c r="G147" s="25">
        <v>3746.7999999999993</v>
      </c>
      <c r="H147" s="25">
        <v>0</v>
      </c>
      <c r="I147" s="25">
        <v>4386.5</v>
      </c>
    </row>
    <row r="148" spans="1:9" ht="25.5" x14ac:dyDescent="0.2">
      <c r="A148" s="39" t="s">
        <v>413</v>
      </c>
      <c r="B148" s="40" t="s">
        <v>26</v>
      </c>
      <c r="C148" s="40"/>
      <c r="D148" s="40"/>
      <c r="E148" s="40"/>
      <c r="F148" s="40"/>
      <c r="G148" s="38">
        <v>1340273.3554300005</v>
      </c>
      <c r="H148" s="38">
        <v>1123540.0163000003</v>
      </c>
      <c r="I148" s="38">
        <v>1129532.9224</v>
      </c>
    </row>
    <row r="149" spans="1:9" s="71" customFormat="1" ht="38.25" x14ac:dyDescent="0.2">
      <c r="A149" s="126" t="s">
        <v>412</v>
      </c>
      <c r="B149" s="124" t="s">
        <v>26</v>
      </c>
      <c r="C149" s="124" t="s">
        <v>343</v>
      </c>
      <c r="D149" s="124"/>
      <c r="E149" s="124"/>
      <c r="F149" s="124"/>
      <c r="G149" s="123">
        <v>1232737.5554300004</v>
      </c>
      <c r="H149" s="123">
        <v>1030868.7163000001</v>
      </c>
      <c r="I149" s="123">
        <v>1038862.8224000001</v>
      </c>
    </row>
    <row r="150" spans="1:9" s="71" customFormat="1" ht="51" customHeight="1" x14ac:dyDescent="0.2">
      <c r="A150" s="67" t="s">
        <v>253</v>
      </c>
      <c r="B150" s="69" t="s">
        <v>26</v>
      </c>
      <c r="C150" s="69">
        <v>1</v>
      </c>
      <c r="D150" s="69" t="s">
        <v>307</v>
      </c>
      <c r="E150" s="69" t="s">
        <v>411</v>
      </c>
      <c r="F150" s="69"/>
      <c r="G150" s="70">
        <v>176448.891</v>
      </c>
      <c r="H150" s="70">
        <v>153184.70000000001</v>
      </c>
      <c r="I150" s="70">
        <v>150634</v>
      </c>
    </row>
    <row r="151" spans="1:9" s="71" customFormat="1" ht="51" customHeight="1" x14ac:dyDescent="0.2">
      <c r="A151" s="72" t="s">
        <v>59</v>
      </c>
      <c r="B151" s="74" t="s">
        <v>26</v>
      </c>
      <c r="C151" s="74">
        <v>1</v>
      </c>
      <c r="D151" s="74" t="s">
        <v>307</v>
      </c>
      <c r="E151" s="74" t="s">
        <v>411</v>
      </c>
      <c r="F151" s="75" t="s">
        <v>60</v>
      </c>
      <c r="G151" s="70">
        <v>25517.1</v>
      </c>
      <c r="H151" s="70">
        <v>21508.799999999999</v>
      </c>
      <c r="I151" s="70">
        <v>20452.900000000001</v>
      </c>
    </row>
    <row r="152" spans="1:9" ht="25.5" customHeight="1" x14ac:dyDescent="0.2">
      <c r="A152" s="30" t="s">
        <v>310</v>
      </c>
      <c r="B152" s="24" t="s">
        <v>26</v>
      </c>
      <c r="C152" s="24">
        <v>1</v>
      </c>
      <c r="D152" s="24" t="s">
        <v>307</v>
      </c>
      <c r="E152" s="24" t="s">
        <v>411</v>
      </c>
      <c r="F152" s="27" t="s">
        <v>61</v>
      </c>
      <c r="G152" s="70">
        <v>9931</v>
      </c>
      <c r="H152" s="70">
        <v>9515.9</v>
      </c>
      <c r="I152" s="70">
        <v>10273.799999999999</v>
      </c>
    </row>
    <row r="153" spans="1:9" ht="25.5" customHeight="1" x14ac:dyDescent="0.2">
      <c r="A153" s="28" t="s">
        <v>106</v>
      </c>
      <c r="B153" s="24" t="s">
        <v>26</v>
      </c>
      <c r="C153" s="24">
        <v>1</v>
      </c>
      <c r="D153" s="24" t="s">
        <v>307</v>
      </c>
      <c r="E153" s="24" t="s">
        <v>411</v>
      </c>
      <c r="F153" s="24" t="s">
        <v>58</v>
      </c>
      <c r="G153" s="70">
        <v>140729.09099999999</v>
      </c>
      <c r="H153" s="70">
        <v>122096.40000000001</v>
      </c>
      <c r="I153" s="70">
        <v>119736.29999999999</v>
      </c>
    </row>
    <row r="154" spans="1:9" s="71" customFormat="1" ht="12.75" customHeight="1" x14ac:dyDescent="0.2">
      <c r="A154" s="78" t="s">
        <v>65</v>
      </c>
      <c r="B154" s="74" t="s">
        <v>26</v>
      </c>
      <c r="C154" s="74">
        <v>1</v>
      </c>
      <c r="D154" s="74" t="s">
        <v>307</v>
      </c>
      <c r="E154" s="74" t="s">
        <v>411</v>
      </c>
      <c r="F154" s="74" t="s">
        <v>66</v>
      </c>
      <c r="G154" s="70">
        <v>271.70000000000005</v>
      </c>
      <c r="H154" s="70">
        <v>63.599999999999994</v>
      </c>
      <c r="I154" s="70">
        <v>171</v>
      </c>
    </row>
    <row r="155" spans="1:9" ht="51" customHeight="1" x14ac:dyDescent="0.2">
      <c r="A155" s="18" t="s">
        <v>253</v>
      </c>
      <c r="B155" s="19" t="s">
        <v>26</v>
      </c>
      <c r="C155" s="19">
        <v>1</v>
      </c>
      <c r="D155" s="19" t="s">
        <v>307</v>
      </c>
      <c r="E155" s="19" t="s">
        <v>410</v>
      </c>
      <c r="F155" s="19"/>
      <c r="G155" s="20">
        <v>41527.449229999998</v>
      </c>
      <c r="H155" s="20">
        <v>47989</v>
      </c>
      <c r="I155" s="20">
        <v>50665.900000000009</v>
      </c>
    </row>
    <row r="156" spans="1:9" ht="25.5" customHeight="1" x14ac:dyDescent="0.2">
      <c r="A156" s="28" t="s">
        <v>106</v>
      </c>
      <c r="B156" s="24" t="s">
        <v>26</v>
      </c>
      <c r="C156" s="24">
        <v>1</v>
      </c>
      <c r="D156" s="24" t="s">
        <v>307</v>
      </c>
      <c r="E156" s="24" t="s">
        <v>410</v>
      </c>
      <c r="F156" s="24" t="s">
        <v>58</v>
      </c>
      <c r="G156" s="25">
        <v>41527.449229999998</v>
      </c>
      <c r="H156" s="25">
        <v>47989</v>
      </c>
      <c r="I156" s="25">
        <v>50665.900000000009</v>
      </c>
    </row>
    <row r="157" spans="1:9" s="186" customFormat="1" ht="76.5" customHeight="1" x14ac:dyDescent="0.2">
      <c r="A157" s="18" t="s">
        <v>511</v>
      </c>
      <c r="B157" s="19" t="s">
        <v>26</v>
      </c>
      <c r="C157" s="19">
        <v>1</v>
      </c>
      <c r="D157" s="19" t="s">
        <v>307</v>
      </c>
      <c r="E157" s="19" t="s">
        <v>512</v>
      </c>
      <c r="F157" s="19"/>
      <c r="G157" s="20">
        <v>4185.1000000000004</v>
      </c>
      <c r="H157" s="215">
        <v>2420.3000000000002</v>
      </c>
      <c r="I157" s="215">
        <v>2301.4</v>
      </c>
    </row>
    <row r="158" spans="1:9" s="216" customFormat="1" ht="25.5" customHeight="1" x14ac:dyDescent="0.2">
      <c r="A158" s="222" t="s">
        <v>310</v>
      </c>
      <c r="B158" s="217" t="s">
        <v>26</v>
      </c>
      <c r="C158" s="217">
        <v>1</v>
      </c>
      <c r="D158" s="217" t="s">
        <v>307</v>
      </c>
      <c r="E158" s="217" t="s">
        <v>512</v>
      </c>
      <c r="F158" s="217" t="s">
        <v>61</v>
      </c>
      <c r="G158" s="218">
        <v>1988.8</v>
      </c>
      <c r="H158" s="218">
        <v>1141</v>
      </c>
      <c r="I158" s="218">
        <v>1084.9000000000001</v>
      </c>
    </row>
    <row r="159" spans="1:9" s="216" customFormat="1" ht="12.75" customHeight="1" x14ac:dyDescent="0.2">
      <c r="A159" s="221" t="s">
        <v>62</v>
      </c>
      <c r="B159" s="217" t="s">
        <v>26</v>
      </c>
      <c r="C159" s="217">
        <v>1</v>
      </c>
      <c r="D159" s="217" t="s">
        <v>307</v>
      </c>
      <c r="E159" s="217" t="s">
        <v>512</v>
      </c>
      <c r="F159" s="217" t="s">
        <v>63</v>
      </c>
      <c r="G159" s="218">
        <v>468.6</v>
      </c>
      <c r="H159" s="218">
        <v>282.39999999999998</v>
      </c>
      <c r="I159" s="218">
        <v>268.5</v>
      </c>
    </row>
    <row r="160" spans="1:9" s="186" customFormat="1" ht="25.5" customHeight="1" x14ac:dyDescent="0.2">
      <c r="A160" s="28" t="s">
        <v>106</v>
      </c>
      <c r="B160" s="24" t="s">
        <v>26</v>
      </c>
      <c r="C160" s="24">
        <v>1</v>
      </c>
      <c r="D160" s="24" t="s">
        <v>307</v>
      </c>
      <c r="E160" s="24" t="s">
        <v>512</v>
      </c>
      <c r="F160" s="24" t="s">
        <v>58</v>
      </c>
      <c r="G160" s="218">
        <v>1727.7000000000003</v>
      </c>
      <c r="H160" s="218">
        <v>996.9</v>
      </c>
      <c r="I160" s="218">
        <v>948</v>
      </c>
    </row>
    <row r="161" spans="1:9" ht="51" customHeight="1" x14ac:dyDescent="0.2">
      <c r="A161" s="18" t="s">
        <v>253</v>
      </c>
      <c r="B161" s="19" t="s">
        <v>26</v>
      </c>
      <c r="C161" s="19">
        <v>1</v>
      </c>
      <c r="D161" s="19" t="s">
        <v>307</v>
      </c>
      <c r="E161" s="19" t="s">
        <v>409</v>
      </c>
      <c r="F161" s="19"/>
      <c r="G161" s="20">
        <v>147385.70000000001</v>
      </c>
      <c r="H161" s="20">
        <v>116262.6</v>
      </c>
      <c r="I161" s="20">
        <v>112307.4</v>
      </c>
    </row>
    <row r="162" spans="1:9" ht="12.75" customHeight="1" x14ac:dyDescent="0.2">
      <c r="A162" s="28" t="s">
        <v>62</v>
      </c>
      <c r="B162" s="24" t="s">
        <v>26</v>
      </c>
      <c r="C162" s="24">
        <v>1</v>
      </c>
      <c r="D162" s="24" t="s">
        <v>307</v>
      </c>
      <c r="E162" s="24" t="s">
        <v>409</v>
      </c>
      <c r="F162" s="27" t="s">
        <v>63</v>
      </c>
      <c r="G162" s="25">
        <v>30</v>
      </c>
      <c r="H162" s="25">
        <v>30</v>
      </c>
      <c r="I162" s="25">
        <v>30</v>
      </c>
    </row>
    <row r="163" spans="1:9" ht="25.5" customHeight="1" x14ac:dyDescent="0.2">
      <c r="A163" s="28" t="s">
        <v>106</v>
      </c>
      <c r="B163" s="24" t="s">
        <v>26</v>
      </c>
      <c r="C163" s="24">
        <v>1</v>
      </c>
      <c r="D163" s="24" t="s">
        <v>307</v>
      </c>
      <c r="E163" s="24" t="s">
        <v>409</v>
      </c>
      <c r="F163" s="24" t="s">
        <v>58</v>
      </c>
      <c r="G163" s="25">
        <v>147355.70000000001</v>
      </c>
      <c r="H163" s="25">
        <v>116232.6</v>
      </c>
      <c r="I163" s="25">
        <v>112277.4</v>
      </c>
    </row>
    <row r="164" spans="1:9" s="186" customFormat="1" ht="25.5" customHeight="1" x14ac:dyDescent="0.2">
      <c r="A164" s="18" t="s">
        <v>482</v>
      </c>
      <c r="B164" s="19" t="s">
        <v>26</v>
      </c>
      <c r="C164" s="19">
        <v>1</v>
      </c>
      <c r="D164" s="19" t="s">
        <v>307</v>
      </c>
      <c r="E164" s="19" t="s">
        <v>484</v>
      </c>
      <c r="F164" s="19"/>
      <c r="G164" s="25">
        <v>14228.8</v>
      </c>
      <c r="H164" s="25">
        <v>10512</v>
      </c>
      <c r="I164" s="25">
        <v>9995.7999999999993</v>
      </c>
    </row>
    <row r="165" spans="1:9" s="186" customFormat="1" ht="25.5" customHeight="1" x14ac:dyDescent="0.2">
      <c r="A165" s="28" t="s">
        <v>106</v>
      </c>
      <c r="B165" s="24" t="s">
        <v>26</v>
      </c>
      <c r="C165" s="24">
        <v>1</v>
      </c>
      <c r="D165" s="24" t="s">
        <v>307</v>
      </c>
      <c r="E165" s="24" t="s">
        <v>484</v>
      </c>
      <c r="F165" s="24" t="s">
        <v>58</v>
      </c>
      <c r="G165" s="25">
        <v>14228.8</v>
      </c>
      <c r="H165" s="25">
        <v>10512</v>
      </c>
      <c r="I165" s="25">
        <v>9995.7999999999993</v>
      </c>
    </row>
    <row r="166" spans="1:9" ht="51" customHeight="1" x14ac:dyDescent="0.2">
      <c r="A166" s="18" t="s">
        <v>185</v>
      </c>
      <c r="B166" s="19" t="s">
        <v>26</v>
      </c>
      <c r="C166" s="19">
        <v>1</v>
      </c>
      <c r="D166" s="19" t="s">
        <v>307</v>
      </c>
      <c r="E166" s="19" t="s">
        <v>408</v>
      </c>
      <c r="F166" s="19"/>
      <c r="G166" s="20">
        <v>1110</v>
      </c>
      <c r="H166" s="215">
        <v>560</v>
      </c>
      <c r="I166" s="215">
        <v>560</v>
      </c>
    </row>
    <row r="167" spans="1:9" ht="25.5" customHeight="1" x14ac:dyDescent="0.2">
      <c r="A167" s="30" t="s">
        <v>310</v>
      </c>
      <c r="B167" s="24" t="s">
        <v>26</v>
      </c>
      <c r="C167" s="24">
        <v>1</v>
      </c>
      <c r="D167" s="24" t="s">
        <v>307</v>
      </c>
      <c r="E167" s="24" t="s">
        <v>408</v>
      </c>
      <c r="F167" s="27" t="s">
        <v>61</v>
      </c>
      <c r="G167" s="25">
        <v>1090</v>
      </c>
      <c r="H167" s="25">
        <v>540</v>
      </c>
      <c r="I167" s="25">
        <v>540</v>
      </c>
    </row>
    <row r="168" spans="1:9" s="216" customFormat="1" ht="12.75" customHeight="1" x14ac:dyDescent="0.2">
      <c r="A168" s="222" t="s">
        <v>65</v>
      </c>
      <c r="B168" s="217" t="s">
        <v>26</v>
      </c>
      <c r="C168" s="217">
        <v>1</v>
      </c>
      <c r="D168" s="217" t="s">
        <v>307</v>
      </c>
      <c r="E168" s="217" t="s">
        <v>408</v>
      </c>
      <c r="F168" s="220" t="s">
        <v>66</v>
      </c>
      <c r="G168" s="218">
        <v>20</v>
      </c>
      <c r="H168" s="218">
        <v>20</v>
      </c>
      <c r="I168" s="218">
        <v>20</v>
      </c>
    </row>
    <row r="169" spans="1:9" s="71" customFormat="1" ht="51" customHeight="1" x14ac:dyDescent="0.2">
      <c r="A169" s="67" t="s">
        <v>185</v>
      </c>
      <c r="B169" s="69" t="s">
        <v>26</v>
      </c>
      <c r="C169" s="69">
        <v>1</v>
      </c>
      <c r="D169" s="69" t="s">
        <v>307</v>
      </c>
      <c r="E169" s="69" t="s">
        <v>407</v>
      </c>
      <c r="F169" s="69"/>
      <c r="G169" s="70">
        <v>7393.2000000000007</v>
      </c>
      <c r="H169" s="70">
        <v>3706.4</v>
      </c>
      <c r="I169" s="70">
        <v>4495.4000000000005</v>
      </c>
    </row>
    <row r="170" spans="1:9" s="71" customFormat="1" ht="51" customHeight="1" x14ac:dyDescent="0.2">
      <c r="A170" s="72" t="s">
        <v>59</v>
      </c>
      <c r="B170" s="74" t="s">
        <v>26</v>
      </c>
      <c r="C170" s="74">
        <v>1</v>
      </c>
      <c r="D170" s="74" t="s">
        <v>307</v>
      </c>
      <c r="E170" s="74" t="s">
        <v>407</v>
      </c>
      <c r="F170" s="75" t="s">
        <v>60</v>
      </c>
      <c r="G170" s="54">
        <v>3.5999999999999996</v>
      </c>
      <c r="H170" s="54">
        <v>0.8</v>
      </c>
      <c r="I170" s="54">
        <v>0.8</v>
      </c>
    </row>
    <row r="171" spans="1:9" ht="25.5" customHeight="1" x14ac:dyDescent="0.2">
      <c r="A171" s="30" t="s">
        <v>310</v>
      </c>
      <c r="B171" s="24" t="s">
        <v>26</v>
      </c>
      <c r="C171" s="24">
        <v>1</v>
      </c>
      <c r="D171" s="24" t="s">
        <v>307</v>
      </c>
      <c r="E171" s="24" t="s">
        <v>407</v>
      </c>
      <c r="F171" s="27" t="s">
        <v>61</v>
      </c>
      <c r="G171" s="54">
        <v>7148.7000000000007</v>
      </c>
      <c r="H171" s="54">
        <v>3602.2</v>
      </c>
      <c r="I171" s="54">
        <v>4255.8</v>
      </c>
    </row>
    <row r="172" spans="1:9" ht="12.75" customHeight="1" x14ac:dyDescent="0.2">
      <c r="A172" s="28" t="s">
        <v>65</v>
      </c>
      <c r="B172" s="24" t="s">
        <v>26</v>
      </c>
      <c r="C172" s="24">
        <v>1</v>
      </c>
      <c r="D172" s="24" t="s">
        <v>307</v>
      </c>
      <c r="E172" s="24" t="s">
        <v>407</v>
      </c>
      <c r="F172" s="24" t="s">
        <v>66</v>
      </c>
      <c r="G172" s="54">
        <v>240.9</v>
      </c>
      <c r="H172" s="54">
        <v>103.4</v>
      </c>
      <c r="I172" s="54">
        <v>238.8</v>
      </c>
    </row>
    <row r="173" spans="1:9" s="71" customFormat="1" ht="25.5" customHeight="1" x14ac:dyDescent="0.2">
      <c r="A173" s="67" t="s">
        <v>142</v>
      </c>
      <c r="B173" s="69" t="s">
        <v>26</v>
      </c>
      <c r="C173" s="69">
        <v>1</v>
      </c>
      <c r="D173" s="69" t="s">
        <v>307</v>
      </c>
      <c r="E173" s="69" t="s">
        <v>406</v>
      </c>
      <c r="F173" s="69"/>
      <c r="G173" s="70">
        <v>278.7</v>
      </c>
      <c r="H173" s="70">
        <v>280.3</v>
      </c>
      <c r="I173" s="70">
        <v>277.3</v>
      </c>
    </row>
    <row r="174" spans="1:9" s="71" customFormat="1" ht="31.5" customHeight="1" x14ac:dyDescent="0.2">
      <c r="A174" s="222" t="s">
        <v>310</v>
      </c>
      <c r="B174" s="74" t="s">
        <v>26</v>
      </c>
      <c r="C174" s="74">
        <v>1</v>
      </c>
      <c r="D174" s="74" t="s">
        <v>307</v>
      </c>
      <c r="E174" s="74" t="s">
        <v>406</v>
      </c>
      <c r="F174" s="74" t="s">
        <v>61</v>
      </c>
      <c r="G174" s="54">
        <v>4.5</v>
      </c>
      <c r="H174" s="54">
        <v>4.5</v>
      </c>
      <c r="I174" s="54">
        <v>4.5</v>
      </c>
    </row>
    <row r="175" spans="1:9" s="71" customFormat="1" ht="25.5" customHeight="1" x14ac:dyDescent="0.2">
      <c r="A175" s="78" t="s">
        <v>106</v>
      </c>
      <c r="B175" s="74" t="s">
        <v>26</v>
      </c>
      <c r="C175" s="74">
        <v>1</v>
      </c>
      <c r="D175" s="74" t="s">
        <v>307</v>
      </c>
      <c r="E175" s="74" t="s">
        <v>406</v>
      </c>
      <c r="F175" s="74" t="s">
        <v>58</v>
      </c>
      <c r="G175" s="54">
        <v>274.2</v>
      </c>
      <c r="H175" s="54">
        <v>275.8</v>
      </c>
      <c r="I175" s="54">
        <v>272.8</v>
      </c>
    </row>
    <row r="176" spans="1:9" ht="25.5" customHeight="1" x14ac:dyDescent="0.2">
      <c r="A176" s="18" t="s">
        <v>142</v>
      </c>
      <c r="B176" s="19" t="s">
        <v>26</v>
      </c>
      <c r="C176" s="19">
        <v>1</v>
      </c>
      <c r="D176" s="19" t="s">
        <v>307</v>
      </c>
      <c r="E176" s="19" t="s">
        <v>405</v>
      </c>
      <c r="F176" s="19"/>
      <c r="G176" s="20">
        <v>231.9</v>
      </c>
      <c r="H176" s="20">
        <v>231.9</v>
      </c>
      <c r="I176" s="20">
        <v>231.9</v>
      </c>
    </row>
    <row r="177" spans="1:9" ht="25.5" customHeight="1" x14ac:dyDescent="0.2">
      <c r="A177" s="28" t="s">
        <v>106</v>
      </c>
      <c r="B177" s="24" t="s">
        <v>26</v>
      </c>
      <c r="C177" s="24">
        <v>1</v>
      </c>
      <c r="D177" s="24" t="s">
        <v>307</v>
      </c>
      <c r="E177" s="24" t="s">
        <v>405</v>
      </c>
      <c r="F177" s="24" t="s">
        <v>58</v>
      </c>
      <c r="G177" s="25">
        <v>231.9</v>
      </c>
      <c r="H177" s="25">
        <v>231.9</v>
      </c>
      <c r="I177" s="25">
        <v>231.9</v>
      </c>
    </row>
    <row r="178" spans="1:9" ht="25.5" customHeight="1" x14ac:dyDescent="0.2">
      <c r="A178" s="18" t="s">
        <v>132</v>
      </c>
      <c r="B178" s="19" t="s">
        <v>26</v>
      </c>
      <c r="C178" s="19">
        <v>1</v>
      </c>
      <c r="D178" s="19" t="s">
        <v>307</v>
      </c>
      <c r="E178" s="19" t="s">
        <v>404</v>
      </c>
      <c r="F178" s="19"/>
      <c r="G178" s="20">
        <v>74.400000000000006</v>
      </c>
      <c r="H178" s="215">
        <v>84.4</v>
      </c>
      <c r="I178" s="215">
        <v>80.3</v>
      </c>
    </row>
    <row r="179" spans="1:9" ht="25.5" customHeight="1" x14ac:dyDescent="0.2">
      <c r="A179" s="30" t="s">
        <v>310</v>
      </c>
      <c r="B179" s="24" t="s">
        <v>26</v>
      </c>
      <c r="C179" s="24">
        <v>1</v>
      </c>
      <c r="D179" s="24" t="s">
        <v>307</v>
      </c>
      <c r="E179" s="24" t="s">
        <v>404</v>
      </c>
      <c r="F179" s="27" t="s">
        <v>61</v>
      </c>
      <c r="G179" s="25">
        <v>74.400000000000006</v>
      </c>
      <c r="H179" s="218">
        <v>60.8</v>
      </c>
      <c r="I179" s="218">
        <v>57.8</v>
      </c>
    </row>
    <row r="180" spans="1:9" s="216" customFormat="1" ht="12.75" customHeight="1" x14ac:dyDescent="0.2">
      <c r="A180" s="221" t="s">
        <v>62</v>
      </c>
      <c r="B180" s="217" t="s">
        <v>26</v>
      </c>
      <c r="C180" s="217">
        <v>1</v>
      </c>
      <c r="D180" s="217" t="s">
        <v>307</v>
      </c>
      <c r="E180" s="217" t="s">
        <v>404</v>
      </c>
      <c r="F180" s="220" t="s">
        <v>63</v>
      </c>
      <c r="G180" s="218">
        <v>0</v>
      </c>
      <c r="H180" s="218">
        <v>23.6</v>
      </c>
      <c r="I180" s="218">
        <v>22.5</v>
      </c>
    </row>
    <row r="181" spans="1:9" ht="37.5" customHeight="1" x14ac:dyDescent="0.2">
      <c r="A181" s="18" t="s">
        <v>254</v>
      </c>
      <c r="B181" s="19" t="s">
        <v>26</v>
      </c>
      <c r="C181" s="19">
        <v>1</v>
      </c>
      <c r="D181" s="19" t="s">
        <v>307</v>
      </c>
      <c r="E181" s="19" t="s">
        <v>403</v>
      </c>
      <c r="F181" s="19"/>
      <c r="G181" s="20">
        <v>953.3</v>
      </c>
      <c r="H181" s="20">
        <v>853.3</v>
      </c>
      <c r="I181" s="20">
        <v>853.3</v>
      </c>
    </row>
    <row r="182" spans="1:9" ht="51" customHeight="1" x14ac:dyDescent="0.2">
      <c r="A182" s="30" t="s">
        <v>59</v>
      </c>
      <c r="B182" s="24" t="s">
        <v>26</v>
      </c>
      <c r="C182" s="24">
        <v>1</v>
      </c>
      <c r="D182" s="24" t="s">
        <v>307</v>
      </c>
      <c r="E182" s="24" t="s">
        <v>403</v>
      </c>
      <c r="F182" s="27" t="s">
        <v>60</v>
      </c>
      <c r="G182" s="25">
        <v>52</v>
      </c>
      <c r="H182" s="25">
        <v>49.3</v>
      </c>
      <c r="I182" s="25">
        <v>49.3</v>
      </c>
    </row>
    <row r="183" spans="1:9" ht="25.5" customHeight="1" x14ac:dyDescent="0.2">
      <c r="A183" s="28" t="s">
        <v>106</v>
      </c>
      <c r="B183" s="24" t="s">
        <v>26</v>
      </c>
      <c r="C183" s="24">
        <v>1</v>
      </c>
      <c r="D183" s="24" t="s">
        <v>307</v>
      </c>
      <c r="E183" s="24" t="s">
        <v>403</v>
      </c>
      <c r="F183" s="24" t="s">
        <v>58</v>
      </c>
      <c r="G183" s="25">
        <v>901.3</v>
      </c>
      <c r="H183" s="25">
        <v>804</v>
      </c>
      <c r="I183" s="25">
        <v>804</v>
      </c>
    </row>
    <row r="184" spans="1:9" s="71" customFormat="1" ht="25.5" customHeight="1" x14ac:dyDescent="0.2">
      <c r="A184" s="67" t="s">
        <v>192</v>
      </c>
      <c r="B184" s="69" t="s">
        <v>26</v>
      </c>
      <c r="C184" s="69">
        <v>1</v>
      </c>
      <c r="D184" s="69" t="s">
        <v>307</v>
      </c>
      <c r="E184" s="69" t="s">
        <v>402</v>
      </c>
      <c r="F184" s="69"/>
      <c r="G184" s="70">
        <v>442.3</v>
      </c>
      <c r="H184" s="70">
        <v>453.90000000000003</v>
      </c>
      <c r="I184" s="70">
        <v>434.20000000000005</v>
      </c>
    </row>
    <row r="185" spans="1:9" ht="51" customHeight="1" x14ac:dyDescent="0.2">
      <c r="A185" s="30" t="s">
        <v>59</v>
      </c>
      <c r="B185" s="24" t="s">
        <v>26</v>
      </c>
      <c r="C185" s="24">
        <v>1</v>
      </c>
      <c r="D185" s="24" t="s">
        <v>307</v>
      </c>
      <c r="E185" s="24" t="s">
        <v>402</v>
      </c>
      <c r="F185" s="24" t="s">
        <v>60</v>
      </c>
      <c r="G185" s="25">
        <v>10.3</v>
      </c>
      <c r="H185" s="25">
        <v>10.5</v>
      </c>
      <c r="I185" s="25">
        <v>10.1</v>
      </c>
    </row>
    <row r="186" spans="1:9" s="71" customFormat="1" ht="25.5" customHeight="1" x14ac:dyDescent="0.2">
      <c r="A186" s="72" t="s">
        <v>310</v>
      </c>
      <c r="B186" s="74" t="s">
        <v>26</v>
      </c>
      <c r="C186" s="74">
        <v>1</v>
      </c>
      <c r="D186" s="74" t="s">
        <v>307</v>
      </c>
      <c r="E186" s="74" t="s">
        <v>402</v>
      </c>
      <c r="F186" s="74" t="s">
        <v>61</v>
      </c>
      <c r="G186" s="25">
        <v>52.5</v>
      </c>
      <c r="H186" s="25">
        <v>52.5</v>
      </c>
      <c r="I186" s="25">
        <v>52.5</v>
      </c>
    </row>
    <row r="187" spans="1:9" s="71" customFormat="1" ht="25.5" customHeight="1" x14ac:dyDescent="0.2">
      <c r="A187" s="78" t="s">
        <v>106</v>
      </c>
      <c r="B187" s="74" t="s">
        <v>26</v>
      </c>
      <c r="C187" s="74">
        <v>1</v>
      </c>
      <c r="D187" s="74" t="s">
        <v>307</v>
      </c>
      <c r="E187" s="74" t="s">
        <v>402</v>
      </c>
      <c r="F187" s="74" t="s">
        <v>58</v>
      </c>
      <c r="G187" s="25">
        <v>379.5</v>
      </c>
      <c r="H187" s="25">
        <v>390.90000000000003</v>
      </c>
      <c r="I187" s="25">
        <v>371.6</v>
      </c>
    </row>
    <row r="188" spans="1:9" s="71" customFormat="1" ht="38.25" customHeight="1" x14ac:dyDescent="0.2">
      <c r="A188" s="213" t="s">
        <v>627</v>
      </c>
      <c r="B188" s="214" t="s">
        <v>26</v>
      </c>
      <c r="C188" s="214">
        <v>1</v>
      </c>
      <c r="D188" s="214" t="s">
        <v>307</v>
      </c>
      <c r="E188" s="214" t="s">
        <v>628</v>
      </c>
      <c r="F188" s="74"/>
      <c r="G188" s="215">
        <v>43669.1</v>
      </c>
      <c r="H188" s="215">
        <v>43669.1</v>
      </c>
      <c r="I188" s="215">
        <v>43669.1</v>
      </c>
    </row>
    <row r="189" spans="1:9" s="71" customFormat="1" ht="51" customHeight="1" x14ac:dyDescent="0.2">
      <c r="A189" s="72" t="s">
        <v>59</v>
      </c>
      <c r="B189" s="214" t="s">
        <v>26</v>
      </c>
      <c r="C189" s="214">
        <v>1</v>
      </c>
      <c r="D189" s="214" t="s">
        <v>307</v>
      </c>
      <c r="E189" s="214" t="s">
        <v>628</v>
      </c>
      <c r="F189" s="74" t="s">
        <v>60</v>
      </c>
      <c r="G189" s="218">
        <v>4687.2</v>
      </c>
      <c r="H189" s="218">
        <v>4687.2</v>
      </c>
      <c r="I189" s="218">
        <v>4687.2</v>
      </c>
    </row>
    <row r="190" spans="1:9" s="71" customFormat="1" ht="25.5" customHeight="1" x14ac:dyDescent="0.2">
      <c r="A190" s="78" t="s">
        <v>106</v>
      </c>
      <c r="B190" s="214" t="s">
        <v>26</v>
      </c>
      <c r="C190" s="214">
        <v>1</v>
      </c>
      <c r="D190" s="214" t="s">
        <v>307</v>
      </c>
      <c r="E190" s="214" t="s">
        <v>628</v>
      </c>
      <c r="F190" s="74" t="s">
        <v>58</v>
      </c>
      <c r="G190" s="218">
        <v>38981.9</v>
      </c>
      <c r="H190" s="218">
        <v>38981.9</v>
      </c>
      <c r="I190" s="218">
        <v>38981.9</v>
      </c>
    </row>
    <row r="191" spans="1:9" s="71" customFormat="1" ht="25.5" customHeight="1" x14ac:dyDescent="0.2">
      <c r="A191" s="213" t="s">
        <v>297</v>
      </c>
      <c r="B191" s="74" t="s">
        <v>26</v>
      </c>
      <c r="C191" s="74">
        <v>1</v>
      </c>
      <c r="D191" s="74" t="s">
        <v>307</v>
      </c>
      <c r="E191" s="214" t="s">
        <v>327</v>
      </c>
      <c r="F191" s="214"/>
      <c r="G191" s="215">
        <v>1447</v>
      </c>
      <c r="H191" s="215">
        <v>125</v>
      </c>
      <c r="I191" s="215">
        <v>125</v>
      </c>
    </row>
    <row r="192" spans="1:9" s="71" customFormat="1" ht="25.5" customHeight="1" x14ac:dyDescent="0.2">
      <c r="A192" s="221" t="s">
        <v>106</v>
      </c>
      <c r="B192" s="74" t="s">
        <v>26</v>
      </c>
      <c r="C192" s="74">
        <v>1</v>
      </c>
      <c r="D192" s="74" t="s">
        <v>307</v>
      </c>
      <c r="E192" s="217" t="s">
        <v>327</v>
      </c>
      <c r="F192" s="217" t="s">
        <v>58</v>
      </c>
      <c r="G192" s="218">
        <v>1447</v>
      </c>
      <c r="H192" s="218">
        <v>125</v>
      </c>
      <c r="I192" s="218">
        <v>125</v>
      </c>
    </row>
    <row r="193" spans="1:9" s="71" customFormat="1" ht="12.75" customHeight="1" x14ac:dyDescent="0.2">
      <c r="A193" s="221" t="s">
        <v>622</v>
      </c>
      <c r="B193" s="74" t="s">
        <v>26</v>
      </c>
      <c r="C193" s="74" t="s">
        <v>343</v>
      </c>
      <c r="D193" s="74" t="s">
        <v>621</v>
      </c>
      <c r="E193" s="217"/>
      <c r="F193" s="217"/>
      <c r="G193" s="218">
        <v>2000</v>
      </c>
      <c r="H193" s="218">
        <v>2556.1</v>
      </c>
      <c r="I193" s="218">
        <v>0</v>
      </c>
    </row>
    <row r="194" spans="1:9" s="71" customFormat="1" ht="38.25" customHeight="1" x14ac:dyDescent="0.2">
      <c r="A194" s="18" t="s">
        <v>617</v>
      </c>
      <c r="B194" s="74" t="s">
        <v>26</v>
      </c>
      <c r="C194" s="74">
        <v>1</v>
      </c>
      <c r="D194" s="74" t="s">
        <v>621</v>
      </c>
      <c r="E194" s="19" t="s">
        <v>620</v>
      </c>
      <c r="F194" s="19"/>
      <c r="G194" s="20">
        <v>2000</v>
      </c>
      <c r="H194" s="20">
        <v>2556.1</v>
      </c>
      <c r="I194" s="20">
        <v>0</v>
      </c>
    </row>
    <row r="195" spans="1:9" s="71" customFormat="1" ht="25.5" customHeight="1" x14ac:dyDescent="0.2">
      <c r="A195" s="28" t="s">
        <v>106</v>
      </c>
      <c r="B195" s="74" t="s">
        <v>26</v>
      </c>
      <c r="C195" s="74">
        <v>1</v>
      </c>
      <c r="D195" s="74" t="s">
        <v>621</v>
      </c>
      <c r="E195" s="24" t="s">
        <v>620</v>
      </c>
      <c r="F195" s="24" t="s">
        <v>58</v>
      </c>
      <c r="G195" s="25">
        <v>2000</v>
      </c>
      <c r="H195" s="218">
        <v>2556.1</v>
      </c>
      <c r="I195" s="218">
        <v>0</v>
      </c>
    </row>
    <row r="196" spans="1:9" s="71" customFormat="1" ht="12.75" customHeight="1" x14ac:dyDescent="0.2">
      <c r="A196" s="221" t="s">
        <v>626</v>
      </c>
      <c r="B196" s="74" t="s">
        <v>26</v>
      </c>
      <c r="C196" s="74" t="s">
        <v>343</v>
      </c>
      <c r="D196" s="74" t="s">
        <v>624</v>
      </c>
      <c r="E196" s="217"/>
      <c r="F196" s="217"/>
      <c r="G196" s="218">
        <v>0</v>
      </c>
      <c r="H196" s="218">
        <v>0</v>
      </c>
      <c r="I196" s="218">
        <v>20324.2</v>
      </c>
    </row>
    <row r="197" spans="1:9" s="71" customFormat="1" x14ac:dyDescent="0.2">
      <c r="A197" s="213" t="s">
        <v>623</v>
      </c>
      <c r="B197" s="74" t="s">
        <v>26</v>
      </c>
      <c r="C197" s="74">
        <v>1</v>
      </c>
      <c r="D197" s="74" t="s">
        <v>624</v>
      </c>
      <c r="E197" s="214" t="s">
        <v>625</v>
      </c>
      <c r="F197" s="214"/>
      <c r="G197" s="215">
        <v>0</v>
      </c>
      <c r="H197" s="215">
        <v>0</v>
      </c>
      <c r="I197" s="215">
        <v>20324.2</v>
      </c>
    </row>
    <row r="198" spans="1:9" s="71" customFormat="1" ht="25.5" customHeight="1" x14ac:dyDescent="0.2">
      <c r="A198" s="221" t="s">
        <v>106</v>
      </c>
      <c r="B198" s="74" t="s">
        <v>26</v>
      </c>
      <c r="C198" s="74">
        <v>1</v>
      </c>
      <c r="D198" s="74" t="s">
        <v>624</v>
      </c>
      <c r="E198" s="217" t="s">
        <v>625</v>
      </c>
      <c r="F198" s="217" t="s">
        <v>58</v>
      </c>
      <c r="G198" s="218">
        <v>0</v>
      </c>
      <c r="H198" s="218">
        <v>0</v>
      </c>
      <c r="I198" s="218">
        <v>20324.2</v>
      </c>
    </row>
    <row r="199" spans="1:9" ht="51" customHeight="1" x14ac:dyDescent="0.2">
      <c r="A199" s="52" t="s">
        <v>263</v>
      </c>
      <c r="B199" s="19" t="s">
        <v>26</v>
      </c>
      <c r="C199" s="19">
        <v>1</v>
      </c>
      <c r="D199" s="19" t="s">
        <v>307</v>
      </c>
      <c r="E199" s="19">
        <v>71800</v>
      </c>
      <c r="F199" s="19"/>
      <c r="G199" s="20">
        <v>264513.8</v>
      </c>
      <c r="H199" s="20">
        <v>211240.19999999998</v>
      </c>
      <c r="I199" s="20">
        <v>211240.19999999998</v>
      </c>
    </row>
    <row r="200" spans="1:9" s="71" customFormat="1" ht="51" customHeight="1" x14ac:dyDescent="0.2">
      <c r="A200" s="72" t="s">
        <v>59</v>
      </c>
      <c r="B200" s="74" t="s">
        <v>26</v>
      </c>
      <c r="C200" s="74">
        <v>1</v>
      </c>
      <c r="D200" s="74" t="s">
        <v>307</v>
      </c>
      <c r="E200" s="74">
        <v>71800</v>
      </c>
      <c r="F200" s="75" t="s">
        <v>60</v>
      </c>
      <c r="G200" s="54">
        <v>46156.800000000003</v>
      </c>
      <c r="H200" s="54">
        <v>36855.200000000004</v>
      </c>
      <c r="I200" s="54">
        <v>36855.200000000004</v>
      </c>
    </row>
    <row r="201" spans="1:9" ht="25.5" customHeight="1" x14ac:dyDescent="0.2">
      <c r="A201" s="30" t="s">
        <v>310</v>
      </c>
      <c r="B201" s="24" t="s">
        <v>26</v>
      </c>
      <c r="C201" s="24">
        <v>1</v>
      </c>
      <c r="D201" s="24" t="s">
        <v>307</v>
      </c>
      <c r="E201" s="24">
        <v>71800</v>
      </c>
      <c r="F201" s="27" t="s">
        <v>61</v>
      </c>
      <c r="G201" s="54">
        <v>145.89999999999998</v>
      </c>
      <c r="H201" s="54">
        <v>116.79999999999998</v>
      </c>
      <c r="I201" s="54">
        <v>116.79999999999998</v>
      </c>
    </row>
    <row r="202" spans="1:9" s="76" customFormat="1" ht="25.5" customHeight="1" x14ac:dyDescent="0.2">
      <c r="A202" s="78" t="s">
        <v>106</v>
      </c>
      <c r="B202" s="74" t="s">
        <v>26</v>
      </c>
      <c r="C202" s="74">
        <v>1</v>
      </c>
      <c r="D202" s="74" t="s">
        <v>307</v>
      </c>
      <c r="E202" s="74">
        <v>71800</v>
      </c>
      <c r="F202" s="74" t="s">
        <v>58</v>
      </c>
      <c r="G202" s="54">
        <v>218211.09999999998</v>
      </c>
      <c r="H202" s="54">
        <v>174268.19999999998</v>
      </c>
      <c r="I202" s="54">
        <v>174268.19999999998</v>
      </c>
    </row>
    <row r="203" spans="1:9" ht="25.5" customHeight="1" x14ac:dyDescent="0.2">
      <c r="A203" s="18" t="s">
        <v>179</v>
      </c>
      <c r="B203" s="19" t="s">
        <v>26</v>
      </c>
      <c r="C203" s="19">
        <v>1</v>
      </c>
      <c r="D203" s="19" t="s">
        <v>307</v>
      </c>
      <c r="E203" s="19">
        <v>71820</v>
      </c>
      <c r="F203" s="19"/>
      <c r="G203" s="20">
        <v>50565.399999999994</v>
      </c>
      <c r="H203" s="20">
        <v>40441.599999999999</v>
      </c>
      <c r="I203" s="20">
        <v>40441.599999999999</v>
      </c>
    </row>
    <row r="204" spans="1:9" s="71" customFormat="1" ht="51" customHeight="1" x14ac:dyDescent="0.2">
      <c r="A204" s="72" t="s">
        <v>59</v>
      </c>
      <c r="B204" s="74" t="s">
        <v>26</v>
      </c>
      <c r="C204" s="74">
        <v>1</v>
      </c>
      <c r="D204" s="74" t="s">
        <v>307</v>
      </c>
      <c r="E204" s="74">
        <v>71820</v>
      </c>
      <c r="F204" s="75" t="s">
        <v>60</v>
      </c>
      <c r="G204" s="54">
        <v>35704</v>
      </c>
      <c r="H204" s="54">
        <v>28552.799999999999</v>
      </c>
      <c r="I204" s="54">
        <v>28552.799999999999</v>
      </c>
    </row>
    <row r="205" spans="1:9" s="71" customFormat="1" ht="25.5" customHeight="1" x14ac:dyDescent="0.2">
      <c r="A205" s="72" t="s">
        <v>310</v>
      </c>
      <c r="B205" s="74" t="s">
        <v>26</v>
      </c>
      <c r="C205" s="74" t="s">
        <v>343</v>
      </c>
      <c r="D205" s="74" t="s">
        <v>307</v>
      </c>
      <c r="E205" s="74">
        <v>71820</v>
      </c>
      <c r="F205" s="75" t="s">
        <v>61</v>
      </c>
      <c r="G205" s="54">
        <v>14509.8</v>
      </c>
      <c r="H205" s="54">
        <v>11631.599999999999</v>
      </c>
      <c r="I205" s="54">
        <v>11631.599999999999</v>
      </c>
    </row>
    <row r="206" spans="1:9" ht="12.75" customHeight="1" x14ac:dyDescent="0.2">
      <c r="A206" s="28" t="s">
        <v>65</v>
      </c>
      <c r="B206" s="24" t="s">
        <v>26</v>
      </c>
      <c r="C206" s="24">
        <v>1</v>
      </c>
      <c r="D206" s="24" t="s">
        <v>307</v>
      </c>
      <c r="E206" s="24">
        <v>71820</v>
      </c>
      <c r="F206" s="24" t="s">
        <v>66</v>
      </c>
      <c r="G206" s="54">
        <v>351.6</v>
      </c>
      <c r="H206" s="54">
        <v>257.2</v>
      </c>
      <c r="I206" s="54">
        <v>257.2</v>
      </c>
    </row>
    <row r="207" spans="1:9" s="216" customFormat="1" ht="25.5" customHeight="1" x14ac:dyDescent="0.2">
      <c r="A207" s="213" t="s">
        <v>179</v>
      </c>
      <c r="B207" s="214" t="s">
        <v>26</v>
      </c>
      <c r="C207" s="214">
        <v>1</v>
      </c>
      <c r="D207" s="214" t="s">
        <v>576</v>
      </c>
      <c r="E207" s="214">
        <v>71820</v>
      </c>
      <c r="F207" s="214"/>
      <c r="G207" s="215">
        <v>178.8</v>
      </c>
      <c r="H207" s="215">
        <v>0</v>
      </c>
      <c r="I207" s="215">
        <v>0</v>
      </c>
    </row>
    <row r="208" spans="1:9" s="71" customFormat="1" ht="51" customHeight="1" x14ac:dyDescent="0.2">
      <c r="A208" s="72" t="s">
        <v>59</v>
      </c>
      <c r="B208" s="74" t="s">
        <v>26</v>
      </c>
      <c r="C208" s="74">
        <v>1</v>
      </c>
      <c r="D208" s="74" t="s">
        <v>576</v>
      </c>
      <c r="E208" s="74">
        <v>71820</v>
      </c>
      <c r="F208" s="75" t="s">
        <v>60</v>
      </c>
      <c r="G208" s="54">
        <v>178.8</v>
      </c>
      <c r="H208" s="54">
        <v>0</v>
      </c>
      <c r="I208" s="54">
        <v>0</v>
      </c>
    </row>
    <row r="209" spans="1:9" ht="63.75" customHeight="1" x14ac:dyDescent="0.2">
      <c r="A209" s="18" t="s">
        <v>401</v>
      </c>
      <c r="B209" s="19" t="s">
        <v>26</v>
      </c>
      <c r="C209" s="19">
        <v>1</v>
      </c>
      <c r="D209" s="19" t="s">
        <v>307</v>
      </c>
      <c r="E209" s="19">
        <v>71830</v>
      </c>
      <c r="F209" s="19"/>
      <c r="G209" s="20">
        <v>423797.9</v>
      </c>
      <c r="H209" s="20">
        <v>338819.10000000003</v>
      </c>
      <c r="I209" s="20">
        <v>338819.10000000003</v>
      </c>
    </row>
    <row r="210" spans="1:9" s="71" customFormat="1" ht="51" customHeight="1" x14ac:dyDescent="0.2">
      <c r="A210" s="72" t="s">
        <v>59</v>
      </c>
      <c r="B210" s="74" t="s">
        <v>26</v>
      </c>
      <c r="C210" s="74">
        <v>1</v>
      </c>
      <c r="D210" s="74" t="s">
        <v>307</v>
      </c>
      <c r="E210" s="74">
        <v>71830</v>
      </c>
      <c r="F210" s="75" t="s">
        <v>60</v>
      </c>
      <c r="G210" s="54">
        <v>68814</v>
      </c>
      <c r="H210" s="54">
        <v>55016</v>
      </c>
      <c r="I210" s="54">
        <v>55016</v>
      </c>
    </row>
    <row r="211" spans="1:9" s="71" customFormat="1" ht="25.5" customHeight="1" x14ac:dyDescent="0.2">
      <c r="A211" s="72" t="s">
        <v>310</v>
      </c>
      <c r="B211" s="74" t="s">
        <v>26</v>
      </c>
      <c r="C211" s="74">
        <v>1</v>
      </c>
      <c r="D211" s="74" t="s">
        <v>307</v>
      </c>
      <c r="E211" s="74">
        <v>71830</v>
      </c>
      <c r="F211" s="75" t="s">
        <v>61</v>
      </c>
      <c r="G211" s="54">
        <v>2013.6</v>
      </c>
      <c r="H211" s="54">
        <v>1608.8</v>
      </c>
      <c r="I211" s="54">
        <v>1608.8</v>
      </c>
    </row>
    <row r="212" spans="1:9" s="71" customFormat="1" ht="25.5" customHeight="1" x14ac:dyDescent="0.2">
      <c r="A212" s="78" t="s">
        <v>106</v>
      </c>
      <c r="B212" s="74" t="s">
        <v>26</v>
      </c>
      <c r="C212" s="74">
        <v>1</v>
      </c>
      <c r="D212" s="74" t="s">
        <v>307</v>
      </c>
      <c r="E212" s="74">
        <v>71830</v>
      </c>
      <c r="F212" s="74" t="s">
        <v>58</v>
      </c>
      <c r="G212" s="54">
        <v>352970.30000000005</v>
      </c>
      <c r="H212" s="54">
        <v>282194.30000000005</v>
      </c>
      <c r="I212" s="54">
        <v>282194.30000000005</v>
      </c>
    </row>
    <row r="213" spans="1:9" ht="38.25" customHeight="1" x14ac:dyDescent="0.2">
      <c r="A213" s="18" t="s">
        <v>180</v>
      </c>
      <c r="B213" s="19" t="s">
        <v>26</v>
      </c>
      <c r="C213" s="19">
        <v>1</v>
      </c>
      <c r="D213" s="19" t="s">
        <v>307</v>
      </c>
      <c r="E213" s="19">
        <v>71840</v>
      </c>
      <c r="F213" s="19"/>
      <c r="G213" s="20">
        <v>2738.8</v>
      </c>
      <c r="H213" s="215">
        <v>1942.5</v>
      </c>
      <c r="I213" s="215">
        <v>1942.5</v>
      </c>
    </row>
    <row r="214" spans="1:9" ht="25.5" customHeight="1" x14ac:dyDescent="0.2">
      <c r="A214" s="30" t="s">
        <v>310</v>
      </c>
      <c r="B214" s="24" t="s">
        <v>26</v>
      </c>
      <c r="C214" s="24">
        <v>1</v>
      </c>
      <c r="D214" s="24" t="s">
        <v>307</v>
      </c>
      <c r="E214" s="24">
        <v>71840</v>
      </c>
      <c r="F214" s="27" t="s">
        <v>61</v>
      </c>
      <c r="G214" s="25">
        <v>2631</v>
      </c>
      <c r="H214" s="25">
        <v>1942.5</v>
      </c>
      <c r="I214" s="25">
        <v>1942.5</v>
      </c>
    </row>
    <row r="215" spans="1:9" s="216" customFormat="1" ht="25.5" customHeight="1" x14ac:dyDescent="0.2">
      <c r="A215" s="221" t="s">
        <v>62</v>
      </c>
      <c r="B215" s="217" t="s">
        <v>26</v>
      </c>
      <c r="C215" s="217">
        <v>1</v>
      </c>
      <c r="D215" s="217" t="s">
        <v>307</v>
      </c>
      <c r="E215" s="217">
        <v>71840</v>
      </c>
      <c r="F215" s="220" t="s">
        <v>63</v>
      </c>
      <c r="G215" s="218">
        <v>107.8</v>
      </c>
      <c r="H215" s="218">
        <v>0</v>
      </c>
      <c r="I215" s="218">
        <v>0</v>
      </c>
    </row>
    <row r="216" spans="1:9" ht="25.5" customHeight="1" x14ac:dyDescent="0.2">
      <c r="A216" s="18" t="s">
        <v>181</v>
      </c>
      <c r="B216" s="24" t="s">
        <v>26</v>
      </c>
      <c r="C216" s="19" t="s">
        <v>343</v>
      </c>
      <c r="D216" s="19" t="s">
        <v>307</v>
      </c>
      <c r="E216" s="19" t="s">
        <v>400</v>
      </c>
      <c r="F216" s="19"/>
      <c r="G216" s="20">
        <v>365</v>
      </c>
      <c r="H216" s="20">
        <v>292</v>
      </c>
      <c r="I216" s="20">
        <v>292</v>
      </c>
    </row>
    <row r="217" spans="1:9" ht="25.5" customHeight="1" x14ac:dyDescent="0.2">
      <c r="A217" s="30" t="s">
        <v>310</v>
      </c>
      <c r="B217" s="24" t="s">
        <v>26</v>
      </c>
      <c r="C217" s="24" t="s">
        <v>343</v>
      </c>
      <c r="D217" s="24" t="s">
        <v>307</v>
      </c>
      <c r="E217" s="19" t="s">
        <v>400</v>
      </c>
      <c r="F217" s="24" t="s">
        <v>61</v>
      </c>
      <c r="G217" s="25">
        <v>38.299999999999997</v>
      </c>
      <c r="H217" s="25">
        <v>30.7</v>
      </c>
      <c r="I217" s="25">
        <v>30.7</v>
      </c>
    </row>
    <row r="218" spans="1:9" ht="25.5" customHeight="1" x14ac:dyDescent="0.2">
      <c r="A218" s="28" t="s">
        <v>106</v>
      </c>
      <c r="B218" s="24" t="s">
        <v>26</v>
      </c>
      <c r="C218" s="24" t="s">
        <v>343</v>
      </c>
      <c r="D218" s="24" t="s">
        <v>307</v>
      </c>
      <c r="E218" s="19" t="s">
        <v>400</v>
      </c>
      <c r="F218" s="24" t="s">
        <v>58</v>
      </c>
      <c r="G218" s="25">
        <v>326.7</v>
      </c>
      <c r="H218" s="25">
        <v>261.3</v>
      </c>
      <c r="I218" s="25">
        <v>261.3</v>
      </c>
    </row>
    <row r="219" spans="1:9" ht="25.5" customHeight="1" x14ac:dyDescent="0.2">
      <c r="A219" s="18" t="s">
        <v>142</v>
      </c>
      <c r="B219" s="24" t="s">
        <v>26</v>
      </c>
      <c r="C219" s="19" t="s">
        <v>343</v>
      </c>
      <c r="D219" s="19" t="s">
        <v>307</v>
      </c>
      <c r="E219" s="19" t="s">
        <v>399</v>
      </c>
      <c r="F219" s="19"/>
      <c r="G219" s="20">
        <v>4562.8</v>
      </c>
      <c r="H219" s="20">
        <v>3650.2000000000003</v>
      </c>
      <c r="I219" s="20">
        <v>3650.2000000000003</v>
      </c>
    </row>
    <row r="220" spans="1:9" ht="25.5" customHeight="1" x14ac:dyDescent="0.2">
      <c r="A220" s="30" t="s">
        <v>310</v>
      </c>
      <c r="B220" s="24" t="s">
        <v>26</v>
      </c>
      <c r="C220" s="24" t="s">
        <v>343</v>
      </c>
      <c r="D220" s="24" t="s">
        <v>307</v>
      </c>
      <c r="E220" s="24" t="s">
        <v>399</v>
      </c>
      <c r="F220" s="24" t="s">
        <v>61</v>
      </c>
      <c r="G220" s="25">
        <v>142.1</v>
      </c>
      <c r="H220" s="25">
        <v>113.4</v>
      </c>
      <c r="I220" s="25">
        <v>113.4</v>
      </c>
    </row>
    <row r="221" spans="1:9" s="71" customFormat="1" ht="25.5" customHeight="1" x14ac:dyDescent="0.2">
      <c r="A221" s="78" t="s">
        <v>106</v>
      </c>
      <c r="B221" s="74" t="s">
        <v>26</v>
      </c>
      <c r="C221" s="74" t="s">
        <v>343</v>
      </c>
      <c r="D221" s="74" t="s">
        <v>307</v>
      </c>
      <c r="E221" s="74" t="s">
        <v>399</v>
      </c>
      <c r="F221" s="74" t="s">
        <v>58</v>
      </c>
      <c r="G221" s="54">
        <v>4420.7</v>
      </c>
      <c r="H221" s="54">
        <v>3536.8</v>
      </c>
      <c r="I221" s="54">
        <v>3536.8</v>
      </c>
    </row>
    <row r="222" spans="1:9" s="71" customFormat="1" ht="12.75" customHeight="1" x14ac:dyDescent="0.2">
      <c r="A222" s="78" t="s">
        <v>619</v>
      </c>
      <c r="B222" s="74" t="s">
        <v>26</v>
      </c>
      <c r="C222" s="74" t="s">
        <v>343</v>
      </c>
      <c r="D222" s="69" t="s">
        <v>571</v>
      </c>
      <c r="E222" s="74"/>
      <c r="F222" s="74"/>
      <c r="G222" s="54">
        <v>0</v>
      </c>
      <c r="H222" s="54">
        <v>4815</v>
      </c>
      <c r="I222" s="54">
        <v>0</v>
      </c>
    </row>
    <row r="223" spans="1:9" s="71" customFormat="1" ht="51" customHeight="1" x14ac:dyDescent="0.2">
      <c r="A223" s="18" t="s">
        <v>568</v>
      </c>
      <c r="B223" s="69" t="s">
        <v>26</v>
      </c>
      <c r="C223" s="69" t="s">
        <v>343</v>
      </c>
      <c r="D223" s="69" t="s">
        <v>571</v>
      </c>
      <c r="E223" s="19" t="s">
        <v>570</v>
      </c>
      <c r="F223" s="19"/>
      <c r="G223" s="70">
        <v>0</v>
      </c>
      <c r="H223" s="70">
        <v>4815</v>
      </c>
      <c r="I223" s="70">
        <v>0</v>
      </c>
    </row>
    <row r="224" spans="1:9" s="71" customFormat="1" ht="25.5" customHeight="1" x14ac:dyDescent="0.2">
      <c r="A224" s="28" t="s">
        <v>106</v>
      </c>
      <c r="B224" s="74" t="s">
        <v>26</v>
      </c>
      <c r="C224" s="74" t="s">
        <v>343</v>
      </c>
      <c r="D224" s="74" t="s">
        <v>571</v>
      </c>
      <c r="E224" s="24" t="s">
        <v>570</v>
      </c>
      <c r="F224" s="24" t="s">
        <v>58</v>
      </c>
      <c r="G224" s="54">
        <v>0</v>
      </c>
      <c r="H224" s="54">
        <v>4815</v>
      </c>
      <c r="I224" s="54">
        <v>0</v>
      </c>
    </row>
    <row r="225" spans="1:9" s="186" customFormat="1" ht="41.25" customHeight="1" x14ac:dyDescent="0.2">
      <c r="A225" s="18" t="s">
        <v>583</v>
      </c>
      <c r="B225" s="24" t="s">
        <v>26</v>
      </c>
      <c r="C225" s="19" t="s">
        <v>343</v>
      </c>
      <c r="D225" s="19" t="s">
        <v>307</v>
      </c>
      <c r="E225" s="19" t="s">
        <v>584</v>
      </c>
      <c r="F225" s="19"/>
      <c r="G225" s="20">
        <v>44639.215200000006</v>
      </c>
      <c r="H225" s="20">
        <v>46779.116300000009</v>
      </c>
      <c r="I225" s="20">
        <v>45522.022400000009</v>
      </c>
    </row>
    <row r="226" spans="1:9" s="186" customFormat="1" ht="25.5" customHeight="1" x14ac:dyDescent="0.2">
      <c r="A226" s="30" t="s">
        <v>310</v>
      </c>
      <c r="B226" s="24" t="s">
        <v>26</v>
      </c>
      <c r="C226" s="24" t="s">
        <v>343</v>
      </c>
      <c r="D226" s="24" t="s">
        <v>307</v>
      </c>
      <c r="E226" s="19" t="s">
        <v>584</v>
      </c>
      <c r="F226" s="24" t="s">
        <v>61</v>
      </c>
      <c r="G226" s="25">
        <v>1115.9000000000001</v>
      </c>
      <c r="H226" s="25">
        <v>1169.3</v>
      </c>
      <c r="I226" s="25">
        <v>1137.9000000000001</v>
      </c>
    </row>
    <row r="227" spans="1:9" s="186" customFormat="1" ht="25.5" customHeight="1" x14ac:dyDescent="0.2">
      <c r="A227" s="28" t="s">
        <v>106</v>
      </c>
      <c r="B227" s="24" t="s">
        <v>26</v>
      </c>
      <c r="C227" s="24" t="s">
        <v>343</v>
      </c>
      <c r="D227" s="24" t="s">
        <v>307</v>
      </c>
      <c r="E227" s="19" t="s">
        <v>584</v>
      </c>
      <c r="F227" s="24" t="s">
        <v>58</v>
      </c>
      <c r="G227" s="25">
        <v>43523.315200000005</v>
      </c>
      <c r="H227" s="25">
        <v>45609.816300000006</v>
      </c>
      <c r="I227" s="25">
        <v>44384.122400000007</v>
      </c>
    </row>
    <row r="228" spans="1:9" s="71" customFormat="1" x14ac:dyDescent="0.2">
      <c r="A228" s="126" t="s">
        <v>398</v>
      </c>
      <c r="B228" s="124" t="s">
        <v>26</v>
      </c>
      <c r="C228" s="124" t="s">
        <v>339</v>
      </c>
      <c r="D228" s="124"/>
      <c r="E228" s="124"/>
      <c r="F228" s="124"/>
      <c r="G228" s="123">
        <v>47047.299999999996</v>
      </c>
      <c r="H228" s="123">
        <v>43090.7</v>
      </c>
      <c r="I228" s="123">
        <v>43033.2</v>
      </c>
    </row>
    <row r="229" spans="1:9" s="71" customFormat="1" ht="12.75" customHeight="1" x14ac:dyDescent="0.2">
      <c r="A229" s="67" t="s">
        <v>255</v>
      </c>
      <c r="B229" s="69" t="s">
        <v>26</v>
      </c>
      <c r="C229" s="69">
        <v>2</v>
      </c>
      <c r="D229" s="69" t="s">
        <v>307</v>
      </c>
      <c r="E229" s="69" t="s">
        <v>397</v>
      </c>
      <c r="F229" s="69"/>
      <c r="G229" s="70">
        <v>250</v>
      </c>
      <c r="H229" s="70">
        <v>250</v>
      </c>
      <c r="I229" s="70">
        <v>250</v>
      </c>
    </row>
    <row r="230" spans="1:9" ht="12.75" customHeight="1" x14ac:dyDescent="0.2">
      <c r="A230" s="28" t="s">
        <v>62</v>
      </c>
      <c r="B230" s="19" t="s">
        <v>26</v>
      </c>
      <c r="C230" s="19">
        <v>2</v>
      </c>
      <c r="D230" s="19" t="s">
        <v>307</v>
      </c>
      <c r="E230" s="19" t="s">
        <v>397</v>
      </c>
      <c r="F230" s="24" t="s">
        <v>63</v>
      </c>
      <c r="G230" s="25">
        <v>6</v>
      </c>
      <c r="H230" s="25">
        <v>6</v>
      </c>
      <c r="I230" s="25">
        <v>6</v>
      </c>
    </row>
    <row r="231" spans="1:9" s="71" customFormat="1" ht="25.5" customHeight="1" x14ac:dyDescent="0.2">
      <c r="A231" s="78" t="s">
        <v>106</v>
      </c>
      <c r="B231" s="69" t="s">
        <v>26</v>
      </c>
      <c r="C231" s="69">
        <v>2</v>
      </c>
      <c r="D231" s="69" t="s">
        <v>307</v>
      </c>
      <c r="E231" s="69" t="s">
        <v>397</v>
      </c>
      <c r="F231" s="74" t="s">
        <v>58</v>
      </c>
      <c r="G231" s="25">
        <v>244</v>
      </c>
      <c r="H231" s="25">
        <v>244</v>
      </c>
      <c r="I231" s="25">
        <v>244</v>
      </c>
    </row>
    <row r="232" spans="1:9" ht="25.5" customHeight="1" x14ac:dyDescent="0.2">
      <c r="A232" s="18" t="s">
        <v>200</v>
      </c>
      <c r="B232" s="19" t="s">
        <v>26</v>
      </c>
      <c r="C232" s="19">
        <v>2</v>
      </c>
      <c r="D232" s="19" t="s">
        <v>307</v>
      </c>
      <c r="E232" s="19">
        <v>52600</v>
      </c>
      <c r="F232" s="19"/>
      <c r="G232" s="20">
        <v>1089</v>
      </c>
      <c r="H232" s="20">
        <v>1120</v>
      </c>
      <c r="I232" s="20">
        <v>1165</v>
      </c>
    </row>
    <row r="233" spans="1:9" s="26" customFormat="1" ht="12.75" customHeight="1" x14ac:dyDescent="0.2">
      <c r="A233" s="28" t="s">
        <v>62</v>
      </c>
      <c r="B233" s="24" t="s">
        <v>26</v>
      </c>
      <c r="C233" s="24">
        <v>2</v>
      </c>
      <c r="D233" s="24" t="s">
        <v>307</v>
      </c>
      <c r="E233" s="24">
        <v>52600</v>
      </c>
      <c r="F233" s="24" t="s">
        <v>63</v>
      </c>
      <c r="G233" s="25">
        <v>1089</v>
      </c>
      <c r="H233" s="25">
        <v>1120</v>
      </c>
      <c r="I233" s="25">
        <v>1165</v>
      </c>
    </row>
    <row r="234" spans="1:9" ht="12.75" customHeight="1" x14ac:dyDescent="0.2">
      <c r="A234" s="18" t="s">
        <v>209</v>
      </c>
      <c r="B234" s="19" t="s">
        <v>26</v>
      </c>
      <c r="C234" s="19">
        <v>2</v>
      </c>
      <c r="D234" s="19" t="s">
        <v>307</v>
      </c>
      <c r="E234" s="19" t="s">
        <v>396</v>
      </c>
      <c r="F234" s="19"/>
      <c r="G234" s="20">
        <v>273</v>
      </c>
      <c r="H234" s="20">
        <v>193</v>
      </c>
      <c r="I234" s="20">
        <v>193</v>
      </c>
    </row>
    <row r="235" spans="1:9" ht="51" customHeight="1" x14ac:dyDescent="0.2">
      <c r="A235" s="30" t="s">
        <v>59</v>
      </c>
      <c r="B235" s="19" t="s">
        <v>26</v>
      </c>
      <c r="C235" s="19">
        <v>2</v>
      </c>
      <c r="D235" s="19" t="s">
        <v>307</v>
      </c>
      <c r="E235" s="27" t="s">
        <v>396</v>
      </c>
      <c r="F235" s="27" t="s">
        <v>60</v>
      </c>
      <c r="G235" s="25">
        <v>273</v>
      </c>
      <c r="H235" s="25">
        <v>193</v>
      </c>
      <c r="I235" s="25">
        <v>193</v>
      </c>
    </row>
    <row r="236" spans="1:9" s="71" customFormat="1" ht="38.25" customHeight="1" x14ac:dyDescent="0.2">
      <c r="A236" s="67" t="s">
        <v>201</v>
      </c>
      <c r="B236" s="69" t="s">
        <v>26</v>
      </c>
      <c r="C236" s="69">
        <v>2</v>
      </c>
      <c r="D236" s="69" t="s">
        <v>307</v>
      </c>
      <c r="E236" s="69">
        <v>71810</v>
      </c>
      <c r="F236" s="69"/>
      <c r="G236" s="70">
        <v>2601.4</v>
      </c>
      <c r="H236" s="70">
        <v>1808.1000000000001</v>
      </c>
      <c r="I236" s="70">
        <v>1808.1000000000001</v>
      </c>
    </row>
    <row r="237" spans="1:9" s="71" customFormat="1" ht="25.5" customHeight="1" x14ac:dyDescent="0.2">
      <c r="A237" s="72" t="s">
        <v>310</v>
      </c>
      <c r="B237" s="74" t="s">
        <v>26</v>
      </c>
      <c r="C237" s="74">
        <v>2</v>
      </c>
      <c r="D237" s="74" t="s">
        <v>307</v>
      </c>
      <c r="E237" s="74">
        <v>71810</v>
      </c>
      <c r="F237" s="75" t="s">
        <v>61</v>
      </c>
      <c r="G237" s="54">
        <v>27.6</v>
      </c>
      <c r="H237" s="54">
        <v>15.7</v>
      </c>
      <c r="I237" s="54">
        <v>15.7</v>
      </c>
    </row>
    <row r="238" spans="1:9" s="71" customFormat="1" ht="12.75" customHeight="1" x14ac:dyDescent="0.2">
      <c r="A238" s="78" t="s">
        <v>62</v>
      </c>
      <c r="B238" s="74" t="s">
        <v>26</v>
      </c>
      <c r="C238" s="74">
        <v>2</v>
      </c>
      <c r="D238" s="74" t="s">
        <v>307</v>
      </c>
      <c r="E238" s="74">
        <v>71810</v>
      </c>
      <c r="F238" s="134">
        <v>300</v>
      </c>
      <c r="G238" s="54">
        <v>2573.8000000000002</v>
      </c>
      <c r="H238" s="54">
        <v>1792.4</v>
      </c>
      <c r="I238" s="54">
        <v>1792.4</v>
      </c>
    </row>
    <row r="239" spans="1:9" ht="25.5" customHeight="1" x14ac:dyDescent="0.2">
      <c r="A239" s="18" t="s">
        <v>186</v>
      </c>
      <c r="B239" s="19" t="s">
        <v>26</v>
      </c>
      <c r="C239" s="19">
        <v>2</v>
      </c>
      <c r="D239" s="19" t="s">
        <v>307</v>
      </c>
      <c r="E239" s="19" t="s">
        <v>395</v>
      </c>
      <c r="F239" s="19"/>
      <c r="G239" s="20">
        <v>1209</v>
      </c>
      <c r="H239" s="20">
        <v>967.19999999999993</v>
      </c>
      <c r="I239" s="20">
        <v>967.19999999999993</v>
      </c>
    </row>
    <row r="240" spans="1:9" s="9" customFormat="1" ht="12.75" customHeight="1" x14ac:dyDescent="0.2">
      <c r="A240" s="28" t="s">
        <v>62</v>
      </c>
      <c r="B240" s="19" t="s">
        <v>26</v>
      </c>
      <c r="C240" s="19">
        <v>2</v>
      </c>
      <c r="D240" s="19" t="s">
        <v>307</v>
      </c>
      <c r="E240" s="19" t="s">
        <v>395</v>
      </c>
      <c r="F240" s="24" t="s">
        <v>63</v>
      </c>
      <c r="G240" s="25">
        <v>22.3</v>
      </c>
      <c r="H240" s="25">
        <v>17.8</v>
      </c>
      <c r="I240" s="25">
        <v>17.8</v>
      </c>
    </row>
    <row r="241" spans="1:9" ht="25.5" customHeight="1" x14ac:dyDescent="0.2">
      <c r="A241" s="28" t="s">
        <v>106</v>
      </c>
      <c r="B241" s="19" t="s">
        <v>26</v>
      </c>
      <c r="C241" s="19">
        <v>2</v>
      </c>
      <c r="D241" s="19" t="s">
        <v>307</v>
      </c>
      <c r="E241" s="19" t="s">
        <v>395</v>
      </c>
      <c r="F241" s="24" t="s">
        <v>58</v>
      </c>
      <c r="G241" s="25">
        <v>1186.7</v>
      </c>
      <c r="H241" s="25">
        <v>949.4</v>
      </c>
      <c r="I241" s="25">
        <v>949.4</v>
      </c>
    </row>
    <row r="242" spans="1:9" ht="25.5" customHeight="1" x14ac:dyDescent="0.2">
      <c r="A242" s="18" t="s">
        <v>264</v>
      </c>
      <c r="B242" s="19" t="s">
        <v>26</v>
      </c>
      <c r="C242" s="19">
        <v>2</v>
      </c>
      <c r="D242" s="19" t="s">
        <v>307</v>
      </c>
      <c r="E242" s="19">
        <v>72010</v>
      </c>
      <c r="F242" s="19"/>
      <c r="G242" s="20">
        <v>1600</v>
      </c>
      <c r="H242" s="20">
        <v>1279.9999999999998</v>
      </c>
      <c r="I242" s="20">
        <v>1279.9999999999998</v>
      </c>
    </row>
    <row r="243" spans="1:9" ht="12.75" customHeight="1" x14ac:dyDescent="0.2">
      <c r="A243" s="28" t="s">
        <v>62</v>
      </c>
      <c r="B243" s="24" t="s">
        <v>26</v>
      </c>
      <c r="C243" s="24">
        <v>2</v>
      </c>
      <c r="D243" s="24" t="s">
        <v>307</v>
      </c>
      <c r="E243" s="24">
        <v>72010</v>
      </c>
      <c r="F243" s="24" t="s">
        <v>63</v>
      </c>
      <c r="G243" s="25">
        <v>298.89999999999998</v>
      </c>
      <c r="H243" s="25">
        <v>253.79999999999998</v>
      </c>
      <c r="I243" s="25">
        <v>253.79999999999998</v>
      </c>
    </row>
    <row r="244" spans="1:9" ht="25.5" customHeight="1" x14ac:dyDescent="0.2">
      <c r="A244" s="28" t="s">
        <v>106</v>
      </c>
      <c r="B244" s="24" t="s">
        <v>26</v>
      </c>
      <c r="C244" s="24">
        <v>2</v>
      </c>
      <c r="D244" s="24" t="s">
        <v>307</v>
      </c>
      <c r="E244" s="24">
        <v>72010</v>
      </c>
      <c r="F244" s="24" t="s">
        <v>58</v>
      </c>
      <c r="G244" s="25">
        <v>1301.0999999999999</v>
      </c>
      <c r="H244" s="25">
        <v>1026.1999999999998</v>
      </c>
      <c r="I244" s="25">
        <v>1026.1999999999998</v>
      </c>
    </row>
    <row r="245" spans="1:9" ht="38.25" customHeight="1" x14ac:dyDescent="0.2">
      <c r="A245" s="18" t="s">
        <v>196</v>
      </c>
      <c r="B245" s="19" t="s">
        <v>26</v>
      </c>
      <c r="C245" s="19">
        <v>2</v>
      </c>
      <c r="D245" s="19" t="s">
        <v>307</v>
      </c>
      <c r="E245" s="19">
        <v>72030</v>
      </c>
      <c r="F245" s="19"/>
      <c r="G245" s="20">
        <v>81</v>
      </c>
      <c r="H245" s="20">
        <v>79.2</v>
      </c>
      <c r="I245" s="20">
        <v>79.2</v>
      </c>
    </row>
    <row r="246" spans="1:9" ht="12.75" customHeight="1" x14ac:dyDescent="0.2">
      <c r="A246" s="28" t="s">
        <v>62</v>
      </c>
      <c r="B246" s="24" t="s">
        <v>26</v>
      </c>
      <c r="C246" s="24">
        <v>2</v>
      </c>
      <c r="D246" s="24" t="s">
        <v>307</v>
      </c>
      <c r="E246" s="24">
        <v>72030</v>
      </c>
      <c r="F246" s="118">
        <v>300</v>
      </c>
      <c r="G246" s="25">
        <v>81</v>
      </c>
      <c r="H246" s="25">
        <v>79.2</v>
      </c>
      <c r="I246" s="25">
        <v>79.2</v>
      </c>
    </row>
    <row r="247" spans="1:9" ht="38.25" customHeight="1" x14ac:dyDescent="0.2">
      <c r="A247" s="46" t="s">
        <v>197</v>
      </c>
      <c r="B247" s="19" t="s">
        <v>26</v>
      </c>
      <c r="C247" s="19">
        <v>2</v>
      </c>
      <c r="D247" s="19" t="s">
        <v>307</v>
      </c>
      <c r="E247" s="19">
        <v>72050</v>
      </c>
      <c r="F247" s="19"/>
      <c r="G247" s="20">
        <v>493.2</v>
      </c>
      <c r="H247" s="20">
        <v>456</v>
      </c>
      <c r="I247" s="20">
        <v>456</v>
      </c>
    </row>
    <row r="248" spans="1:9" ht="12.75" customHeight="1" x14ac:dyDescent="0.2">
      <c r="A248" s="28" t="s">
        <v>62</v>
      </c>
      <c r="B248" s="24" t="s">
        <v>26</v>
      </c>
      <c r="C248" s="24">
        <v>2</v>
      </c>
      <c r="D248" s="24" t="s">
        <v>307</v>
      </c>
      <c r="E248" s="24">
        <v>72050</v>
      </c>
      <c r="F248" s="24" t="s">
        <v>63</v>
      </c>
      <c r="G248" s="25">
        <v>493.2</v>
      </c>
      <c r="H248" s="25">
        <v>456</v>
      </c>
      <c r="I248" s="25">
        <v>456</v>
      </c>
    </row>
    <row r="249" spans="1:9" ht="25.5" customHeight="1" x14ac:dyDescent="0.2">
      <c r="A249" s="52" t="s">
        <v>299</v>
      </c>
      <c r="B249" s="19" t="s">
        <v>26</v>
      </c>
      <c r="C249" s="19">
        <v>2</v>
      </c>
      <c r="D249" s="19" t="s">
        <v>307</v>
      </c>
      <c r="E249" s="19" t="s">
        <v>394</v>
      </c>
      <c r="F249" s="19"/>
      <c r="G249" s="20">
        <v>0</v>
      </c>
      <c r="H249" s="20">
        <v>0</v>
      </c>
      <c r="I249" s="20">
        <v>4</v>
      </c>
    </row>
    <row r="250" spans="1:9" ht="12.75" customHeight="1" x14ac:dyDescent="0.2">
      <c r="A250" s="28" t="s">
        <v>62</v>
      </c>
      <c r="B250" s="24" t="s">
        <v>26</v>
      </c>
      <c r="C250" s="24">
        <v>2</v>
      </c>
      <c r="D250" s="24" t="s">
        <v>307</v>
      </c>
      <c r="E250" s="24" t="s">
        <v>394</v>
      </c>
      <c r="F250" s="24" t="s">
        <v>63</v>
      </c>
      <c r="G250" s="25">
        <v>0</v>
      </c>
      <c r="H250" s="25">
        <v>0</v>
      </c>
      <c r="I250" s="25">
        <v>4</v>
      </c>
    </row>
    <row r="251" spans="1:9" s="71" customFormat="1" ht="25.5" customHeight="1" x14ac:dyDescent="0.2">
      <c r="A251" s="90" t="s">
        <v>198</v>
      </c>
      <c r="B251" s="69" t="s">
        <v>26</v>
      </c>
      <c r="C251" s="69">
        <v>2</v>
      </c>
      <c r="D251" s="69" t="s">
        <v>307</v>
      </c>
      <c r="E251" s="69">
        <v>73050</v>
      </c>
      <c r="F251" s="69"/>
      <c r="G251" s="70">
        <v>2002</v>
      </c>
      <c r="H251" s="70">
        <v>1604</v>
      </c>
      <c r="I251" s="70">
        <v>1604</v>
      </c>
    </row>
    <row r="252" spans="1:9" s="71" customFormat="1" ht="25.5" customHeight="1" x14ac:dyDescent="0.2">
      <c r="A252" s="72" t="s">
        <v>310</v>
      </c>
      <c r="B252" s="74" t="s">
        <v>26</v>
      </c>
      <c r="C252" s="74">
        <v>2</v>
      </c>
      <c r="D252" s="74" t="s">
        <v>307</v>
      </c>
      <c r="E252" s="74">
        <v>73050</v>
      </c>
      <c r="F252" s="75" t="s">
        <v>61</v>
      </c>
      <c r="G252" s="54">
        <v>387.8</v>
      </c>
      <c r="H252" s="54">
        <v>310.60000000000002</v>
      </c>
      <c r="I252" s="54">
        <v>310.60000000000002</v>
      </c>
    </row>
    <row r="253" spans="1:9" s="71" customFormat="1" ht="25.5" customHeight="1" x14ac:dyDescent="0.2">
      <c r="A253" s="78" t="s">
        <v>106</v>
      </c>
      <c r="B253" s="74" t="s">
        <v>26</v>
      </c>
      <c r="C253" s="74">
        <v>2</v>
      </c>
      <c r="D253" s="74" t="s">
        <v>307</v>
      </c>
      <c r="E253" s="74">
        <v>73050</v>
      </c>
      <c r="F253" s="74" t="s">
        <v>58</v>
      </c>
      <c r="G253" s="54">
        <v>1614.2</v>
      </c>
      <c r="H253" s="54">
        <v>1293.4000000000001</v>
      </c>
      <c r="I253" s="54">
        <v>1293.4000000000001</v>
      </c>
    </row>
    <row r="254" spans="1:9" ht="101.25" customHeight="1" x14ac:dyDescent="0.2">
      <c r="A254" s="52" t="s">
        <v>301</v>
      </c>
      <c r="B254" s="19" t="s">
        <v>26</v>
      </c>
      <c r="C254" s="19">
        <v>2</v>
      </c>
      <c r="D254" s="19" t="s">
        <v>307</v>
      </c>
      <c r="E254" s="19">
        <v>80130</v>
      </c>
      <c r="F254" s="19"/>
      <c r="G254" s="20">
        <v>33493.999999999993</v>
      </c>
      <c r="H254" s="20">
        <v>32916.699999999997</v>
      </c>
      <c r="I254" s="20">
        <v>32916.699999999997</v>
      </c>
    </row>
    <row r="255" spans="1:9" ht="12.75" customHeight="1" x14ac:dyDescent="0.2">
      <c r="A255" s="28" t="s">
        <v>62</v>
      </c>
      <c r="B255" s="24" t="s">
        <v>26</v>
      </c>
      <c r="C255" s="24">
        <v>2</v>
      </c>
      <c r="D255" s="24" t="s">
        <v>307</v>
      </c>
      <c r="E255" s="24">
        <v>80130</v>
      </c>
      <c r="F255" s="24" t="s">
        <v>63</v>
      </c>
      <c r="G255" s="25">
        <v>33493.999999999993</v>
      </c>
      <c r="H255" s="25">
        <v>32916.699999999997</v>
      </c>
      <c r="I255" s="25">
        <v>32916.699999999997</v>
      </c>
    </row>
    <row r="256" spans="1:9" ht="101.25" customHeight="1" x14ac:dyDescent="0.2">
      <c r="A256" s="52" t="s">
        <v>506</v>
      </c>
      <c r="B256" s="19" t="s">
        <v>26</v>
      </c>
      <c r="C256" s="19">
        <v>2</v>
      </c>
      <c r="D256" s="19" t="s">
        <v>307</v>
      </c>
      <c r="E256" s="19" t="s">
        <v>393</v>
      </c>
      <c r="F256" s="19"/>
      <c r="G256" s="20">
        <v>100</v>
      </c>
      <c r="H256" s="20">
        <v>160</v>
      </c>
      <c r="I256" s="20">
        <v>160</v>
      </c>
    </row>
    <row r="257" spans="1:9" ht="12.75" customHeight="1" x14ac:dyDescent="0.2">
      <c r="A257" s="28" t="s">
        <v>62</v>
      </c>
      <c r="B257" s="24" t="s">
        <v>26</v>
      </c>
      <c r="C257" s="24">
        <v>2</v>
      </c>
      <c r="D257" s="24" t="s">
        <v>307</v>
      </c>
      <c r="E257" s="24" t="s">
        <v>393</v>
      </c>
      <c r="F257" s="24" t="s">
        <v>63</v>
      </c>
      <c r="G257" s="25">
        <v>100</v>
      </c>
      <c r="H257" s="25">
        <v>160</v>
      </c>
      <c r="I257" s="25">
        <v>160</v>
      </c>
    </row>
    <row r="258" spans="1:9" ht="38.25" customHeight="1" x14ac:dyDescent="0.2">
      <c r="A258" s="18" t="s">
        <v>293</v>
      </c>
      <c r="B258" s="19" t="s">
        <v>26</v>
      </c>
      <c r="C258" s="19">
        <v>2</v>
      </c>
      <c r="D258" s="19" t="s">
        <v>307</v>
      </c>
      <c r="E258" s="19" t="s">
        <v>392</v>
      </c>
      <c r="F258" s="19"/>
      <c r="G258" s="20">
        <v>2643.8</v>
      </c>
      <c r="H258" s="20">
        <v>1716.1</v>
      </c>
      <c r="I258" s="20">
        <v>1631.8</v>
      </c>
    </row>
    <row r="259" spans="1:9" s="26" customFormat="1" ht="25.5" customHeight="1" x14ac:dyDescent="0.2">
      <c r="A259" s="78" t="s">
        <v>106</v>
      </c>
      <c r="B259" s="24" t="s">
        <v>26</v>
      </c>
      <c r="C259" s="24">
        <v>2</v>
      </c>
      <c r="D259" s="24" t="s">
        <v>307</v>
      </c>
      <c r="E259" s="24" t="s">
        <v>392</v>
      </c>
      <c r="F259" s="24" t="s">
        <v>58</v>
      </c>
      <c r="G259" s="25">
        <v>2643.8</v>
      </c>
      <c r="H259" s="25">
        <v>1716.1</v>
      </c>
      <c r="I259" s="25">
        <v>1631.8</v>
      </c>
    </row>
    <row r="260" spans="1:9" ht="38.25" customHeight="1" x14ac:dyDescent="0.2">
      <c r="A260" s="18" t="s">
        <v>292</v>
      </c>
      <c r="B260" s="19" t="s">
        <v>26</v>
      </c>
      <c r="C260" s="19">
        <v>2</v>
      </c>
      <c r="D260" s="19" t="s">
        <v>307</v>
      </c>
      <c r="E260" s="19" t="s">
        <v>391</v>
      </c>
      <c r="F260" s="19"/>
      <c r="G260" s="20">
        <v>1183.5999999999999</v>
      </c>
      <c r="H260" s="20">
        <v>520.90000000000009</v>
      </c>
      <c r="I260" s="20">
        <v>498.70000000000005</v>
      </c>
    </row>
    <row r="261" spans="1:9" s="26" customFormat="1" ht="25.5" customHeight="1" x14ac:dyDescent="0.2">
      <c r="A261" s="72" t="s">
        <v>310</v>
      </c>
      <c r="B261" s="24" t="s">
        <v>26</v>
      </c>
      <c r="C261" s="24">
        <v>2</v>
      </c>
      <c r="D261" s="24" t="s">
        <v>307</v>
      </c>
      <c r="E261" s="24" t="s">
        <v>391</v>
      </c>
      <c r="F261" s="24" t="s">
        <v>61</v>
      </c>
      <c r="G261" s="25">
        <v>342.1</v>
      </c>
      <c r="H261" s="25">
        <v>138.30000000000001</v>
      </c>
      <c r="I261" s="25">
        <v>136.9</v>
      </c>
    </row>
    <row r="262" spans="1:9" s="26" customFormat="1" ht="25.5" customHeight="1" x14ac:dyDescent="0.2">
      <c r="A262" s="78" t="s">
        <v>106</v>
      </c>
      <c r="B262" s="24" t="s">
        <v>26</v>
      </c>
      <c r="C262" s="24">
        <v>2</v>
      </c>
      <c r="D262" s="24" t="s">
        <v>307</v>
      </c>
      <c r="E262" s="24" t="s">
        <v>391</v>
      </c>
      <c r="F262" s="24" t="s">
        <v>58</v>
      </c>
      <c r="G262" s="25">
        <v>841.5</v>
      </c>
      <c r="H262" s="25">
        <v>382.6</v>
      </c>
      <c r="I262" s="25">
        <v>361.8</v>
      </c>
    </row>
    <row r="263" spans="1:9" s="186" customFormat="1" ht="25.5" customHeight="1" x14ac:dyDescent="0.2">
      <c r="A263" s="18" t="s">
        <v>491</v>
      </c>
      <c r="B263" s="19" t="s">
        <v>26</v>
      </c>
      <c r="C263" s="19" t="s">
        <v>339</v>
      </c>
      <c r="D263" s="19" t="s">
        <v>307</v>
      </c>
      <c r="E263" s="19" t="s">
        <v>655</v>
      </c>
      <c r="F263" s="19"/>
      <c r="G263" s="20">
        <v>27.3</v>
      </c>
      <c r="H263" s="20">
        <v>19.5</v>
      </c>
      <c r="I263" s="20">
        <v>19.5</v>
      </c>
    </row>
    <row r="264" spans="1:9" s="186" customFormat="1" ht="51" customHeight="1" x14ac:dyDescent="0.2">
      <c r="A264" s="72" t="s">
        <v>59</v>
      </c>
      <c r="B264" s="24" t="s">
        <v>26</v>
      </c>
      <c r="C264" s="24" t="s">
        <v>339</v>
      </c>
      <c r="D264" s="24" t="s">
        <v>307</v>
      </c>
      <c r="E264" s="24" t="s">
        <v>655</v>
      </c>
      <c r="F264" s="27" t="s">
        <v>60</v>
      </c>
      <c r="G264" s="25">
        <v>24.294450000000001</v>
      </c>
      <c r="H264" s="25">
        <v>15.252600000000001</v>
      </c>
      <c r="I264" s="25">
        <v>15.252600000000001</v>
      </c>
    </row>
    <row r="265" spans="1:9" s="186" customFormat="1" ht="25.5" customHeight="1" x14ac:dyDescent="0.2">
      <c r="A265" s="30" t="s">
        <v>310</v>
      </c>
      <c r="B265" s="24" t="s">
        <v>26</v>
      </c>
      <c r="C265" s="24" t="s">
        <v>339</v>
      </c>
      <c r="D265" s="24" t="s">
        <v>307</v>
      </c>
      <c r="E265" s="24" t="s">
        <v>655</v>
      </c>
      <c r="F265" s="27" t="s">
        <v>61</v>
      </c>
      <c r="G265" s="25">
        <v>3.0055499999999999</v>
      </c>
      <c r="H265" s="25">
        <v>4.2473999999999998</v>
      </c>
      <c r="I265" s="25">
        <v>4.2473999999999998</v>
      </c>
    </row>
    <row r="266" spans="1:9" s="71" customFormat="1" x14ac:dyDescent="0.2">
      <c r="A266" s="126" t="s">
        <v>390</v>
      </c>
      <c r="B266" s="125" t="s">
        <v>26</v>
      </c>
      <c r="C266" s="124" t="s">
        <v>335</v>
      </c>
      <c r="D266" s="124"/>
      <c r="E266" s="124"/>
      <c r="F266" s="124"/>
      <c r="G266" s="123">
        <v>60488.5</v>
      </c>
      <c r="H266" s="123">
        <v>49580.599999999991</v>
      </c>
      <c r="I266" s="123">
        <v>47636.899999999994</v>
      </c>
    </row>
    <row r="267" spans="1:9" s="71" customFormat="1" ht="25.5" customHeight="1" x14ac:dyDescent="0.2">
      <c r="A267" s="67" t="s">
        <v>256</v>
      </c>
      <c r="B267" s="69" t="s">
        <v>26</v>
      </c>
      <c r="C267" s="69">
        <v>3</v>
      </c>
      <c r="D267" s="69" t="s">
        <v>307</v>
      </c>
      <c r="E267" s="69" t="s">
        <v>389</v>
      </c>
      <c r="F267" s="69"/>
      <c r="G267" s="70">
        <v>5770.9</v>
      </c>
      <c r="H267" s="70">
        <v>3545.5</v>
      </c>
      <c r="I267" s="70">
        <v>3373.5</v>
      </c>
    </row>
    <row r="268" spans="1:9" s="216" customFormat="1" ht="51" customHeight="1" x14ac:dyDescent="0.2">
      <c r="A268" s="222" t="s">
        <v>59</v>
      </c>
      <c r="B268" s="217" t="s">
        <v>26</v>
      </c>
      <c r="C268" s="217">
        <v>3</v>
      </c>
      <c r="D268" s="217" t="s">
        <v>307</v>
      </c>
      <c r="E268" s="217" t="s">
        <v>389</v>
      </c>
      <c r="F268" s="220" t="s">
        <v>60</v>
      </c>
      <c r="G268" s="218">
        <v>5740.9</v>
      </c>
      <c r="H268" s="218">
        <v>3515.5</v>
      </c>
      <c r="I268" s="218">
        <v>3343.5</v>
      </c>
    </row>
    <row r="269" spans="1:9" ht="25.5" customHeight="1" x14ac:dyDescent="0.2">
      <c r="A269" s="222" t="s">
        <v>310</v>
      </c>
      <c r="B269" s="24" t="s">
        <v>26</v>
      </c>
      <c r="C269" s="24">
        <v>3</v>
      </c>
      <c r="D269" s="24" t="s">
        <v>307</v>
      </c>
      <c r="E269" s="24" t="s">
        <v>389</v>
      </c>
      <c r="F269" s="27" t="s">
        <v>61</v>
      </c>
      <c r="G269" s="25">
        <v>30</v>
      </c>
      <c r="H269" s="218">
        <v>30</v>
      </c>
      <c r="I269" s="218">
        <v>30</v>
      </c>
    </row>
    <row r="270" spans="1:9" s="71" customFormat="1" ht="25.5" customHeight="1" x14ac:dyDescent="0.2">
      <c r="A270" s="67" t="s">
        <v>256</v>
      </c>
      <c r="B270" s="69" t="s">
        <v>26</v>
      </c>
      <c r="C270" s="69">
        <v>3</v>
      </c>
      <c r="D270" s="69" t="s">
        <v>307</v>
      </c>
      <c r="E270" s="69" t="s">
        <v>388</v>
      </c>
      <c r="F270" s="69"/>
      <c r="G270" s="70">
        <v>22311.299999999996</v>
      </c>
      <c r="H270" s="70">
        <v>18267.3</v>
      </c>
      <c r="I270" s="70">
        <v>17706.599999999999</v>
      </c>
    </row>
    <row r="271" spans="1:9" ht="25.5" customHeight="1" x14ac:dyDescent="0.2">
      <c r="A271" s="28" t="s">
        <v>106</v>
      </c>
      <c r="B271" s="24" t="s">
        <v>26</v>
      </c>
      <c r="C271" s="24">
        <v>3</v>
      </c>
      <c r="D271" s="24" t="s">
        <v>307</v>
      </c>
      <c r="E271" s="24" t="s">
        <v>388</v>
      </c>
      <c r="F271" s="24" t="s">
        <v>58</v>
      </c>
      <c r="G271" s="25">
        <v>22311.299999999996</v>
      </c>
      <c r="H271" s="25">
        <v>18267.3</v>
      </c>
      <c r="I271" s="25">
        <v>17706.599999999999</v>
      </c>
    </row>
    <row r="272" spans="1:9" s="76" customFormat="1" ht="25.5" customHeight="1" x14ac:dyDescent="0.2">
      <c r="A272" s="67" t="s">
        <v>256</v>
      </c>
      <c r="B272" s="69" t="s">
        <v>26</v>
      </c>
      <c r="C272" s="69">
        <v>3</v>
      </c>
      <c r="D272" s="69" t="s">
        <v>307</v>
      </c>
      <c r="E272" s="69" t="s">
        <v>387</v>
      </c>
      <c r="F272" s="69"/>
      <c r="G272" s="70">
        <v>28863.5</v>
      </c>
      <c r="H272" s="70">
        <v>24933.599999999999</v>
      </c>
      <c r="I272" s="70">
        <v>23722.6</v>
      </c>
    </row>
    <row r="273" spans="1:9" ht="51" customHeight="1" x14ac:dyDescent="0.2">
      <c r="A273" s="30" t="s">
        <v>59</v>
      </c>
      <c r="B273" s="24" t="s">
        <v>26</v>
      </c>
      <c r="C273" s="24">
        <v>3</v>
      </c>
      <c r="D273" s="24" t="s">
        <v>307</v>
      </c>
      <c r="E273" s="24" t="s">
        <v>387</v>
      </c>
      <c r="F273" s="27" t="s">
        <v>60</v>
      </c>
      <c r="G273" s="25">
        <v>10950.8</v>
      </c>
      <c r="H273" s="25">
        <v>9831.2999999999993</v>
      </c>
      <c r="I273" s="25">
        <v>9349.4</v>
      </c>
    </row>
    <row r="274" spans="1:9" s="71" customFormat="1" ht="25.5" customHeight="1" x14ac:dyDescent="0.2">
      <c r="A274" s="72" t="s">
        <v>310</v>
      </c>
      <c r="B274" s="74" t="s">
        <v>26</v>
      </c>
      <c r="C274" s="74">
        <v>3</v>
      </c>
      <c r="D274" s="74" t="s">
        <v>307</v>
      </c>
      <c r="E274" s="74" t="s">
        <v>387</v>
      </c>
      <c r="F274" s="75" t="s">
        <v>61</v>
      </c>
      <c r="G274" s="25">
        <v>156</v>
      </c>
      <c r="H274" s="25">
        <v>70</v>
      </c>
      <c r="I274" s="25">
        <v>70</v>
      </c>
    </row>
    <row r="275" spans="1:9" s="71" customFormat="1" ht="25.5" customHeight="1" x14ac:dyDescent="0.2">
      <c r="A275" s="78" t="s">
        <v>106</v>
      </c>
      <c r="B275" s="74" t="s">
        <v>26</v>
      </c>
      <c r="C275" s="74">
        <v>3</v>
      </c>
      <c r="D275" s="74" t="s">
        <v>307</v>
      </c>
      <c r="E275" s="74" t="s">
        <v>387</v>
      </c>
      <c r="F275" s="74" t="s">
        <v>58</v>
      </c>
      <c r="G275" s="25">
        <v>17750.2</v>
      </c>
      <c r="H275" s="25">
        <v>15032.3</v>
      </c>
      <c r="I275" s="25">
        <v>14303.2</v>
      </c>
    </row>
    <row r="276" spans="1:9" s="71" customFormat="1" ht="25.5" customHeight="1" x14ac:dyDescent="0.2">
      <c r="A276" s="78" t="s">
        <v>65</v>
      </c>
      <c r="B276" s="74" t="s">
        <v>26</v>
      </c>
      <c r="C276" s="74">
        <v>3</v>
      </c>
      <c r="D276" s="74" t="s">
        <v>307</v>
      </c>
      <c r="E276" s="74" t="s">
        <v>387</v>
      </c>
      <c r="F276" s="74" t="s">
        <v>66</v>
      </c>
      <c r="G276" s="218">
        <v>6.5</v>
      </c>
      <c r="H276" s="218">
        <v>0</v>
      </c>
      <c r="I276" s="218">
        <v>0</v>
      </c>
    </row>
    <row r="277" spans="1:9" ht="102" customHeight="1" x14ac:dyDescent="0.2">
      <c r="A277" s="18" t="s">
        <v>296</v>
      </c>
      <c r="B277" s="5" t="s">
        <v>26</v>
      </c>
      <c r="C277" s="5">
        <v>3</v>
      </c>
      <c r="D277" s="5" t="s">
        <v>307</v>
      </c>
      <c r="E277" s="5">
        <v>72070</v>
      </c>
      <c r="F277" s="19"/>
      <c r="G277" s="20">
        <v>3542.8</v>
      </c>
      <c r="H277" s="20">
        <v>2834.2000000000003</v>
      </c>
      <c r="I277" s="20">
        <v>2834.2000000000003</v>
      </c>
    </row>
    <row r="278" spans="1:9" ht="51" customHeight="1" x14ac:dyDescent="0.2">
      <c r="A278" s="30" t="s">
        <v>59</v>
      </c>
      <c r="B278" s="24" t="s">
        <v>26</v>
      </c>
      <c r="C278" s="24">
        <v>3</v>
      </c>
      <c r="D278" s="24" t="s">
        <v>307</v>
      </c>
      <c r="E278" s="24">
        <v>72070</v>
      </c>
      <c r="F278" s="27" t="s">
        <v>60</v>
      </c>
      <c r="G278" s="25">
        <v>3165.8</v>
      </c>
      <c r="H278" s="25">
        <v>2532.6000000000004</v>
      </c>
      <c r="I278" s="25">
        <v>2532.6000000000004</v>
      </c>
    </row>
    <row r="279" spans="1:9" ht="25.5" customHeight="1" x14ac:dyDescent="0.2">
      <c r="A279" s="30" t="s">
        <v>310</v>
      </c>
      <c r="B279" s="24" t="s">
        <v>26</v>
      </c>
      <c r="C279" s="24">
        <v>3</v>
      </c>
      <c r="D279" s="24" t="s">
        <v>307</v>
      </c>
      <c r="E279" s="24">
        <v>72070</v>
      </c>
      <c r="F279" s="27" t="s">
        <v>61</v>
      </c>
      <c r="G279" s="25">
        <v>377</v>
      </c>
      <c r="H279" s="25">
        <v>301.60000000000002</v>
      </c>
      <c r="I279" s="25">
        <v>301.60000000000002</v>
      </c>
    </row>
    <row r="280" spans="1:9" ht="27.75" customHeight="1" x14ac:dyDescent="0.2">
      <c r="A280" s="133" t="s">
        <v>386</v>
      </c>
      <c r="B280" s="40" t="s">
        <v>44</v>
      </c>
      <c r="C280" s="40"/>
      <c r="D280" s="40"/>
      <c r="E280" s="40"/>
      <c r="F280" s="132"/>
      <c r="G280" s="38">
        <v>110926.90000000001</v>
      </c>
      <c r="H280" s="223">
        <v>82909.2</v>
      </c>
      <c r="I280" s="223">
        <v>79012.100000000006</v>
      </c>
    </row>
    <row r="281" spans="1:9" ht="38.25" customHeight="1" x14ac:dyDescent="0.2">
      <c r="A281" s="18" t="s">
        <v>271</v>
      </c>
      <c r="B281" s="19" t="s">
        <v>44</v>
      </c>
      <c r="C281" s="19" t="s">
        <v>308</v>
      </c>
      <c r="D281" s="19" t="s">
        <v>307</v>
      </c>
      <c r="E281" s="19" t="s">
        <v>649</v>
      </c>
      <c r="F281" s="19"/>
      <c r="G281" s="20">
        <v>4444.1000000000004</v>
      </c>
      <c r="H281" s="20">
        <v>3806.5</v>
      </c>
      <c r="I281" s="20">
        <v>3806.5</v>
      </c>
    </row>
    <row r="282" spans="1:9" ht="25.5" customHeight="1" x14ac:dyDescent="0.2">
      <c r="A282" s="28" t="s">
        <v>106</v>
      </c>
      <c r="B282" s="24" t="s">
        <v>44</v>
      </c>
      <c r="C282" s="24" t="s">
        <v>308</v>
      </c>
      <c r="D282" s="24" t="s">
        <v>307</v>
      </c>
      <c r="E282" s="24" t="s">
        <v>649</v>
      </c>
      <c r="F282" s="24" t="s">
        <v>58</v>
      </c>
      <c r="G282" s="25">
        <v>4444.1000000000004</v>
      </c>
      <c r="H282" s="25">
        <v>3806.5</v>
      </c>
      <c r="I282" s="25">
        <v>3806.5</v>
      </c>
    </row>
    <row r="283" spans="1:9" s="216" customFormat="1" ht="25.5" customHeight="1" x14ac:dyDescent="0.2">
      <c r="A283" s="213" t="s">
        <v>586</v>
      </c>
      <c r="B283" s="214" t="s">
        <v>44</v>
      </c>
      <c r="C283" s="214" t="s">
        <v>308</v>
      </c>
      <c r="D283" s="214" t="s">
        <v>307</v>
      </c>
      <c r="E283" s="214" t="s">
        <v>651</v>
      </c>
      <c r="F283" s="214"/>
      <c r="G283" s="215">
        <v>107.6</v>
      </c>
      <c r="H283" s="215">
        <v>0</v>
      </c>
      <c r="I283" s="215">
        <v>0</v>
      </c>
    </row>
    <row r="284" spans="1:9" s="216" customFormat="1" ht="25.5" customHeight="1" x14ac:dyDescent="0.2">
      <c r="A284" s="221" t="s">
        <v>106</v>
      </c>
      <c r="B284" s="217" t="s">
        <v>44</v>
      </c>
      <c r="C284" s="217" t="s">
        <v>308</v>
      </c>
      <c r="D284" s="217" t="s">
        <v>307</v>
      </c>
      <c r="E284" s="217" t="s">
        <v>651</v>
      </c>
      <c r="F284" s="217" t="s">
        <v>58</v>
      </c>
      <c r="G284" s="218">
        <v>107.6</v>
      </c>
      <c r="H284" s="218">
        <v>0</v>
      </c>
      <c r="I284" s="218">
        <v>0</v>
      </c>
    </row>
    <row r="285" spans="1:9" s="216" customFormat="1" ht="25.5" customHeight="1" x14ac:dyDescent="0.2">
      <c r="A285" s="213" t="s">
        <v>614</v>
      </c>
      <c r="B285" s="214" t="s">
        <v>44</v>
      </c>
      <c r="C285" s="214" t="s">
        <v>308</v>
      </c>
      <c r="D285" s="214" t="s">
        <v>307</v>
      </c>
      <c r="E285" s="214" t="s">
        <v>616</v>
      </c>
      <c r="F285" s="214"/>
      <c r="G285" s="215">
        <v>161.30000000000001</v>
      </c>
      <c r="H285" s="215">
        <v>0</v>
      </c>
      <c r="I285" s="215">
        <v>0</v>
      </c>
    </row>
    <row r="286" spans="1:9" s="216" customFormat="1" ht="25.5" customHeight="1" x14ac:dyDescent="0.2">
      <c r="A286" s="221" t="s">
        <v>106</v>
      </c>
      <c r="B286" s="217" t="s">
        <v>44</v>
      </c>
      <c r="C286" s="217" t="s">
        <v>308</v>
      </c>
      <c r="D286" s="217" t="s">
        <v>307</v>
      </c>
      <c r="E286" s="217" t="s">
        <v>616</v>
      </c>
      <c r="F286" s="217" t="s">
        <v>58</v>
      </c>
      <c r="G286" s="218">
        <v>161.30000000000001</v>
      </c>
      <c r="H286" s="218">
        <v>0</v>
      </c>
      <c r="I286" s="218">
        <v>0</v>
      </c>
    </row>
    <row r="287" spans="1:9" ht="12.75" customHeight="1" x14ac:dyDescent="0.2">
      <c r="A287" s="18" t="s">
        <v>203</v>
      </c>
      <c r="B287" s="19" t="s">
        <v>44</v>
      </c>
      <c r="C287" s="19">
        <v>0</v>
      </c>
      <c r="D287" s="19" t="s">
        <v>307</v>
      </c>
      <c r="E287" s="19" t="s">
        <v>385</v>
      </c>
      <c r="F287" s="19"/>
      <c r="G287" s="20">
        <v>60146.8</v>
      </c>
      <c r="H287" s="20">
        <v>43853.2</v>
      </c>
      <c r="I287" s="20">
        <v>41686.400000000001</v>
      </c>
    </row>
    <row r="288" spans="1:9" s="9" customFormat="1" ht="12.75" customHeight="1" x14ac:dyDescent="0.2">
      <c r="A288" s="28" t="s">
        <v>62</v>
      </c>
      <c r="B288" s="24" t="s">
        <v>44</v>
      </c>
      <c r="C288" s="24">
        <v>0</v>
      </c>
      <c r="D288" s="24" t="s">
        <v>307</v>
      </c>
      <c r="E288" s="24" t="s">
        <v>385</v>
      </c>
      <c r="F288" s="27" t="s">
        <v>63</v>
      </c>
      <c r="G288" s="25">
        <v>15</v>
      </c>
      <c r="H288" s="25">
        <v>15</v>
      </c>
      <c r="I288" s="25">
        <v>15</v>
      </c>
    </row>
    <row r="289" spans="1:9" ht="25.5" customHeight="1" x14ac:dyDescent="0.2">
      <c r="A289" s="28" t="s">
        <v>106</v>
      </c>
      <c r="B289" s="24" t="s">
        <v>44</v>
      </c>
      <c r="C289" s="24">
        <v>0</v>
      </c>
      <c r="D289" s="24" t="s">
        <v>307</v>
      </c>
      <c r="E289" s="24" t="s">
        <v>385</v>
      </c>
      <c r="F289" s="24" t="s">
        <v>58</v>
      </c>
      <c r="G289" s="25">
        <v>60131.8</v>
      </c>
      <c r="H289" s="25">
        <v>43838.2</v>
      </c>
      <c r="I289" s="25">
        <v>41671.4</v>
      </c>
    </row>
    <row r="290" spans="1:9" ht="12.75" customHeight="1" x14ac:dyDescent="0.2">
      <c r="A290" s="18" t="s">
        <v>205</v>
      </c>
      <c r="B290" s="19" t="s">
        <v>44</v>
      </c>
      <c r="C290" s="19">
        <v>0</v>
      </c>
      <c r="D290" s="19" t="s">
        <v>307</v>
      </c>
      <c r="E290" s="19" t="s">
        <v>384</v>
      </c>
      <c r="F290" s="19"/>
      <c r="G290" s="20">
        <v>4488.5</v>
      </c>
      <c r="H290" s="20">
        <v>3202.7</v>
      </c>
      <c r="I290" s="20">
        <v>3045.4</v>
      </c>
    </row>
    <row r="291" spans="1:9" ht="25.5" customHeight="1" x14ac:dyDescent="0.2">
      <c r="A291" s="28" t="s">
        <v>106</v>
      </c>
      <c r="B291" s="24" t="s">
        <v>44</v>
      </c>
      <c r="C291" s="24">
        <v>0</v>
      </c>
      <c r="D291" s="24" t="s">
        <v>307</v>
      </c>
      <c r="E291" s="24" t="s">
        <v>384</v>
      </c>
      <c r="F291" s="24" t="s">
        <v>58</v>
      </c>
      <c r="G291" s="25">
        <v>4488.5</v>
      </c>
      <c r="H291" s="25">
        <v>3202.7</v>
      </c>
      <c r="I291" s="25">
        <v>3045.4</v>
      </c>
    </row>
    <row r="292" spans="1:9" ht="12.75" customHeight="1" x14ac:dyDescent="0.2">
      <c r="A292" s="18" t="s">
        <v>207</v>
      </c>
      <c r="B292" s="19" t="s">
        <v>44</v>
      </c>
      <c r="C292" s="19">
        <v>0</v>
      </c>
      <c r="D292" s="19" t="s">
        <v>307</v>
      </c>
      <c r="E292" s="19" t="s">
        <v>383</v>
      </c>
      <c r="F292" s="19"/>
      <c r="G292" s="20">
        <v>20290.599999999999</v>
      </c>
      <c r="H292" s="20">
        <v>14867.8</v>
      </c>
      <c r="I292" s="20">
        <v>14138.3</v>
      </c>
    </row>
    <row r="293" spans="1:9" ht="12.75" customHeight="1" x14ac:dyDescent="0.2">
      <c r="A293" s="28" t="s">
        <v>62</v>
      </c>
      <c r="B293" s="24" t="s">
        <v>44</v>
      </c>
      <c r="C293" s="24">
        <v>0</v>
      </c>
      <c r="D293" s="24" t="s">
        <v>307</v>
      </c>
      <c r="E293" s="24" t="s">
        <v>383</v>
      </c>
      <c r="F293" s="27" t="s">
        <v>63</v>
      </c>
      <c r="G293" s="25">
        <v>15</v>
      </c>
      <c r="H293" s="25">
        <v>15</v>
      </c>
      <c r="I293" s="25">
        <v>15</v>
      </c>
    </row>
    <row r="294" spans="1:9" ht="25.5" customHeight="1" x14ac:dyDescent="0.2">
      <c r="A294" s="28" t="s">
        <v>106</v>
      </c>
      <c r="B294" s="24" t="s">
        <v>44</v>
      </c>
      <c r="C294" s="24">
        <v>0</v>
      </c>
      <c r="D294" s="24" t="s">
        <v>307</v>
      </c>
      <c r="E294" s="24" t="s">
        <v>383</v>
      </c>
      <c r="F294" s="24" t="s">
        <v>58</v>
      </c>
      <c r="G294" s="25">
        <v>20275.599999999999</v>
      </c>
      <c r="H294" s="25">
        <v>14852.8</v>
      </c>
      <c r="I294" s="25">
        <v>14123.3</v>
      </c>
    </row>
    <row r="295" spans="1:9" s="71" customFormat="1" ht="12.75" customHeight="1" x14ac:dyDescent="0.2">
      <c r="A295" s="67" t="s">
        <v>257</v>
      </c>
      <c r="B295" s="69" t="s">
        <v>44</v>
      </c>
      <c r="C295" s="69">
        <v>0</v>
      </c>
      <c r="D295" s="69" t="s">
        <v>307</v>
      </c>
      <c r="E295" s="69" t="s">
        <v>382</v>
      </c>
      <c r="F295" s="69"/>
      <c r="G295" s="70">
        <v>1415</v>
      </c>
      <c r="H295" s="70">
        <v>1007.8</v>
      </c>
      <c r="I295" s="70">
        <v>958.4</v>
      </c>
    </row>
    <row r="296" spans="1:9" s="71" customFormat="1" ht="51" customHeight="1" x14ac:dyDescent="0.2">
      <c r="A296" s="72" t="s">
        <v>59</v>
      </c>
      <c r="B296" s="74" t="s">
        <v>44</v>
      </c>
      <c r="C296" s="74">
        <v>0</v>
      </c>
      <c r="D296" s="74" t="s">
        <v>307</v>
      </c>
      <c r="E296" s="74" t="s">
        <v>382</v>
      </c>
      <c r="F296" s="75" t="s">
        <v>60</v>
      </c>
      <c r="G296" s="54">
        <v>1353.3</v>
      </c>
      <c r="H296" s="54">
        <v>944.3</v>
      </c>
      <c r="I296" s="54">
        <v>898.1</v>
      </c>
    </row>
    <row r="297" spans="1:9" s="71" customFormat="1" ht="25.5" customHeight="1" x14ac:dyDescent="0.2">
      <c r="A297" s="72" t="s">
        <v>310</v>
      </c>
      <c r="B297" s="74" t="s">
        <v>44</v>
      </c>
      <c r="C297" s="74">
        <v>0</v>
      </c>
      <c r="D297" s="74" t="s">
        <v>307</v>
      </c>
      <c r="E297" s="74" t="s">
        <v>382</v>
      </c>
      <c r="F297" s="75" t="s">
        <v>61</v>
      </c>
      <c r="G297" s="54">
        <v>61.7</v>
      </c>
      <c r="H297" s="54">
        <v>63.5</v>
      </c>
      <c r="I297" s="54">
        <v>60.3</v>
      </c>
    </row>
    <row r="298" spans="1:9" ht="12.75" customHeight="1" x14ac:dyDescent="0.2">
      <c r="A298" s="18" t="s">
        <v>257</v>
      </c>
      <c r="B298" s="19" t="s">
        <v>44</v>
      </c>
      <c r="C298" s="19">
        <v>0</v>
      </c>
      <c r="D298" s="19" t="s">
        <v>307</v>
      </c>
      <c r="E298" s="19" t="s">
        <v>381</v>
      </c>
      <c r="F298" s="19"/>
      <c r="G298" s="20">
        <v>19873</v>
      </c>
      <c r="H298" s="215">
        <v>16171.2</v>
      </c>
      <c r="I298" s="215">
        <v>15377.1</v>
      </c>
    </row>
    <row r="299" spans="1:9" ht="51" customHeight="1" x14ac:dyDescent="0.2">
      <c r="A299" s="30" t="s">
        <v>59</v>
      </c>
      <c r="B299" s="24" t="s">
        <v>44</v>
      </c>
      <c r="C299" s="24">
        <v>0</v>
      </c>
      <c r="D299" s="24" t="s">
        <v>307</v>
      </c>
      <c r="E299" s="19" t="s">
        <v>381</v>
      </c>
      <c r="F299" s="27" t="s">
        <v>60</v>
      </c>
      <c r="G299" s="25">
        <v>19353.7</v>
      </c>
      <c r="H299" s="25">
        <v>15637.5</v>
      </c>
      <c r="I299" s="25">
        <v>14869.7</v>
      </c>
    </row>
    <row r="300" spans="1:9" s="71" customFormat="1" ht="25.5" customHeight="1" x14ac:dyDescent="0.2">
      <c r="A300" s="72" t="s">
        <v>310</v>
      </c>
      <c r="B300" s="74" t="s">
        <v>44</v>
      </c>
      <c r="C300" s="74">
        <v>0</v>
      </c>
      <c r="D300" s="74" t="s">
        <v>307</v>
      </c>
      <c r="E300" s="69" t="s">
        <v>381</v>
      </c>
      <c r="F300" s="75" t="s">
        <v>61</v>
      </c>
      <c r="G300" s="218">
        <v>505.29999999999995</v>
      </c>
      <c r="H300" s="218">
        <v>533.70000000000005</v>
      </c>
      <c r="I300" s="218">
        <v>507.4</v>
      </c>
    </row>
    <row r="301" spans="1:9" s="71" customFormat="1" ht="25.5" customHeight="1" x14ac:dyDescent="0.2">
      <c r="A301" s="72" t="s">
        <v>65</v>
      </c>
      <c r="B301" s="74" t="s">
        <v>44</v>
      </c>
      <c r="C301" s="74">
        <v>0</v>
      </c>
      <c r="D301" s="74" t="s">
        <v>307</v>
      </c>
      <c r="E301" s="69" t="s">
        <v>381</v>
      </c>
      <c r="F301" s="75" t="s">
        <v>66</v>
      </c>
      <c r="G301" s="25">
        <v>14</v>
      </c>
      <c r="H301" s="25">
        <v>0</v>
      </c>
      <c r="I301" s="25">
        <v>0</v>
      </c>
    </row>
    <row r="302" spans="1:9" ht="25.5" x14ac:dyDescent="0.2">
      <c r="A302" s="39" t="s">
        <v>380</v>
      </c>
      <c r="B302" s="40" t="s">
        <v>37</v>
      </c>
      <c r="C302" s="40"/>
      <c r="D302" s="40"/>
      <c r="E302" s="40"/>
      <c r="F302" s="40"/>
      <c r="G302" s="38">
        <v>246215.40600000005</v>
      </c>
      <c r="H302" s="38">
        <v>183386.59999999998</v>
      </c>
      <c r="I302" s="38">
        <v>194293.8</v>
      </c>
    </row>
    <row r="303" spans="1:9" x14ac:dyDescent="0.2">
      <c r="A303" s="122" t="s">
        <v>379</v>
      </c>
      <c r="B303" s="99" t="s">
        <v>37</v>
      </c>
      <c r="C303" s="121" t="s">
        <v>343</v>
      </c>
      <c r="D303" s="121"/>
      <c r="E303" s="121"/>
      <c r="F303" s="121"/>
      <c r="G303" s="120">
        <v>3649.7</v>
      </c>
      <c r="H303" s="120">
        <v>0</v>
      </c>
      <c r="I303" s="120">
        <v>2872.4</v>
      </c>
    </row>
    <row r="304" spans="1:9" s="216" customFormat="1" ht="38.25" x14ac:dyDescent="0.2">
      <c r="A304" s="213" t="s">
        <v>688</v>
      </c>
      <c r="B304" s="214" t="s">
        <v>37</v>
      </c>
      <c r="C304" s="214">
        <v>1</v>
      </c>
      <c r="D304" s="214" t="s">
        <v>307</v>
      </c>
      <c r="E304" s="214" t="s">
        <v>690</v>
      </c>
      <c r="F304" s="214"/>
      <c r="G304" s="215">
        <v>163</v>
      </c>
      <c r="H304" s="215">
        <v>0</v>
      </c>
      <c r="I304" s="215">
        <v>0</v>
      </c>
    </row>
    <row r="305" spans="1:9" s="216" customFormat="1" ht="25.5" x14ac:dyDescent="0.2">
      <c r="A305" s="221" t="s">
        <v>106</v>
      </c>
      <c r="B305" s="217" t="s">
        <v>37</v>
      </c>
      <c r="C305" s="217">
        <v>1</v>
      </c>
      <c r="D305" s="217" t="s">
        <v>307</v>
      </c>
      <c r="E305" s="217" t="s">
        <v>690</v>
      </c>
      <c r="F305" s="217" t="s">
        <v>58</v>
      </c>
      <c r="G305" s="218">
        <v>163</v>
      </c>
      <c r="H305" s="218">
        <v>0</v>
      </c>
      <c r="I305" s="218">
        <v>0</v>
      </c>
    </row>
    <row r="306" spans="1:9" ht="12.75" customHeight="1" x14ac:dyDescent="0.2">
      <c r="A306" s="18" t="s">
        <v>213</v>
      </c>
      <c r="B306" s="19" t="s">
        <v>37</v>
      </c>
      <c r="C306" s="19">
        <v>1</v>
      </c>
      <c r="D306" s="19" t="s">
        <v>307</v>
      </c>
      <c r="E306" s="19" t="s">
        <v>378</v>
      </c>
      <c r="F306" s="19"/>
      <c r="G306" s="20">
        <v>2002.3</v>
      </c>
      <c r="H306" s="20">
        <v>0</v>
      </c>
      <c r="I306" s="20">
        <v>1411.1</v>
      </c>
    </row>
    <row r="307" spans="1:9" ht="25.5" customHeight="1" x14ac:dyDescent="0.2">
      <c r="A307" s="30" t="s">
        <v>310</v>
      </c>
      <c r="B307" s="24" t="s">
        <v>37</v>
      </c>
      <c r="C307" s="24">
        <v>1</v>
      </c>
      <c r="D307" s="24" t="s">
        <v>307</v>
      </c>
      <c r="E307" s="24" t="s">
        <v>378</v>
      </c>
      <c r="F307" s="24" t="s">
        <v>61</v>
      </c>
      <c r="G307" s="25">
        <v>1022.3</v>
      </c>
      <c r="H307" s="25">
        <v>0</v>
      </c>
      <c r="I307" s="25">
        <v>672.3</v>
      </c>
    </row>
    <row r="308" spans="1:9" s="71" customFormat="1" ht="12.75" customHeight="1" x14ac:dyDescent="0.2">
      <c r="A308" s="78" t="s">
        <v>62</v>
      </c>
      <c r="B308" s="74" t="s">
        <v>37</v>
      </c>
      <c r="C308" s="74">
        <v>1</v>
      </c>
      <c r="D308" s="74" t="s">
        <v>307</v>
      </c>
      <c r="E308" s="74" t="s">
        <v>378</v>
      </c>
      <c r="F308" s="75" t="s">
        <v>63</v>
      </c>
      <c r="G308" s="25">
        <v>980</v>
      </c>
      <c r="H308" s="25">
        <v>0</v>
      </c>
      <c r="I308" s="25">
        <v>738.8</v>
      </c>
    </row>
    <row r="309" spans="1:9" ht="12.75" customHeight="1" x14ac:dyDescent="0.2">
      <c r="A309" s="18" t="s">
        <v>215</v>
      </c>
      <c r="B309" s="19" t="s">
        <v>37</v>
      </c>
      <c r="C309" s="19">
        <v>1</v>
      </c>
      <c r="D309" s="19" t="s">
        <v>307</v>
      </c>
      <c r="E309" s="19" t="s">
        <v>377</v>
      </c>
      <c r="F309" s="19"/>
      <c r="G309" s="20">
        <v>961.2</v>
      </c>
      <c r="H309" s="20">
        <v>0</v>
      </c>
      <c r="I309" s="20">
        <v>961.2</v>
      </c>
    </row>
    <row r="310" spans="1:9" ht="25.5" customHeight="1" x14ac:dyDescent="0.2">
      <c r="A310" s="28" t="s">
        <v>106</v>
      </c>
      <c r="B310" s="24" t="s">
        <v>37</v>
      </c>
      <c r="C310" s="24">
        <v>1</v>
      </c>
      <c r="D310" s="24" t="s">
        <v>307</v>
      </c>
      <c r="E310" s="24" t="s">
        <v>377</v>
      </c>
      <c r="F310" s="24" t="s">
        <v>58</v>
      </c>
      <c r="G310" s="25">
        <v>961.2</v>
      </c>
      <c r="H310" s="25">
        <v>0</v>
      </c>
      <c r="I310" s="25">
        <v>961.2</v>
      </c>
    </row>
    <row r="311" spans="1:9" s="71" customFormat="1" ht="12.75" customHeight="1" x14ac:dyDescent="0.2">
      <c r="A311" s="67" t="s">
        <v>244</v>
      </c>
      <c r="B311" s="69" t="s">
        <v>37</v>
      </c>
      <c r="C311" s="69">
        <v>1</v>
      </c>
      <c r="D311" s="69" t="s">
        <v>307</v>
      </c>
      <c r="E311" s="69" t="s">
        <v>376</v>
      </c>
      <c r="F311" s="69"/>
      <c r="G311" s="70">
        <v>487.7</v>
      </c>
      <c r="H311" s="70">
        <v>0</v>
      </c>
      <c r="I311" s="70">
        <v>476.6</v>
      </c>
    </row>
    <row r="312" spans="1:9" ht="12.75" customHeight="1" x14ac:dyDescent="0.2">
      <c r="A312" s="28" t="s">
        <v>62</v>
      </c>
      <c r="B312" s="24" t="s">
        <v>37</v>
      </c>
      <c r="C312" s="24">
        <v>1</v>
      </c>
      <c r="D312" s="24" t="s">
        <v>307</v>
      </c>
      <c r="E312" s="24" t="s">
        <v>376</v>
      </c>
      <c r="F312" s="24" t="s">
        <v>63</v>
      </c>
      <c r="G312" s="25">
        <v>487.7</v>
      </c>
      <c r="H312" s="25">
        <v>0</v>
      </c>
      <c r="I312" s="25">
        <v>476.6</v>
      </c>
    </row>
    <row r="313" spans="1:9" ht="63.75" customHeight="1" x14ac:dyDescent="0.2">
      <c r="A313" s="53" t="s">
        <v>247</v>
      </c>
      <c r="B313" s="19" t="s">
        <v>37</v>
      </c>
      <c r="C313" s="19">
        <v>1</v>
      </c>
      <c r="D313" s="19" t="s">
        <v>307</v>
      </c>
      <c r="E313" s="19" t="s">
        <v>375</v>
      </c>
      <c r="F313" s="19"/>
      <c r="G313" s="20">
        <v>35.5</v>
      </c>
      <c r="H313" s="20">
        <v>0</v>
      </c>
      <c r="I313" s="20">
        <v>23.5</v>
      </c>
    </row>
    <row r="314" spans="1:9" ht="12.75" customHeight="1" x14ac:dyDescent="0.2">
      <c r="A314" s="28" t="s">
        <v>62</v>
      </c>
      <c r="B314" s="24" t="s">
        <v>37</v>
      </c>
      <c r="C314" s="24">
        <v>1</v>
      </c>
      <c r="D314" s="24" t="s">
        <v>307</v>
      </c>
      <c r="E314" s="24" t="s">
        <v>375</v>
      </c>
      <c r="F314" s="24" t="s">
        <v>63</v>
      </c>
      <c r="G314" s="25">
        <v>35.5</v>
      </c>
      <c r="H314" s="25">
        <v>0</v>
      </c>
      <c r="I314" s="25">
        <v>23.5</v>
      </c>
    </row>
    <row r="315" spans="1:9" s="71" customFormat="1" ht="51" x14ac:dyDescent="0.2">
      <c r="A315" s="126" t="s">
        <v>374</v>
      </c>
      <c r="B315" s="125" t="s">
        <v>37</v>
      </c>
      <c r="C315" s="124" t="s">
        <v>339</v>
      </c>
      <c r="D315" s="124"/>
      <c r="E315" s="124"/>
      <c r="F315" s="124"/>
      <c r="G315" s="123">
        <v>10216.300000000001</v>
      </c>
      <c r="H315" s="123">
        <v>0</v>
      </c>
      <c r="I315" s="123">
        <v>6774.4000000000005</v>
      </c>
    </row>
    <row r="316" spans="1:9" s="71" customFormat="1" ht="76.5" customHeight="1" x14ac:dyDescent="0.2">
      <c r="A316" s="67" t="s">
        <v>210</v>
      </c>
      <c r="B316" s="69" t="s">
        <v>37</v>
      </c>
      <c r="C316" s="69">
        <v>2</v>
      </c>
      <c r="D316" s="69" t="s">
        <v>307</v>
      </c>
      <c r="E316" s="69" t="s">
        <v>373</v>
      </c>
      <c r="F316" s="69"/>
      <c r="G316" s="70">
        <v>10216.300000000001</v>
      </c>
      <c r="H316" s="70">
        <v>0</v>
      </c>
      <c r="I316" s="70">
        <v>6774.4000000000005</v>
      </c>
    </row>
    <row r="317" spans="1:9" s="71" customFormat="1" ht="25.5" customHeight="1" x14ac:dyDescent="0.2">
      <c r="A317" s="72" t="s">
        <v>310</v>
      </c>
      <c r="B317" s="74" t="s">
        <v>37</v>
      </c>
      <c r="C317" s="74">
        <v>2</v>
      </c>
      <c r="D317" s="74" t="s">
        <v>307</v>
      </c>
      <c r="E317" s="74" t="s">
        <v>373</v>
      </c>
      <c r="F317" s="75" t="s">
        <v>61</v>
      </c>
      <c r="G317" s="54">
        <v>10.199999999999999</v>
      </c>
      <c r="H317" s="54">
        <v>0</v>
      </c>
      <c r="I317" s="54">
        <v>10.1</v>
      </c>
    </row>
    <row r="318" spans="1:9" s="71" customFormat="1" ht="12.75" customHeight="1" x14ac:dyDescent="0.2">
      <c r="A318" s="78" t="s">
        <v>62</v>
      </c>
      <c r="B318" s="74" t="s">
        <v>37</v>
      </c>
      <c r="C318" s="74">
        <v>2</v>
      </c>
      <c r="D318" s="74" t="s">
        <v>307</v>
      </c>
      <c r="E318" s="74" t="s">
        <v>373</v>
      </c>
      <c r="F318" s="74" t="s">
        <v>63</v>
      </c>
      <c r="G318" s="54">
        <v>10206.1</v>
      </c>
      <c r="H318" s="54">
        <v>0</v>
      </c>
      <c r="I318" s="54">
        <v>6764.3</v>
      </c>
    </row>
    <row r="319" spans="1:9" s="71" customFormat="1" ht="38.25" x14ac:dyDescent="0.2">
      <c r="A319" s="126" t="s">
        <v>372</v>
      </c>
      <c r="B319" s="125" t="s">
        <v>37</v>
      </c>
      <c r="C319" s="124" t="s">
        <v>332</v>
      </c>
      <c r="D319" s="124"/>
      <c r="E319" s="124"/>
      <c r="F319" s="124"/>
      <c r="G319" s="123">
        <v>28219.600000000002</v>
      </c>
      <c r="H319" s="123">
        <v>22575.9</v>
      </c>
      <c r="I319" s="123">
        <v>22575.9</v>
      </c>
    </row>
    <row r="320" spans="1:9" ht="25.5" customHeight="1" x14ac:dyDescent="0.2">
      <c r="A320" s="18" t="s">
        <v>217</v>
      </c>
      <c r="B320" s="19" t="s">
        <v>37</v>
      </c>
      <c r="C320" s="19">
        <v>4</v>
      </c>
      <c r="D320" s="19" t="s">
        <v>307</v>
      </c>
      <c r="E320" s="19">
        <v>70280</v>
      </c>
      <c r="F320" s="19"/>
      <c r="G320" s="20">
        <v>28219.600000000002</v>
      </c>
      <c r="H320" s="20">
        <v>22575.9</v>
      </c>
      <c r="I320" s="20">
        <v>22575.9</v>
      </c>
    </row>
    <row r="321" spans="1:9" ht="51" customHeight="1" x14ac:dyDescent="0.2">
      <c r="A321" s="30" t="s">
        <v>59</v>
      </c>
      <c r="B321" s="24" t="s">
        <v>37</v>
      </c>
      <c r="C321" s="24">
        <v>4</v>
      </c>
      <c r="D321" s="24" t="s">
        <v>307</v>
      </c>
      <c r="E321" s="24">
        <v>70280</v>
      </c>
      <c r="F321" s="27" t="s">
        <v>60</v>
      </c>
      <c r="G321" s="25">
        <v>26938.300000000003</v>
      </c>
      <c r="H321" s="25">
        <v>21559.100000000002</v>
      </c>
      <c r="I321" s="25">
        <v>21559.100000000002</v>
      </c>
    </row>
    <row r="322" spans="1:9" ht="25.5" customHeight="1" x14ac:dyDescent="0.2">
      <c r="A322" s="30" t="s">
        <v>310</v>
      </c>
      <c r="B322" s="24" t="s">
        <v>37</v>
      </c>
      <c r="C322" s="24">
        <v>4</v>
      </c>
      <c r="D322" s="24" t="s">
        <v>307</v>
      </c>
      <c r="E322" s="24">
        <v>70280</v>
      </c>
      <c r="F322" s="27" t="s">
        <v>61</v>
      </c>
      <c r="G322" s="25">
        <v>1275.2</v>
      </c>
      <c r="H322" s="25">
        <v>1010.7</v>
      </c>
      <c r="I322" s="25">
        <v>1010.7</v>
      </c>
    </row>
    <row r="323" spans="1:9" s="71" customFormat="1" ht="12.75" customHeight="1" x14ac:dyDescent="0.2">
      <c r="A323" s="78" t="s">
        <v>65</v>
      </c>
      <c r="B323" s="74" t="s">
        <v>37</v>
      </c>
      <c r="C323" s="74">
        <v>4</v>
      </c>
      <c r="D323" s="74" t="s">
        <v>307</v>
      </c>
      <c r="E323" s="74">
        <v>70280</v>
      </c>
      <c r="F323" s="74" t="s">
        <v>66</v>
      </c>
      <c r="G323" s="25">
        <v>6.1</v>
      </c>
      <c r="H323" s="25">
        <v>6.1</v>
      </c>
      <c r="I323" s="25">
        <v>6.1</v>
      </c>
    </row>
    <row r="324" spans="1:9" s="71" customFormat="1" ht="25.5" x14ac:dyDescent="0.2">
      <c r="A324" s="126" t="s">
        <v>371</v>
      </c>
      <c r="B324" s="125" t="s">
        <v>37</v>
      </c>
      <c r="C324" s="124" t="s">
        <v>329</v>
      </c>
      <c r="D324" s="124"/>
      <c r="E324" s="124"/>
      <c r="F324" s="124"/>
      <c r="G324" s="123">
        <v>194912.90600000002</v>
      </c>
      <c r="H324" s="123">
        <v>154788.19999999998</v>
      </c>
      <c r="I324" s="123">
        <v>154380.29999999999</v>
      </c>
    </row>
    <row r="325" spans="1:9" s="186" customFormat="1" ht="12.75" customHeight="1" x14ac:dyDescent="0.2">
      <c r="A325" s="18" t="s">
        <v>475</v>
      </c>
      <c r="B325" s="19" t="s">
        <v>37</v>
      </c>
      <c r="C325" s="19" t="s">
        <v>329</v>
      </c>
      <c r="D325" s="19" t="s">
        <v>477</v>
      </c>
      <c r="E325" s="19"/>
      <c r="F325" s="8"/>
      <c r="G325" s="20">
        <v>8092</v>
      </c>
      <c r="H325" s="20">
        <v>8124</v>
      </c>
      <c r="I325" s="20">
        <v>8124</v>
      </c>
    </row>
    <row r="326" spans="1:9" s="186" customFormat="1" ht="25.5" customHeight="1" x14ac:dyDescent="0.2">
      <c r="A326" s="18" t="s">
        <v>476</v>
      </c>
      <c r="B326" s="19" t="s">
        <v>37</v>
      </c>
      <c r="C326" s="19" t="s">
        <v>329</v>
      </c>
      <c r="D326" s="19" t="s">
        <v>477</v>
      </c>
      <c r="E326" s="19" t="s">
        <v>478</v>
      </c>
      <c r="F326" s="19"/>
      <c r="G326" s="20">
        <v>8092</v>
      </c>
      <c r="H326" s="20">
        <v>8124</v>
      </c>
      <c r="I326" s="20">
        <v>8124</v>
      </c>
    </row>
    <row r="327" spans="1:9" s="186" customFormat="1" ht="25.5" customHeight="1" x14ac:dyDescent="0.2">
      <c r="A327" s="28" t="s">
        <v>106</v>
      </c>
      <c r="B327" s="19" t="s">
        <v>37</v>
      </c>
      <c r="C327" s="19" t="s">
        <v>329</v>
      </c>
      <c r="D327" s="19" t="s">
        <v>477</v>
      </c>
      <c r="E327" s="19" t="s">
        <v>478</v>
      </c>
      <c r="F327" s="19" t="s">
        <v>58</v>
      </c>
      <c r="G327" s="20">
        <v>8092</v>
      </c>
      <c r="H327" s="20">
        <v>8124</v>
      </c>
      <c r="I327" s="20">
        <v>8124</v>
      </c>
    </row>
    <row r="328" spans="1:9" s="71" customFormat="1" ht="76.5" customHeight="1" x14ac:dyDescent="0.2">
      <c r="A328" s="67" t="s">
        <v>537</v>
      </c>
      <c r="B328" s="69" t="s">
        <v>37</v>
      </c>
      <c r="C328" s="69">
        <v>5</v>
      </c>
      <c r="D328" s="69" t="s">
        <v>307</v>
      </c>
      <c r="E328" s="69" t="s">
        <v>538</v>
      </c>
      <c r="F328" s="69"/>
      <c r="G328" s="70">
        <v>132847.70000000001</v>
      </c>
      <c r="H328" s="70">
        <v>105402.20000000001</v>
      </c>
      <c r="I328" s="70">
        <v>105402.20000000001</v>
      </c>
    </row>
    <row r="329" spans="1:9" s="71" customFormat="1" ht="25.5" customHeight="1" x14ac:dyDescent="0.2">
      <c r="A329" s="78" t="s">
        <v>106</v>
      </c>
      <c r="B329" s="74" t="s">
        <v>37</v>
      </c>
      <c r="C329" s="74">
        <v>5</v>
      </c>
      <c r="D329" s="74" t="s">
        <v>307</v>
      </c>
      <c r="E329" s="74" t="s">
        <v>538</v>
      </c>
      <c r="F329" s="74" t="s">
        <v>58</v>
      </c>
      <c r="G329" s="54">
        <v>132847.70000000001</v>
      </c>
      <c r="H329" s="54">
        <v>105402.20000000001</v>
      </c>
      <c r="I329" s="54">
        <v>105402.20000000001</v>
      </c>
    </row>
    <row r="330" spans="1:9" s="71" customFormat="1" ht="63.75" customHeight="1" x14ac:dyDescent="0.2">
      <c r="A330" s="67" t="s">
        <v>212</v>
      </c>
      <c r="B330" s="69" t="s">
        <v>37</v>
      </c>
      <c r="C330" s="69">
        <v>5</v>
      </c>
      <c r="D330" s="69" t="s">
        <v>307</v>
      </c>
      <c r="E330" s="69">
        <v>70170</v>
      </c>
      <c r="F330" s="69"/>
      <c r="G330" s="70">
        <v>51943.399999999994</v>
      </c>
      <c r="H330" s="70">
        <v>40854.099999999991</v>
      </c>
      <c r="I330" s="70">
        <v>40854.099999999991</v>
      </c>
    </row>
    <row r="331" spans="1:9" s="71" customFormat="1" ht="51" customHeight="1" x14ac:dyDescent="0.2">
      <c r="A331" s="72" t="s">
        <v>59</v>
      </c>
      <c r="B331" s="74" t="s">
        <v>37</v>
      </c>
      <c r="C331" s="74">
        <v>5</v>
      </c>
      <c r="D331" s="74" t="s">
        <v>307</v>
      </c>
      <c r="E331" s="74">
        <v>70170</v>
      </c>
      <c r="F331" s="75" t="s">
        <v>60</v>
      </c>
      <c r="G331" s="54">
        <v>45210.899999999994</v>
      </c>
      <c r="H331" s="54">
        <v>35553.199999999997</v>
      </c>
      <c r="I331" s="54">
        <v>35553.199999999997</v>
      </c>
    </row>
    <row r="332" spans="1:9" s="71" customFormat="1" ht="25.5" customHeight="1" x14ac:dyDescent="0.2">
      <c r="A332" s="72" t="s">
        <v>310</v>
      </c>
      <c r="B332" s="74" t="s">
        <v>37</v>
      </c>
      <c r="C332" s="74">
        <v>5</v>
      </c>
      <c r="D332" s="74" t="s">
        <v>307</v>
      </c>
      <c r="E332" s="74">
        <v>70170</v>
      </c>
      <c r="F332" s="75" t="s">
        <v>61</v>
      </c>
      <c r="G332" s="54">
        <v>6396.0999999999995</v>
      </c>
      <c r="H332" s="54">
        <v>5017.2</v>
      </c>
      <c r="I332" s="54">
        <v>5017.2</v>
      </c>
    </row>
    <row r="333" spans="1:9" s="71" customFormat="1" ht="12.75" customHeight="1" x14ac:dyDescent="0.2">
      <c r="A333" s="78" t="s">
        <v>65</v>
      </c>
      <c r="B333" s="74" t="s">
        <v>37</v>
      </c>
      <c r="C333" s="74">
        <v>5</v>
      </c>
      <c r="D333" s="74" t="s">
        <v>307</v>
      </c>
      <c r="E333" s="74">
        <v>70170</v>
      </c>
      <c r="F333" s="74" t="s">
        <v>66</v>
      </c>
      <c r="G333" s="54">
        <v>336.4</v>
      </c>
      <c r="H333" s="54">
        <v>283.7</v>
      </c>
      <c r="I333" s="54">
        <v>283.7</v>
      </c>
    </row>
    <row r="334" spans="1:9" s="71" customFormat="1" ht="63.75" customHeight="1" x14ac:dyDescent="0.2">
      <c r="A334" s="67" t="s">
        <v>212</v>
      </c>
      <c r="B334" s="69" t="s">
        <v>37</v>
      </c>
      <c r="C334" s="69">
        <v>5</v>
      </c>
      <c r="D334" s="69" t="s">
        <v>576</v>
      </c>
      <c r="E334" s="69">
        <v>70170</v>
      </c>
      <c r="F334" s="69"/>
      <c r="G334" s="70">
        <v>71.7</v>
      </c>
      <c r="H334" s="70">
        <v>0</v>
      </c>
      <c r="I334" s="70">
        <v>0</v>
      </c>
    </row>
    <row r="335" spans="1:9" s="71" customFormat="1" ht="51" customHeight="1" x14ac:dyDescent="0.2">
      <c r="A335" s="72" t="s">
        <v>59</v>
      </c>
      <c r="B335" s="74" t="s">
        <v>37</v>
      </c>
      <c r="C335" s="74">
        <v>5</v>
      </c>
      <c r="D335" s="74" t="s">
        <v>576</v>
      </c>
      <c r="E335" s="74">
        <v>70170</v>
      </c>
      <c r="F335" s="75" t="s">
        <v>60</v>
      </c>
      <c r="G335" s="54">
        <v>71.7</v>
      </c>
      <c r="H335" s="54">
        <v>0</v>
      </c>
      <c r="I335" s="54">
        <v>0</v>
      </c>
    </row>
    <row r="336" spans="1:9" s="71" customFormat="1" ht="25.5" customHeight="1" x14ac:dyDescent="0.2">
      <c r="A336" s="67" t="s">
        <v>653</v>
      </c>
      <c r="B336" s="69" t="s">
        <v>37</v>
      </c>
      <c r="C336" s="69">
        <v>5</v>
      </c>
      <c r="D336" s="69" t="s">
        <v>307</v>
      </c>
      <c r="E336" s="69" t="s">
        <v>490</v>
      </c>
      <c r="F336" s="74"/>
      <c r="G336" s="54">
        <v>1958.1060000000002</v>
      </c>
      <c r="H336" s="54">
        <v>407.9</v>
      </c>
      <c r="I336" s="54">
        <v>0</v>
      </c>
    </row>
    <row r="337" spans="1:9" s="71" customFormat="1" ht="42.75" customHeight="1" x14ac:dyDescent="0.2">
      <c r="A337" s="72" t="s">
        <v>59</v>
      </c>
      <c r="B337" s="69" t="s">
        <v>37</v>
      </c>
      <c r="C337" s="69">
        <v>5</v>
      </c>
      <c r="D337" s="69" t="s">
        <v>307</v>
      </c>
      <c r="E337" s="69" t="s">
        <v>490</v>
      </c>
      <c r="F337" s="74" t="s">
        <v>60</v>
      </c>
      <c r="G337" s="54">
        <v>188</v>
      </c>
      <c r="H337" s="54">
        <v>0</v>
      </c>
      <c r="I337" s="54">
        <v>0</v>
      </c>
    </row>
    <row r="338" spans="1:9" s="71" customFormat="1" ht="24" customHeight="1" x14ac:dyDescent="0.2">
      <c r="A338" s="72" t="s">
        <v>310</v>
      </c>
      <c r="B338" s="69" t="s">
        <v>37</v>
      </c>
      <c r="C338" s="69">
        <v>5</v>
      </c>
      <c r="D338" s="69" t="s">
        <v>307</v>
      </c>
      <c r="E338" s="69" t="s">
        <v>490</v>
      </c>
      <c r="F338" s="74" t="s">
        <v>61</v>
      </c>
      <c r="G338" s="54">
        <v>1770.1060000000002</v>
      </c>
      <c r="H338" s="54">
        <v>407.9</v>
      </c>
      <c r="I338" s="54">
        <v>0</v>
      </c>
    </row>
    <row r="339" spans="1:9" s="71" customFormat="1" ht="25.5" x14ac:dyDescent="0.2">
      <c r="A339" s="126" t="s">
        <v>370</v>
      </c>
      <c r="B339" s="125" t="s">
        <v>37</v>
      </c>
      <c r="C339" s="124" t="s">
        <v>325</v>
      </c>
      <c r="D339" s="124"/>
      <c r="E339" s="124"/>
      <c r="F339" s="124"/>
      <c r="G339" s="123">
        <v>8045.7000000000007</v>
      </c>
      <c r="H339" s="123">
        <v>6022.5</v>
      </c>
      <c r="I339" s="123">
        <v>6022.5</v>
      </c>
    </row>
    <row r="340" spans="1:9" s="71" customFormat="1" ht="25.5" customHeight="1" x14ac:dyDescent="0.2">
      <c r="A340" s="67" t="s">
        <v>553</v>
      </c>
      <c r="B340" s="69" t="s">
        <v>37</v>
      </c>
      <c r="C340" s="69" t="s">
        <v>325</v>
      </c>
      <c r="D340" s="69" t="s">
        <v>369</v>
      </c>
      <c r="E340" s="69"/>
      <c r="F340" s="69"/>
      <c r="G340" s="70">
        <v>4612.8</v>
      </c>
      <c r="H340" s="70">
        <v>3138.5</v>
      </c>
      <c r="I340" s="70">
        <v>3138.5</v>
      </c>
    </row>
    <row r="341" spans="1:9" ht="51" customHeight="1" x14ac:dyDescent="0.2">
      <c r="A341" s="18" t="s">
        <v>199</v>
      </c>
      <c r="B341" s="19" t="s">
        <v>37</v>
      </c>
      <c r="C341" s="19">
        <v>6</v>
      </c>
      <c r="D341" s="19" t="s">
        <v>369</v>
      </c>
      <c r="E341" s="19">
        <v>70050</v>
      </c>
      <c r="F341" s="19"/>
      <c r="G341" s="20">
        <v>4612.8</v>
      </c>
      <c r="H341" s="20">
        <v>3138.5</v>
      </c>
      <c r="I341" s="20">
        <v>3138.5</v>
      </c>
    </row>
    <row r="342" spans="1:9" ht="12.75" customHeight="1" x14ac:dyDescent="0.2">
      <c r="A342" s="28" t="s">
        <v>62</v>
      </c>
      <c r="B342" s="24" t="s">
        <v>37</v>
      </c>
      <c r="C342" s="24">
        <v>6</v>
      </c>
      <c r="D342" s="24" t="s">
        <v>369</v>
      </c>
      <c r="E342" s="24">
        <v>70050</v>
      </c>
      <c r="F342" s="24" t="s">
        <v>63</v>
      </c>
      <c r="G342" s="25">
        <v>22.05</v>
      </c>
      <c r="H342" s="25">
        <v>16.5</v>
      </c>
      <c r="I342" s="25">
        <v>16.5</v>
      </c>
    </row>
    <row r="343" spans="1:9" ht="25.5" customHeight="1" x14ac:dyDescent="0.2">
      <c r="A343" s="28" t="s">
        <v>106</v>
      </c>
      <c r="B343" s="24" t="s">
        <v>37</v>
      </c>
      <c r="C343" s="24">
        <v>6</v>
      </c>
      <c r="D343" s="24" t="s">
        <v>369</v>
      </c>
      <c r="E343" s="24">
        <v>70050</v>
      </c>
      <c r="F343" s="24" t="s">
        <v>58</v>
      </c>
      <c r="G343" s="25">
        <v>4590.75</v>
      </c>
      <c r="H343" s="25">
        <v>3122</v>
      </c>
      <c r="I343" s="25">
        <v>3122</v>
      </c>
    </row>
    <row r="344" spans="1:9" ht="63.75" customHeight="1" x14ac:dyDescent="0.2">
      <c r="A344" s="18" t="s">
        <v>136</v>
      </c>
      <c r="B344" s="19" t="s">
        <v>37</v>
      </c>
      <c r="C344" s="19">
        <v>6</v>
      </c>
      <c r="D344" s="19" t="s">
        <v>307</v>
      </c>
      <c r="E344" s="19">
        <v>70010</v>
      </c>
      <c r="F344" s="19"/>
      <c r="G344" s="20">
        <v>1656</v>
      </c>
      <c r="H344" s="20">
        <v>1656</v>
      </c>
      <c r="I344" s="20">
        <v>1656</v>
      </c>
    </row>
    <row r="345" spans="1:9" ht="12.75" customHeight="1" x14ac:dyDescent="0.2">
      <c r="A345" s="28" t="s">
        <v>62</v>
      </c>
      <c r="B345" s="24" t="s">
        <v>37</v>
      </c>
      <c r="C345" s="24">
        <v>6</v>
      </c>
      <c r="D345" s="24" t="s">
        <v>307</v>
      </c>
      <c r="E345" s="24">
        <v>70010</v>
      </c>
      <c r="F345" s="24" t="s">
        <v>63</v>
      </c>
      <c r="G345" s="25">
        <v>1656</v>
      </c>
      <c r="H345" s="25">
        <v>1656</v>
      </c>
      <c r="I345" s="25">
        <v>1656</v>
      </c>
    </row>
    <row r="346" spans="1:9" ht="127.5" customHeight="1" x14ac:dyDescent="0.2">
      <c r="A346" s="18" t="s">
        <v>250</v>
      </c>
      <c r="B346" s="19" t="s">
        <v>37</v>
      </c>
      <c r="C346" s="19">
        <v>6</v>
      </c>
      <c r="D346" s="19" t="s">
        <v>307</v>
      </c>
      <c r="E346" s="19">
        <v>70020</v>
      </c>
      <c r="F346" s="19"/>
      <c r="G346" s="20">
        <v>28.8</v>
      </c>
      <c r="H346" s="20">
        <v>28.8</v>
      </c>
      <c r="I346" s="20">
        <v>28.8</v>
      </c>
    </row>
    <row r="347" spans="1:9" s="71" customFormat="1" ht="12.75" customHeight="1" x14ac:dyDescent="0.2">
      <c r="A347" s="78" t="s">
        <v>62</v>
      </c>
      <c r="B347" s="74" t="s">
        <v>37</v>
      </c>
      <c r="C347" s="74">
        <v>6</v>
      </c>
      <c r="D347" s="74" t="s">
        <v>307</v>
      </c>
      <c r="E347" s="74">
        <v>70020</v>
      </c>
      <c r="F347" s="74" t="s">
        <v>63</v>
      </c>
      <c r="G347" s="25">
        <v>28.8</v>
      </c>
      <c r="H347" s="25">
        <v>28.8</v>
      </c>
      <c r="I347" s="25">
        <v>28.8</v>
      </c>
    </row>
    <row r="348" spans="1:9" ht="63" customHeight="1" x14ac:dyDescent="0.2">
      <c r="A348" s="18" t="s">
        <v>303</v>
      </c>
      <c r="B348" s="19" t="s">
        <v>37</v>
      </c>
      <c r="C348" s="19">
        <v>6</v>
      </c>
      <c r="D348" s="19" t="s">
        <v>307</v>
      </c>
      <c r="E348" s="19">
        <v>70030</v>
      </c>
      <c r="F348" s="19"/>
      <c r="G348" s="54">
        <v>201.6</v>
      </c>
      <c r="H348" s="54">
        <v>201.6</v>
      </c>
      <c r="I348" s="54">
        <v>201.6</v>
      </c>
    </row>
    <row r="349" spans="1:9" s="71" customFormat="1" ht="12.75" customHeight="1" x14ac:dyDescent="0.2">
      <c r="A349" s="78" t="s">
        <v>62</v>
      </c>
      <c r="B349" s="74" t="s">
        <v>37</v>
      </c>
      <c r="C349" s="74">
        <v>6</v>
      </c>
      <c r="D349" s="74" t="s">
        <v>307</v>
      </c>
      <c r="E349" s="74">
        <v>70030</v>
      </c>
      <c r="F349" s="74" t="s">
        <v>63</v>
      </c>
      <c r="G349" s="25">
        <v>201.6</v>
      </c>
      <c r="H349" s="25">
        <v>201.6</v>
      </c>
      <c r="I349" s="25">
        <v>201.6</v>
      </c>
    </row>
    <row r="350" spans="1:9" ht="51" customHeight="1" x14ac:dyDescent="0.2">
      <c r="A350" s="18" t="s">
        <v>137</v>
      </c>
      <c r="B350" s="19" t="s">
        <v>37</v>
      </c>
      <c r="C350" s="19">
        <v>6</v>
      </c>
      <c r="D350" s="19" t="s">
        <v>307</v>
      </c>
      <c r="E350" s="19">
        <v>70060</v>
      </c>
      <c r="F350" s="19"/>
      <c r="G350" s="20">
        <v>24</v>
      </c>
      <c r="H350" s="20">
        <v>24</v>
      </c>
      <c r="I350" s="20">
        <v>24</v>
      </c>
    </row>
    <row r="351" spans="1:9" ht="12.75" customHeight="1" x14ac:dyDescent="0.2">
      <c r="A351" s="28" t="s">
        <v>62</v>
      </c>
      <c r="B351" s="24" t="s">
        <v>37</v>
      </c>
      <c r="C351" s="24">
        <v>6</v>
      </c>
      <c r="D351" s="24" t="s">
        <v>307</v>
      </c>
      <c r="E351" s="24">
        <v>70060</v>
      </c>
      <c r="F351" s="24" t="s">
        <v>63</v>
      </c>
      <c r="G351" s="25">
        <v>24</v>
      </c>
      <c r="H351" s="25">
        <v>24</v>
      </c>
      <c r="I351" s="25">
        <v>24</v>
      </c>
    </row>
    <row r="352" spans="1:9" ht="51" customHeight="1" x14ac:dyDescent="0.2">
      <c r="A352" s="18" t="s">
        <v>138</v>
      </c>
      <c r="B352" s="19" t="s">
        <v>37</v>
      </c>
      <c r="C352" s="19">
        <v>6</v>
      </c>
      <c r="D352" s="19" t="s">
        <v>307</v>
      </c>
      <c r="E352" s="19">
        <v>70080</v>
      </c>
      <c r="F352" s="19"/>
      <c r="G352" s="20">
        <v>48</v>
      </c>
      <c r="H352" s="20">
        <v>48</v>
      </c>
      <c r="I352" s="20">
        <v>48</v>
      </c>
    </row>
    <row r="353" spans="1:9" s="71" customFormat="1" ht="12.75" customHeight="1" x14ac:dyDescent="0.2">
      <c r="A353" s="78" t="s">
        <v>62</v>
      </c>
      <c r="B353" s="74" t="s">
        <v>37</v>
      </c>
      <c r="C353" s="74">
        <v>6</v>
      </c>
      <c r="D353" s="74" t="s">
        <v>307</v>
      </c>
      <c r="E353" s="74">
        <v>70080</v>
      </c>
      <c r="F353" s="74" t="s">
        <v>63</v>
      </c>
      <c r="G353" s="25">
        <v>48</v>
      </c>
      <c r="H353" s="25">
        <v>48</v>
      </c>
      <c r="I353" s="25">
        <v>48</v>
      </c>
    </row>
    <row r="354" spans="1:9" s="71" customFormat="1" ht="63.75" customHeight="1" x14ac:dyDescent="0.2">
      <c r="A354" s="67" t="s">
        <v>554</v>
      </c>
      <c r="B354" s="69" t="s">
        <v>37</v>
      </c>
      <c r="C354" s="69">
        <v>6</v>
      </c>
      <c r="D354" s="69" t="s">
        <v>307</v>
      </c>
      <c r="E354" s="69">
        <v>80110</v>
      </c>
      <c r="F354" s="69"/>
      <c r="G354" s="70">
        <v>1474.5</v>
      </c>
      <c r="H354" s="70">
        <v>925.59999999999991</v>
      </c>
      <c r="I354" s="70">
        <v>925.59999999999991</v>
      </c>
    </row>
    <row r="355" spans="1:9" s="71" customFormat="1" ht="25.5" customHeight="1" x14ac:dyDescent="0.2">
      <c r="A355" s="72" t="s">
        <v>310</v>
      </c>
      <c r="B355" s="74" t="s">
        <v>37</v>
      </c>
      <c r="C355" s="74">
        <v>6</v>
      </c>
      <c r="D355" s="74" t="s">
        <v>307</v>
      </c>
      <c r="E355" s="74">
        <v>80110</v>
      </c>
      <c r="F355" s="75" t="s">
        <v>61</v>
      </c>
      <c r="G355" s="54">
        <v>24.1</v>
      </c>
      <c r="H355" s="54">
        <v>15.2</v>
      </c>
      <c r="I355" s="54">
        <v>15.2</v>
      </c>
    </row>
    <row r="356" spans="1:9" s="71" customFormat="1" ht="12.75" customHeight="1" x14ac:dyDescent="0.2">
      <c r="A356" s="78" t="s">
        <v>62</v>
      </c>
      <c r="B356" s="74" t="s">
        <v>37</v>
      </c>
      <c r="C356" s="74">
        <v>6</v>
      </c>
      <c r="D356" s="74" t="s">
        <v>307</v>
      </c>
      <c r="E356" s="74">
        <v>80110</v>
      </c>
      <c r="F356" s="74" t="s">
        <v>63</v>
      </c>
      <c r="G356" s="54">
        <v>1165.4000000000001</v>
      </c>
      <c r="H356" s="54">
        <v>765.4</v>
      </c>
      <c r="I356" s="54">
        <v>765.4</v>
      </c>
    </row>
    <row r="357" spans="1:9" s="71" customFormat="1" ht="12.75" customHeight="1" x14ac:dyDescent="0.2">
      <c r="A357" s="78" t="s">
        <v>65</v>
      </c>
      <c r="B357" s="74" t="s">
        <v>37</v>
      </c>
      <c r="C357" s="74">
        <v>6</v>
      </c>
      <c r="D357" s="74" t="s">
        <v>307</v>
      </c>
      <c r="E357" s="74">
        <v>80110</v>
      </c>
      <c r="F357" s="74" t="s">
        <v>66</v>
      </c>
      <c r="G357" s="54">
        <v>285</v>
      </c>
      <c r="H357" s="54">
        <v>145</v>
      </c>
      <c r="I357" s="54">
        <v>145</v>
      </c>
    </row>
    <row r="358" spans="1:9" s="71" customFormat="1" x14ac:dyDescent="0.2">
      <c r="A358" s="126" t="s">
        <v>368</v>
      </c>
      <c r="B358" s="125" t="s">
        <v>37</v>
      </c>
      <c r="C358" s="124" t="s">
        <v>366</v>
      </c>
      <c r="D358" s="124"/>
      <c r="E358" s="124"/>
      <c r="F358" s="124"/>
      <c r="G358" s="123">
        <v>1171.1999999999998</v>
      </c>
      <c r="H358" s="123">
        <v>0</v>
      </c>
      <c r="I358" s="123">
        <v>1668.3000000000002</v>
      </c>
    </row>
    <row r="359" spans="1:9" ht="12.75" customHeight="1" x14ac:dyDescent="0.2">
      <c r="A359" s="18" t="s">
        <v>133</v>
      </c>
      <c r="B359" s="19" t="s">
        <v>37</v>
      </c>
      <c r="C359" s="19" t="s">
        <v>366</v>
      </c>
      <c r="D359" s="19" t="s">
        <v>307</v>
      </c>
      <c r="E359" s="19" t="s">
        <v>367</v>
      </c>
      <c r="F359" s="19"/>
      <c r="G359" s="20">
        <v>1171.1999999999998</v>
      </c>
      <c r="H359" s="215">
        <v>0</v>
      </c>
      <c r="I359" s="215">
        <v>1668.3000000000002</v>
      </c>
    </row>
    <row r="360" spans="1:9" ht="25.5" customHeight="1" x14ac:dyDescent="0.2">
      <c r="A360" s="30" t="s">
        <v>310</v>
      </c>
      <c r="B360" s="24" t="s">
        <v>37</v>
      </c>
      <c r="C360" s="24" t="s">
        <v>366</v>
      </c>
      <c r="D360" s="24" t="s">
        <v>307</v>
      </c>
      <c r="E360" s="24" t="s">
        <v>367</v>
      </c>
      <c r="F360" s="27" t="s">
        <v>61</v>
      </c>
      <c r="G360" s="20">
        <v>0.6</v>
      </c>
      <c r="H360" s="20">
        <v>0</v>
      </c>
      <c r="I360" s="20">
        <v>126.2</v>
      </c>
    </row>
    <row r="361" spans="1:9" s="71" customFormat="1" ht="12.75" customHeight="1" x14ac:dyDescent="0.2">
      <c r="A361" s="78" t="s">
        <v>62</v>
      </c>
      <c r="B361" s="74" t="s">
        <v>37</v>
      </c>
      <c r="C361" s="74" t="s">
        <v>366</v>
      </c>
      <c r="D361" s="74" t="s">
        <v>307</v>
      </c>
      <c r="E361" s="74" t="s">
        <v>367</v>
      </c>
      <c r="F361" s="75" t="s">
        <v>63</v>
      </c>
      <c r="G361" s="20">
        <v>460</v>
      </c>
      <c r="H361" s="20">
        <v>0</v>
      </c>
      <c r="I361" s="20">
        <v>920</v>
      </c>
    </row>
    <row r="362" spans="1:9" s="71" customFormat="1" ht="25.5" customHeight="1" x14ac:dyDescent="0.2">
      <c r="A362" s="221" t="s">
        <v>74</v>
      </c>
      <c r="B362" s="74" t="s">
        <v>37</v>
      </c>
      <c r="C362" s="74" t="s">
        <v>366</v>
      </c>
      <c r="D362" s="74" t="s">
        <v>307</v>
      </c>
      <c r="E362" s="74" t="s">
        <v>367</v>
      </c>
      <c r="F362" s="75" t="s">
        <v>64</v>
      </c>
      <c r="G362" s="215">
        <v>710.59999999999991</v>
      </c>
      <c r="H362" s="215">
        <v>0</v>
      </c>
      <c r="I362" s="215">
        <v>622.1</v>
      </c>
    </row>
    <row r="363" spans="1:9" ht="38.25" x14ac:dyDescent="0.2">
      <c r="A363" s="39" t="s">
        <v>365</v>
      </c>
      <c r="B363" s="40" t="s">
        <v>22</v>
      </c>
      <c r="C363" s="40"/>
      <c r="D363" s="40"/>
      <c r="E363" s="40"/>
      <c r="F363" s="40"/>
      <c r="G363" s="38">
        <v>87337.900000000009</v>
      </c>
      <c r="H363" s="223">
        <v>66479.600000000006</v>
      </c>
      <c r="I363" s="223">
        <v>63219.600000000006</v>
      </c>
    </row>
    <row r="364" spans="1:9" s="71" customFormat="1" ht="25.5" customHeight="1" x14ac:dyDescent="0.2">
      <c r="A364" s="67" t="s">
        <v>145</v>
      </c>
      <c r="B364" s="69" t="s">
        <v>22</v>
      </c>
      <c r="C364" s="69">
        <v>0</v>
      </c>
      <c r="D364" s="69" t="s">
        <v>307</v>
      </c>
      <c r="E364" s="69" t="s">
        <v>364</v>
      </c>
      <c r="F364" s="69"/>
      <c r="G364" s="70">
        <v>14821.2</v>
      </c>
      <c r="H364" s="70">
        <v>12669.4</v>
      </c>
      <c r="I364" s="70">
        <v>12047.6</v>
      </c>
    </row>
    <row r="365" spans="1:9" s="71" customFormat="1" ht="25.5" customHeight="1" x14ac:dyDescent="0.2">
      <c r="A365" s="78" t="s">
        <v>106</v>
      </c>
      <c r="B365" s="74" t="s">
        <v>22</v>
      </c>
      <c r="C365" s="74">
        <v>0</v>
      </c>
      <c r="D365" s="74" t="s">
        <v>307</v>
      </c>
      <c r="E365" s="74" t="s">
        <v>364</v>
      </c>
      <c r="F365" s="74" t="s">
        <v>58</v>
      </c>
      <c r="G365" s="54">
        <v>14821.2</v>
      </c>
      <c r="H365" s="54">
        <v>12669.4</v>
      </c>
      <c r="I365" s="54">
        <v>12047.6</v>
      </c>
    </row>
    <row r="366" spans="1:9" s="9" customFormat="1" ht="25.5" customHeight="1" x14ac:dyDescent="0.2">
      <c r="A366" s="18" t="s">
        <v>145</v>
      </c>
      <c r="B366" s="19" t="s">
        <v>22</v>
      </c>
      <c r="C366" s="19">
        <v>0</v>
      </c>
      <c r="D366" s="19" t="s">
        <v>307</v>
      </c>
      <c r="E366" s="19" t="s">
        <v>363</v>
      </c>
      <c r="F366" s="19"/>
      <c r="G366" s="20">
        <v>2608.9</v>
      </c>
      <c r="H366" s="215">
        <v>1832.3999999999999</v>
      </c>
      <c r="I366" s="215">
        <v>1742.5</v>
      </c>
    </row>
    <row r="367" spans="1:9" ht="51" customHeight="1" x14ac:dyDescent="0.2">
      <c r="A367" s="30" t="s">
        <v>59</v>
      </c>
      <c r="B367" s="24" t="s">
        <v>22</v>
      </c>
      <c r="C367" s="24">
        <v>0</v>
      </c>
      <c r="D367" s="24" t="s">
        <v>307</v>
      </c>
      <c r="E367" s="24" t="s">
        <v>363</v>
      </c>
      <c r="F367" s="27" t="s">
        <v>60</v>
      </c>
      <c r="G367" s="25">
        <v>2578.9</v>
      </c>
      <c r="H367" s="25">
        <v>1801.6</v>
      </c>
      <c r="I367" s="25">
        <v>1713.2</v>
      </c>
    </row>
    <row r="368" spans="1:9" ht="25.5" customHeight="1" x14ac:dyDescent="0.2">
      <c r="A368" s="30" t="s">
        <v>310</v>
      </c>
      <c r="B368" s="24" t="s">
        <v>22</v>
      </c>
      <c r="C368" s="24">
        <v>0</v>
      </c>
      <c r="D368" s="24" t="s">
        <v>307</v>
      </c>
      <c r="E368" s="24" t="s">
        <v>363</v>
      </c>
      <c r="F368" s="27" t="s">
        <v>61</v>
      </c>
      <c r="G368" s="25">
        <v>30</v>
      </c>
      <c r="H368" s="218">
        <v>30.8</v>
      </c>
      <c r="I368" s="218">
        <v>29.3</v>
      </c>
    </row>
    <row r="369" spans="1:9" s="9" customFormat="1" ht="25.5" customHeight="1" x14ac:dyDescent="0.2">
      <c r="A369" s="18" t="s">
        <v>145</v>
      </c>
      <c r="B369" s="19" t="s">
        <v>22</v>
      </c>
      <c r="C369" s="19">
        <v>0</v>
      </c>
      <c r="D369" s="19" t="s">
        <v>307</v>
      </c>
      <c r="E369" s="19" t="s">
        <v>362</v>
      </c>
      <c r="F369" s="19"/>
      <c r="G369" s="20">
        <v>4150.2999999999993</v>
      </c>
      <c r="H369" s="20">
        <v>2886.1</v>
      </c>
      <c r="I369" s="20">
        <v>2744.1</v>
      </c>
    </row>
    <row r="370" spans="1:9" ht="25.5" customHeight="1" x14ac:dyDescent="0.2">
      <c r="A370" s="78" t="s">
        <v>106</v>
      </c>
      <c r="B370" s="24" t="s">
        <v>22</v>
      </c>
      <c r="C370" s="24">
        <v>0</v>
      </c>
      <c r="D370" s="24" t="s">
        <v>307</v>
      </c>
      <c r="E370" s="24" t="s">
        <v>362</v>
      </c>
      <c r="F370" s="27" t="s">
        <v>58</v>
      </c>
      <c r="G370" s="25">
        <v>4150.2999999999993</v>
      </c>
      <c r="H370" s="25">
        <v>2886.1</v>
      </c>
      <c r="I370" s="25">
        <v>2744.1</v>
      </c>
    </row>
    <row r="371" spans="1:9" ht="25.5" customHeight="1" x14ac:dyDescent="0.2">
      <c r="A371" s="18" t="s">
        <v>148</v>
      </c>
      <c r="B371" s="19" t="s">
        <v>22</v>
      </c>
      <c r="C371" s="19">
        <v>0</v>
      </c>
      <c r="D371" s="19" t="s">
        <v>307</v>
      </c>
      <c r="E371" s="19" t="s">
        <v>361</v>
      </c>
      <c r="F371" s="19"/>
      <c r="G371" s="20">
        <v>380</v>
      </c>
      <c r="H371" s="20">
        <v>390.59999999999997</v>
      </c>
      <c r="I371" s="20">
        <v>371.4</v>
      </c>
    </row>
    <row r="372" spans="1:9" ht="51" customHeight="1" x14ac:dyDescent="0.2">
      <c r="A372" s="30" t="s">
        <v>59</v>
      </c>
      <c r="B372" s="24" t="s">
        <v>22</v>
      </c>
      <c r="C372" s="24">
        <v>0</v>
      </c>
      <c r="D372" s="24" t="s">
        <v>307</v>
      </c>
      <c r="E372" s="24" t="s">
        <v>361</v>
      </c>
      <c r="F372" s="27" t="s">
        <v>60</v>
      </c>
      <c r="G372" s="20">
        <v>50</v>
      </c>
      <c r="H372" s="20">
        <v>51.4</v>
      </c>
      <c r="I372" s="20">
        <v>48.8</v>
      </c>
    </row>
    <row r="373" spans="1:9" s="9" customFormat="1" ht="25.5" customHeight="1" x14ac:dyDescent="0.2">
      <c r="A373" s="30" t="s">
        <v>310</v>
      </c>
      <c r="B373" s="24" t="s">
        <v>22</v>
      </c>
      <c r="C373" s="24">
        <v>0</v>
      </c>
      <c r="D373" s="24" t="s">
        <v>307</v>
      </c>
      <c r="E373" s="24" t="s">
        <v>361</v>
      </c>
      <c r="F373" s="27" t="s">
        <v>61</v>
      </c>
      <c r="G373" s="25">
        <v>330</v>
      </c>
      <c r="H373" s="25">
        <v>339.2</v>
      </c>
      <c r="I373" s="25">
        <v>322.59999999999997</v>
      </c>
    </row>
    <row r="374" spans="1:9" ht="64.5" customHeight="1" x14ac:dyDescent="0.2">
      <c r="A374" s="18" t="s">
        <v>652</v>
      </c>
      <c r="B374" s="19" t="s">
        <v>22</v>
      </c>
      <c r="C374" s="19">
        <v>0</v>
      </c>
      <c r="D374" s="19" t="s">
        <v>307</v>
      </c>
      <c r="E374" s="19" t="s">
        <v>360</v>
      </c>
      <c r="F374" s="19"/>
      <c r="G374" s="20">
        <v>155</v>
      </c>
      <c r="H374" s="20">
        <v>159.30000000000001</v>
      </c>
      <c r="I374" s="20">
        <v>151.4</v>
      </c>
    </row>
    <row r="375" spans="1:9" ht="25.5" customHeight="1" x14ac:dyDescent="0.2">
      <c r="A375" s="30" t="s">
        <v>310</v>
      </c>
      <c r="B375" s="24" t="s">
        <v>22</v>
      </c>
      <c r="C375" s="24">
        <v>0</v>
      </c>
      <c r="D375" s="24" t="s">
        <v>307</v>
      </c>
      <c r="E375" s="24" t="s">
        <v>360</v>
      </c>
      <c r="F375" s="27" t="s">
        <v>61</v>
      </c>
      <c r="G375" s="25">
        <v>155</v>
      </c>
      <c r="H375" s="25">
        <v>159.30000000000001</v>
      </c>
      <c r="I375" s="25">
        <v>151.4</v>
      </c>
    </row>
    <row r="376" spans="1:9" ht="25.5" customHeight="1" x14ac:dyDescent="0.2">
      <c r="A376" s="18" t="s">
        <v>260</v>
      </c>
      <c r="B376" s="19" t="s">
        <v>22</v>
      </c>
      <c r="C376" s="19">
        <v>0</v>
      </c>
      <c r="D376" s="19" t="s">
        <v>307</v>
      </c>
      <c r="E376" s="19" t="s">
        <v>359</v>
      </c>
      <c r="F376" s="19"/>
      <c r="G376" s="20">
        <v>53316.899999999994</v>
      </c>
      <c r="H376" s="20">
        <v>37831.199999999997</v>
      </c>
      <c r="I376" s="20">
        <v>35973.800000000003</v>
      </c>
    </row>
    <row r="377" spans="1:9" s="71" customFormat="1" ht="25.5" customHeight="1" x14ac:dyDescent="0.2">
      <c r="A377" s="78" t="s">
        <v>106</v>
      </c>
      <c r="B377" s="74" t="s">
        <v>22</v>
      </c>
      <c r="C377" s="74">
        <v>0</v>
      </c>
      <c r="D377" s="74" t="s">
        <v>307</v>
      </c>
      <c r="E377" s="74" t="s">
        <v>359</v>
      </c>
      <c r="F377" s="75" t="s">
        <v>58</v>
      </c>
      <c r="G377" s="54">
        <v>53316.899999999994</v>
      </c>
      <c r="H377" s="54">
        <v>37831.199999999997</v>
      </c>
      <c r="I377" s="54">
        <v>35973.800000000003</v>
      </c>
    </row>
    <row r="378" spans="1:9" s="71" customFormat="1" ht="25.5" customHeight="1" x14ac:dyDescent="0.2">
      <c r="A378" s="18" t="s">
        <v>260</v>
      </c>
      <c r="B378" s="19" t="s">
        <v>22</v>
      </c>
      <c r="C378" s="19">
        <v>0</v>
      </c>
      <c r="D378" s="19" t="s">
        <v>307</v>
      </c>
      <c r="E378" s="19" t="s">
        <v>495</v>
      </c>
      <c r="F378" s="19"/>
      <c r="G378" s="54">
        <v>11905.6</v>
      </c>
      <c r="H378" s="54">
        <v>10710.6</v>
      </c>
      <c r="I378" s="54">
        <v>10188.799999999999</v>
      </c>
    </row>
    <row r="379" spans="1:9" s="71" customFormat="1" ht="25.5" customHeight="1" x14ac:dyDescent="0.2">
      <c r="A379" s="78" t="s">
        <v>106</v>
      </c>
      <c r="B379" s="74" t="s">
        <v>22</v>
      </c>
      <c r="C379" s="74">
        <v>0</v>
      </c>
      <c r="D379" s="74" t="s">
        <v>307</v>
      </c>
      <c r="E379" s="74" t="s">
        <v>495</v>
      </c>
      <c r="F379" s="75" t="s">
        <v>58</v>
      </c>
      <c r="G379" s="54">
        <v>11905.6</v>
      </c>
      <c r="H379" s="54">
        <v>10710.6</v>
      </c>
      <c r="I379" s="54">
        <v>10188.799999999999</v>
      </c>
    </row>
    <row r="380" spans="1:9" ht="51" x14ac:dyDescent="0.2">
      <c r="A380" s="128" t="s">
        <v>358</v>
      </c>
      <c r="B380" s="40" t="s">
        <v>45</v>
      </c>
      <c r="C380" s="40"/>
      <c r="D380" s="40"/>
      <c r="E380" s="40"/>
      <c r="F380" s="132"/>
      <c r="G380" s="38">
        <v>481618.19193999999</v>
      </c>
      <c r="H380" s="223">
        <v>340808.8</v>
      </c>
      <c r="I380" s="223">
        <v>343528.89999999997</v>
      </c>
    </row>
    <row r="381" spans="1:9" s="71" customFormat="1" ht="25.5" x14ac:dyDescent="0.2">
      <c r="A381" s="131" t="s">
        <v>357</v>
      </c>
      <c r="B381" s="124" t="s">
        <v>45</v>
      </c>
      <c r="C381" s="124" t="s">
        <v>343</v>
      </c>
      <c r="D381" s="124"/>
      <c r="E381" s="124"/>
      <c r="F381" s="130"/>
      <c r="G381" s="123">
        <v>3635.1</v>
      </c>
      <c r="H381" s="123">
        <v>0</v>
      </c>
      <c r="I381" s="123">
        <v>2926.3</v>
      </c>
    </row>
    <row r="382" spans="1:9" s="66" customFormat="1" ht="25.5" customHeight="1" x14ac:dyDescent="0.2">
      <c r="A382" s="67" t="s">
        <v>227</v>
      </c>
      <c r="B382" s="69">
        <v>10</v>
      </c>
      <c r="C382" s="69">
        <v>1</v>
      </c>
      <c r="D382" s="69" t="s">
        <v>307</v>
      </c>
      <c r="E382" s="69" t="s">
        <v>356</v>
      </c>
      <c r="F382" s="69"/>
      <c r="G382" s="70">
        <v>2162.1</v>
      </c>
      <c r="H382" s="70">
        <v>0</v>
      </c>
      <c r="I382" s="70">
        <v>2226.3000000000002</v>
      </c>
    </row>
    <row r="383" spans="1:9" s="12" customFormat="1" ht="25.5" customHeight="1" x14ac:dyDescent="0.2">
      <c r="A383" s="30" t="s">
        <v>310</v>
      </c>
      <c r="B383" s="24">
        <v>10</v>
      </c>
      <c r="C383" s="24">
        <v>1</v>
      </c>
      <c r="D383" s="24" t="s">
        <v>307</v>
      </c>
      <c r="E383" s="24" t="s">
        <v>356</v>
      </c>
      <c r="F383" s="24" t="s">
        <v>61</v>
      </c>
      <c r="G383" s="25">
        <v>2162.1</v>
      </c>
      <c r="H383" s="25">
        <v>0</v>
      </c>
      <c r="I383" s="25">
        <v>2226.3000000000002</v>
      </c>
    </row>
    <row r="384" spans="1:9" s="71" customFormat="1" ht="25.5" customHeight="1" x14ac:dyDescent="0.2">
      <c r="A384" s="18" t="s">
        <v>507</v>
      </c>
      <c r="B384" s="19" t="s">
        <v>45</v>
      </c>
      <c r="C384" s="19" t="s">
        <v>343</v>
      </c>
      <c r="D384" s="19" t="s">
        <v>307</v>
      </c>
      <c r="E384" s="19" t="s">
        <v>509</v>
      </c>
      <c r="F384" s="188"/>
      <c r="G384" s="54">
        <v>700</v>
      </c>
      <c r="H384" s="54">
        <v>0</v>
      </c>
      <c r="I384" s="54">
        <v>700</v>
      </c>
    </row>
    <row r="385" spans="1:9" s="71" customFormat="1" ht="25.5" customHeight="1" x14ac:dyDescent="0.2">
      <c r="A385" s="72" t="s">
        <v>310</v>
      </c>
      <c r="B385" s="24" t="s">
        <v>45</v>
      </c>
      <c r="C385" s="24" t="s">
        <v>343</v>
      </c>
      <c r="D385" s="24" t="s">
        <v>307</v>
      </c>
      <c r="E385" s="24" t="s">
        <v>509</v>
      </c>
      <c r="F385" s="27" t="s">
        <v>61</v>
      </c>
      <c r="G385" s="54">
        <v>700</v>
      </c>
      <c r="H385" s="54">
        <v>0</v>
      </c>
      <c r="I385" s="54">
        <v>700</v>
      </c>
    </row>
    <row r="386" spans="1:9" s="71" customFormat="1" x14ac:dyDescent="0.2">
      <c r="A386" s="80" t="s">
        <v>678</v>
      </c>
      <c r="B386" s="69">
        <v>10</v>
      </c>
      <c r="C386" s="69">
        <v>1</v>
      </c>
      <c r="D386" s="69" t="s">
        <v>307</v>
      </c>
      <c r="E386" s="69" t="s">
        <v>680</v>
      </c>
      <c r="F386" s="69"/>
      <c r="G386" s="70">
        <v>121</v>
      </c>
      <c r="H386" s="70">
        <v>0</v>
      </c>
      <c r="I386" s="70">
        <v>0</v>
      </c>
    </row>
    <row r="387" spans="1:9" s="71" customFormat="1" ht="25.5" x14ac:dyDescent="0.2">
      <c r="A387" s="72" t="s">
        <v>310</v>
      </c>
      <c r="B387" s="74">
        <v>10</v>
      </c>
      <c r="C387" s="74">
        <v>1</v>
      </c>
      <c r="D387" s="74" t="s">
        <v>307</v>
      </c>
      <c r="E387" s="74" t="s">
        <v>680</v>
      </c>
      <c r="F387" s="74" t="s">
        <v>61</v>
      </c>
      <c r="G387" s="54">
        <v>121</v>
      </c>
      <c r="H387" s="54">
        <v>0</v>
      </c>
      <c r="I387" s="54">
        <v>0</v>
      </c>
    </row>
    <row r="388" spans="1:9" s="219" customFormat="1" ht="25.5" x14ac:dyDescent="0.2">
      <c r="A388" s="213" t="s">
        <v>684</v>
      </c>
      <c r="B388" s="214">
        <v>10</v>
      </c>
      <c r="C388" s="214">
        <v>1</v>
      </c>
      <c r="D388" s="214" t="s">
        <v>307</v>
      </c>
      <c r="E388" s="214" t="s">
        <v>686</v>
      </c>
      <c r="F388" s="214"/>
      <c r="G388" s="215">
        <v>652</v>
      </c>
      <c r="H388" s="215">
        <v>0</v>
      </c>
      <c r="I388" s="215">
        <v>0</v>
      </c>
    </row>
    <row r="389" spans="1:9" s="216" customFormat="1" ht="25.5" x14ac:dyDescent="0.2">
      <c r="A389" s="222" t="s">
        <v>310</v>
      </c>
      <c r="B389" s="217">
        <v>10</v>
      </c>
      <c r="C389" s="217">
        <v>1</v>
      </c>
      <c r="D389" s="217" t="s">
        <v>307</v>
      </c>
      <c r="E389" s="217" t="s">
        <v>686</v>
      </c>
      <c r="F389" s="217" t="s">
        <v>61</v>
      </c>
      <c r="G389" s="218">
        <v>652</v>
      </c>
      <c r="H389" s="218">
        <v>0</v>
      </c>
      <c r="I389" s="218">
        <v>0</v>
      </c>
    </row>
    <row r="390" spans="1:9" s="129" customFormat="1" ht="39" x14ac:dyDescent="0.25">
      <c r="A390" s="122" t="s">
        <v>355</v>
      </c>
      <c r="B390" s="121" t="s">
        <v>45</v>
      </c>
      <c r="C390" s="121" t="s">
        <v>335</v>
      </c>
      <c r="D390" s="121"/>
      <c r="E390" s="121"/>
      <c r="F390" s="121"/>
      <c r="G390" s="120">
        <v>51160.491939999993</v>
      </c>
      <c r="H390" s="120">
        <v>0</v>
      </c>
      <c r="I390" s="120">
        <v>0</v>
      </c>
    </row>
    <row r="391" spans="1:9" ht="52.5" customHeight="1" x14ac:dyDescent="0.2">
      <c r="A391" s="18" t="s">
        <v>354</v>
      </c>
      <c r="B391" s="19">
        <v>10</v>
      </c>
      <c r="C391" s="19">
        <v>3</v>
      </c>
      <c r="D391" s="19" t="s">
        <v>307</v>
      </c>
      <c r="E391" s="19" t="s">
        <v>353</v>
      </c>
      <c r="F391" s="19"/>
      <c r="G391" s="20">
        <v>37839.699999999997</v>
      </c>
      <c r="H391" s="20">
        <v>0</v>
      </c>
      <c r="I391" s="20">
        <v>0</v>
      </c>
    </row>
    <row r="392" spans="1:9" s="71" customFormat="1" ht="12.75" customHeight="1" x14ac:dyDescent="0.2">
      <c r="A392" s="78" t="s">
        <v>65</v>
      </c>
      <c r="B392" s="74">
        <v>10</v>
      </c>
      <c r="C392" s="74">
        <v>3</v>
      </c>
      <c r="D392" s="74" t="s">
        <v>307</v>
      </c>
      <c r="E392" s="74" t="s">
        <v>353</v>
      </c>
      <c r="F392" s="74" t="s">
        <v>66</v>
      </c>
      <c r="G392" s="54">
        <v>37839.699999999997</v>
      </c>
      <c r="H392" s="54">
        <v>0</v>
      </c>
      <c r="I392" s="54">
        <v>0</v>
      </c>
    </row>
    <row r="393" spans="1:9" ht="63.75" customHeight="1" x14ac:dyDescent="0.2">
      <c r="A393" s="18" t="s">
        <v>352</v>
      </c>
      <c r="B393" s="19">
        <v>10</v>
      </c>
      <c r="C393" s="19">
        <v>3</v>
      </c>
      <c r="D393" s="19" t="s">
        <v>307</v>
      </c>
      <c r="E393" s="19" t="s">
        <v>351</v>
      </c>
      <c r="F393" s="19"/>
      <c r="G393" s="20">
        <v>1286.1919399999997</v>
      </c>
      <c r="H393" s="20">
        <v>0</v>
      </c>
      <c r="I393" s="20">
        <v>0</v>
      </c>
    </row>
    <row r="394" spans="1:9" ht="12.75" customHeight="1" x14ac:dyDescent="0.2">
      <c r="A394" s="28" t="s">
        <v>65</v>
      </c>
      <c r="B394" s="24">
        <v>10</v>
      </c>
      <c r="C394" s="24">
        <v>3</v>
      </c>
      <c r="D394" s="24" t="s">
        <v>307</v>
      </c>
      <c r="E394" s="24" t="s">
        <v>351</v>
      </c>
      <c r="F394" s="24" t="s">
        <v>66</v>
      </c>
      <c r="G394" s="25">
        <v>1286.1919399999997</v>
      </c>
      <c r="H394" s="25">
        <v>0</v>
      </c>
      <c r="I394" s="25">
        <v>0</v>
      </c>
    </row>
    <row r="395" spans="1:9" ht="38.25" customHeight="1" x14ac:dyDescent="0.2">
      <c r="A395" s="18" t="s">
        <v>231</v>
      </c>
      <c r="B395" s="19">
        <v>10</v>
      </c>
      <c r="C395" s="19">
        <v>3</v>
      </c>
      <c r="D395" s="19" t="s">
        <v>307</v>
      </c>
      <c r="E395" s="19" t="s">
        <v>350</v>
      </c>
      <c r="F395" s="19"/>
      <c r="G395" s="20">
        <v>6.6000000000003638</v>
      </c>
      <c r="H395" s="20">
        <v>0</v>
      </c>
      <c r="I395" s="20">
        <v>0</v>
      </c>
    </row>
    <row r="396" spans="1:9" ht="12.75" customHeight="1" x14ac:dyDescent="0.2">
      <c r="A396" s="28" t="s">
        <v>65</v>
      </c>
      <c r="B396" s="24">
        <v>10</v>
      </c>
      <c r="C396" s="24">
        <v>3</v>
      </c>
      <c r="D396" s="24" t="s">
        <v>307</v>
      </c>
      <c r="E396" s="24" t="s">
        <v>350</v>
      </c>
      <c r="F396" s="24" t="s">
        <v>66</v>
      </c>
      <c r="G396" s="25">
        <v>6.6000000000003638</v>
      </c>
      <c r="H396" s="25">
        <v>0</v>
      </c>
      <c r="I396" s="25">
        <v>0</v>
      </c>
    </row>
    <row r="397" spans="1:9" s="71" customFormat="1" ht="63.75" customHeight="1" x14ac:dyDescent="0.2">
      <c r="A397" s="18" t="s">
        <v>496</v>
      </c>
      <c r="B397" s="19">
        <v>10</v>
      </c>
      <c r="C397" s="19">
        <v>3</v>
      </c>
      <c r="D397" s="19" t="s">
        <v>307</v>
      </c>
      <c r="E397" s="19" t="s">
        <v>493</v>
      </c>
      <c r="F397" s="19"/>
      <c r="G397" s="20">
        <v>12027.999999999998</v>
      </c>
      <c r="H397" s="20">
        <v>0</v>
      </c>
      <c r="I397" s="20">
        <v>0</v>
      </c>
    </row>
    <row r="398" spans="1:9" s="71" customFormat="1" ht="12.75" customHeight="1" x14ac:dyDescent="0.2">
      <c r="A398" s="78" t="s">
        <v>65</v>
      </c>
      <c r="B398" s="74">
        <v>10</v>
      </c>
      <c r="C398" s="74">
        <v>3</v>
      </c>
      <c r="D398" s="74" t="s">
        <v>307</v>
      </c>
      <c r="E398" s="74" t="s">
        <v>493</v>
      </c>
      <c r="F398" s="74" t="s">
        <v>66</v>
      </c>
      <c r="G398" s="54">
        <v>12027.999999999998</v>
      </c>
      <c r="H398" s="54">
        <v>0</v>
      </c>
      <c r="I398" s="54">
        <v>0</v>
      </c>
    </row>
    <row r="399" spans="1:9" s="71" customFormat="1" ht="25.5" x14ac:dyDescent="0.2">
      <c r="A399" s="126" t="s">
        <v>349</v>
      </c>
      <c r="B399" s="124" t="s">
        <v>45</v>
      </c>
      <c r="C399" s="124" t="s">
        <v>332</v>
      </c>
      <c r="D399" s="124"/>
      <c r="E399" s="124"/>
      <c r="F399" s="124"/>
      <c r="G399" s="123">
        <v>6060.5</v>
      </c>
      <c r="H399" s="123">
        <v>4199.2</v>
      </c>
      <c r="I399" s="123">
        <v>3993</v>
      </c>
    </row>
    <row r="400" spans="1:9" ht="25.5" customHeight="1" x14ac:dyDescent="0.2">
      <c r="A400" s="18" t="s">
        <v>241</v>
      </c>
      <c r="B400" s="19">
        <v>10</v>
      </c>
      <c r="C400" s="19">
        <v>4</v>
      </c>
      <c r="D400" s="19" t="s">
        <v>307</v>
      </c>
      <c r="E400" s="19" t="s">
        <v>348</v>
      </c>
      <c r="F400" s="19"/>
      <c r="G400" s="20">
        <v>6060.5</v>
      </c>
      <c r="H400" s="20">
        <v>4199.2</v>
      </c>
      <c r="I400" s="20">
        <v>3993</v>
      </c>
    </row>
    <row r="401" spans="1:9" ht="51" customHeight="1" x14ac:dyDescent="0.2">
      <c r="A401" s="30" t="s">
        <v>59</v>
      </c>
      <c r="B401" s="24">
        <v>10</v>
      </c>
      <c r="C401" s="24">
        <v>4</v>
      </c>
      <c r="D401" s="24" t="s">
        <v>307</v>
      </c>
      <c r="E401" s="24" t="s">
        <v>348</v>
      </c>
      <c r="F401" s="24" t="s">
        <v>60</v>
      </c>
      <c r="G401" s="25">
        <v>5574.4</v>
      </c>
      <c r="H401" s="25">
        <v>3887.3</v>
      </c>
      <c r="I401" s="25">
        <v>3696.4</v>
      </c>
    </row>
    <row r="402" spans="1:9" ht="25.5" customHeight="1" x14ac:dyDescent="0.2">
      <c r="A402" s="30" t="s">
        <v>310</v>
      </c>
      <c r="B402" s="24">
        <v>10</v>
      </c>
      <c r="C402" s="24">
        <v>4</v>
      </c>
      <c r="D402" s="24" t="s">
        <v>307</v>
      </c>
      <c r="E402" s="24" t="s">
        <v>348</v>
      </c>
      <c r="F402" s="24" t="s">
        <v>61</v>
      </c>
      <c r="G402" s="25">
        <v>486.1</v>
      </c>
      <c r="H402" s="25">
        <v>311.89999999999998</v>
      </c>
      <c r="I402" s="25">
        <v>296.60000000000002</v>
      </c>
    </row>
    <row r="403" spans="1:9" s="71" customFormat="1" ht="80.25" customHeight="1" x14ac:dyDescent="0.2">
      <c r="A403" s="126" t="s">
        <v>643</v>
      </c>
      <c r="B403" s="124" t="s">
        <v>45</v>
      </c>
      <c r="C403" s="124" t="s">
        <v>366</v>
      </c>
      <c r="D403" s="124"/>
      <c r="E403" s="124"/>
      <c r="F403" s="124"/>
      <c r="G403" s="123">
        <v>420762.1</v>
      </c>
      <c r="H403" s="123">
        <v>336609.6</v>
      </c>
      <c r="I403" s="123">
        <v>336609.6</v>
      </c>
    </row>
    <row r="404" spans="1:9" s="71" customFormat="1" ht="80.25" customHeight="1" x14ac:dyDescent="0.2">
      <c r="A404" s="213" t="str">
        <f>'июнь 2021 вед стр-ра'!A531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v>
      </c>
      <c r="B404" s="214">
        <v>10</v>
      </c>
      <c r="C404" s="214" t="s">
        <v>366</v>
      </c>
      <c r="D404" s="214" t="s">
        <v>307</v>
      </c>
      <c r="E404" s="214" t="s">
        <v>644</v>
      </c>
      <c r="F404" s="124"/>
      <c r="G404" s="123">
        <v>420762.1</v>
      </c>
      <c r="H404" s="123">
        <v>336609.6</v>
      </c>
      <c r="I404" s="123">
        <v>336609.6</v>
      </c>
    </row>
    <row r="405" spans="1:9" s="216" customFormat="1" ht="92.25" customHeight="1" x14ac:dyDescent="0.2">
      <c r="A405" s="213" t="str">
        <f>'июнь 2021 вед стр-ра'!A532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v>
      </c>
      <c r="B405" s="214">
        <v>10</v>
      </c>
      <c r="C405" s="214" t="s">
        <v>366</v>
      </c>
      <c r="D405" s="214" t="s">
        <v>307</v>
      </c>
      <c r="E405" s="214" t="s">
        <v>590</v>
      </c>
      <c r="F405" s="214"/>
      <c r="G405" s="215">
        <v>307913.09999999998</v>
      </c>
      <c r="H405" s="215">
        <v>247640.69999999998</v>
      </c>
      <c r="I405" s="215">
        <v>247640.69999999998</v>
      </c>
    </row>
    <row r="406" spans="1:9" s="71" customFormat="1" ht="12.75" customHeight="1" x14ac:dyDescent="0.2">
      <c r="A406" s="221" t="s">
        <v>65</v>
      </c>
      <c r="B406" s="74">
        <v>10</v>
      </c>
      <c r="C406" s="74" t="s">
        <v>366</v>
      </c>
      <c r="D406" s="74" t="s">
        <v>307</v>
      </c>
      <c r="E406" s="74" t="s">
        <v>590</v>
      </c>
      <c r="F406" s="74" t="s">
        <v>66</v>
      </c>
      <c r="G406" s="54">
        <v>307913.09999999998</v>
      </c>
      <c r="H406" s="54">
        <v>247640.69999999998</v>
      </c>
      <c r="I406" s="54">
        <v>247640.69999999998</v>
      </c>
    </row>
    <row r="407" spans="1:9" s="216" customFormat="1" ht="92.25" customHeight="1" x14ac:dyDescent="0.2">
      <c r="A407" s="213" t="str">
        <f>'июнь 2021 вед стр-ра'!A534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v>
      </c>
      <c r="B407" s="214">
        <v>10</v>
      </c>
      <c r="C407" s="214" t="s">
        <v>366</v>
      </c>
      <c r="D407" s="214" t="s">
        <v>307</v>
      </c>
      <c r="E407" s="214" t="s">
        <v>591</v>
      </c>
      <c r="F407" s="214"/>
      <c r="G407" s="215">
        <v>27474.5</v>
      </c>
      <c r="H407" s="215">
        <v>22096.5</v>
      </c>
      <c r="I407" s="215">
        <v>22096.5</v>
      </c>
    </row>
    <row r="408" spans="1:9" s="71" customFormat="1" ht="12.75" customHeight="1" x14ac:dyDescent="0.2">
      <c r="A408" s="221" t="s">
        <v>65</v>
      </c>
      <c r="B408" s="74">
        <v>10</v>
      </c>
      <c r="C408" s="74" t="s">
        <v>366</v>
      </c>
      <c r="D408" s="74" t="s">
        <v>307</v>
      </c>
      <c r="E408" s="74" t="s">
        <v>591</v>
      </c>
      <c r="F408" s="74" t="s">
        <v>66</v>
      </c>
      <c r="G408" s="54">
        <v>27474.5</v>
      </c>
      <c r="H408" s="54">
        <v>22096.5</v>
      </c>
      <c r="I408" s="54">
        <v>22096.5</v>
      </c>
    </row>
    <row r="409" spans="1:9" s="216" customFormat="1" ht="75" customHeight="1" x14ac:dyDescent="0.2">
      <c r="A409" s="213" t="str">
        <f>'июнь 2021 вед стр-ра'!A536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v>
      </c>
      <c r="B409" s="214">
        <v>10</v>
      </c>
      <c r="C409" s="214" t="s">
        <v>366</v>
      </c>
      <c r="D409" s="214" t="s">
        <v>307</v>
      </c>
      <c r="E409" s="214" t="s">
        <v>592</v>
      </c>
      <c r="F409" s="214"/>
      <c r="G409" s="215">
        <v>78083.399999999994</v>
      </c>
      <c r="H409" s="215">
        <v>62799</v>
      </c>
      <c r="I409" s="215">
        <v>62799</v>
      </c>
    </row>
    <row r="410" spans="1:9" s="71" customFormat="1" ht="12.75" customHeight="1" x14ac:dyDescent="0.2">
      <c r="A410" s="78" t="s">
        <v>65</v>
      </c>
      <c r="B410" s="74">
        <v>10</v>
      </c>
      <c r="C410" s="74" t="s">
        <v>366</v>
      </c>
      <c r="D410" s="74" t="s">
        <v>307</v>
      </c>
      <c r="E410" s="74" t="s">
        <v>592</v>
      </c>
      <c r="F410" s="74" t="s">
        <v>66</v>
      </c>
      <c r="G410" s="54">
        <v>78083.399999999994</v>
      </c>
      <c r="H410" s="54">
        <v>62799</v>
      </c>
      <c r="I410" s="54">
        <v>62799</v>
      </c>
    </row>
    <row r="411" spans="1:9" s="216" customFormat="1" ht="75" customHeight="1" x14ac:dyDescent="0.2">
      <c r="A411" s="213" t="str">
        <f>'июнь 2021 вед стр-ра'!A538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сжиженного газа)</v>
      </c>
      <c r="B411" s="214">
        <v>10</v>
      </c>
      <c r="C411" s="214" t="s">
        <v>366</v>
      </c>
      <c r="D411" s="214" t="s">
        <v>307</v>
      </c>
      <c r="E411" s="214" t="s">
        <v>664</v>
      </c>
      <c r="F411" s="214"/>
      <c r="G411" s="215">
        <v>7291.1</v>
      </c>
      <c r="H411" s="215">
        <v>4073.4</v>
      </c>
      <c r="I411" s="215">
        <v>4073.4</v>
      </c>
    </row>
    <row r="412" spans="1:9" s="71" customFormat="1" ht="12.75" customHeight="1" x14ac:dyDescent="0.2">
      <c r="A412" s="78" t="s">
        <v>65</v>
      </c>
      <c r="B412" s="74">
        <v>10</v>
      </c>
      <c r="C412" s="74" t="s">
        <v>366</v>
      </c>
      <c r="D412" s="74" t="s">
        <v>307</v>
      </c>
      <c r="E412" s="74" t="s">
        <v>664</v>
      </c>
      <c r="F412" s="74" t="s">
        <v>66</v>
      </c>
      <c r="G412" s="54">
        <v>7291.1</v>
      </c>
      <c r="H412" s="54">
        <v>4073.4</v>
      </c>
      <c r="I412" s="54">
        <v>4073.4</v>
      </c>
    </row>
    <row r="413" spans="1:9" ht="38.25" x14ac:dyDescent="0.2">
      <c r="A413" s="128" t="s">
        <v>345</v>
      </c>
      <c r="B413" s="40" t="s">
        <v>17</v>
      </c>
      <c r="C413" s="40"/>
      <c r="D413" s="40"/>
      <c r="E413" s="40"/>
      <c r="F413" s="40"/>
      <c r="G413" s="38">
        <v>143904.38345999998</v>
      </c>
      <c r="H413" s="223">
        <v>102089.59999999999</v>
      </c>
      <c r="I413" s="223">
        <v>138690.29999999999</v>
      </c>
    </row>
    <row r="414" spans="1:9" ht="25.5" x14ac:dyDescent="0.2">
      <c r="A414" s="127" t="s">
        <v>344</v>
      </c>
      <c r="B414" s="121" t="s">
        <v>17</v>
      </c>
      <c r="C414" s="121" t="s">
        <v>343</v>
      </c>
      <c r="D414" s="121"/>
      <c r="E414" s="121"/>
      <c r="F414" s="121"/>
      <c r="G414" s="120">
        <v>89888.780449999977</v>
      </c>
      <c r="H414" s="120">
        <v>65229.3</v>
      </c>
      <c r="I414" s="120">
        <v>102420.2</v>
      </c>
    </row>
    <row r="415" spans="1:9" ht="63.75" customHeight="1" x14ac:dyDescent="0.2">
      <c r="A415" s="18" t="s">
        <v>647</v>
      </c>
      <c r="B415" s="19">
        <v>11</v>
      </c>
      <c r="C415" s="19">
        <v>1</v>
      </c>
      <c r="D415" s="19" t="s">
        <v>307</v>
      </c>
      <c r="E415" s="19" t="s">
        <v>342</v>
      </c>
      <c r="F415" s="19"/>
      <c r="G415" s="20">
        <v>0</v>
      </c>
      <c r="H415" s="20">
        <v>0</v>
      </c>
      <c r="I415" s="20">
        <v>40000</v>
      </c>
    </row>
    <row r="416" spans="1:9" ht="25.5" customHeight="1" x14ac:dyDescent="0.2">
      <c r="A416" s="28" t="s">
        <v>106</v>
      </c>
      <c r="B416" s="24">
        <v>11</v>
      </c>
      <c r="C416" s="24">
        <v>1</v>
      </c>
      <c r="D416" s="24" t="s">
        <v>307</v>
      </c>
      <c r="E416" s="24" t="s">
        <v>342</v>
      </c>
      <c r="F416" s="24" t="s">
        <v>58</v>
      </c>
      <c r="G416" s="25">
        <v>0</v>
      </c>
      <c r="H416" s="25">
        <v>0</v>
      </c>
      <c r="I416" s="25">
        <v>40000</v>
      </c>
    </row>
    <row r="417" spans="1:9" s="71" customFormat="1" ht="25.5" customHeight="1" x14ac:dyDescent="0.2">
      <c r="A417" s="67" t="s">
        <v>223</v>
      </c>
      <c r="B417" s="69">
        <v>11</v>
      </c>
      <c r="C417" s="69">
        <v>1</v>
      </c>
      <c r="D417" s="69" t="s">
        <v>307</v>
      </c>
      <c r="E417" s="69" t="s">
        <v>341</v>
      </c>
      <c r="F417" s="69"/>
      <c r="G417" s="70">
        <v>89888.780449999977</v>
      </c>
      <c r="H417" s="70">
        <v>65229.3</v>
      </c>
      <c r="I417" s="70">
        <v>62420.2</v>
      </c>
    </row>
    <row r="418" spans="1:9" s="71" customFormat="1" ht="25.5" customHeight="1" x14ac:dyDescent="0.2">
      <c r="A418" s="78" t="s">
        <v>106</v>
      </c>
      <c r="B418" s="74">
        <v>11</v>
      </c>
      <c r="C418" s="74">
        <v>1</v>
      </c>
      <c r="D418" s="74" t="s">
        <v>307</v>
      </c>
      <c r="E418" s="74" t="s">
        <v>341</v>
      </c>
      <c r="F418" s="74" t="s">
        <v>58</v>
      </c>
      <c r="G418" s="54">
        <v>89888.780449999977</v>
      </c>
      <c r="H418" s="54">
        <v>65229.3</v>
      </c>
      <c r="I418" s="54">
        <v>62420.2</v>
      </c>
    </row>
    <row r="419" spans="1:9" s="71" customFormat="1" ht="25.5" x14ac:dyDescent="0.2">
      <c r="A419" s="126" t="s">
        <v>340</v>
      </c>
      <c r="B419" s="124" t="s">
        <v>17</v>
      </c>
      <c r="C419" s="124" t="s">
        <v>339</v>
      </c>
      <c r="D419" s="124"/>
      <c r="E419" s="124"/>
      <c r="F419" s="124"/>
      <c r="G419" s="123">
        <v>12870</v>
      </c>
      <c r="H419" s="123">
        <v>13870</v>
      </c>
      <c r="I419" s="123">
        <v>13870</v>
      </c>
    </row>
    <row r="420" spans="1:9" s="71" customFormat="1" ht="25.5" customHeight="1" x14ac:dyDescent="0.2">
      <c r="A420" s="67" t="s">
        <v>225</v>
      </c>
      <c r="B420" s="69">
        <v>11</v>
      </c>
      <c r="C420" s="69">
        <v>2</v>
      </c>
      <c r="D420" s="69" t="s">
        <v>307</v>
      </c>
      <c r="E420" s="69" t="s">
        <v>338</v>
      </c>
      <c r="F420" s="69"/>
      <c r="G420" s="70">
        <v>12220</v>
      </c>
      <c r="H420" s="70">
        <v>13220</v>
      </c>
      <c r="I420" s="70">
        <v>13220</v>
      </c>
    </row>
    <row r="421" spans="1:9" s="71" customFormat="1" ht="25.5" customHeight="1" x14ac:dyDescent="0.2">
      <c r="A421" s="78" t="s">
        <v>106</v>
      </c>
      <c r="B421" s="74">
        <v>11</v>
      </c>
      <c r="C421" s="74">
        <v>2</v>
      </c>
      <c r="D421" s="74" t="s">
        <v>307</v>
      </c>
      <c r="E421" s="74" t="s">
        <v>338</v>
      </c>
      <c r="F421" s="74" t="s">
        <v>58</v>
      </c>
      <c r="G421" s="54">
        <v>12220</v>
      </c>
      <c r="H421" s="54">
        <v>13220</v>
      </c>
      <c r="I421" s="54">
        <v>13220</v>
      </c>
    </row>
    <row r="422" spans="1:9" s="71" customFormat="1" ht="12.75" customHeight="1" x14ac:dyDescent="0.2">
      <c r="A422" s="67" t="s">
        <v>233</v>
      </c>
      <c r="B422" s="69">
        <v>11</v>
      </c>
      <c r="C422" s="69">
        <v>2</v>
      </c>
      <c r="D422" s="69" t="s">
        <v>307</v>
      </c>
      <c r="E422" s="69" t="s">
        <v>337</v>
      </c>
      <c r="F422" s="69"/>
      <c r="G422" s="70">
        <v>650</v>
      </c>
      <c r="H422" s="70">
        <v>650</v>
      </c>
      <c r="I422" s="70">
        <v>650</v>
      </c>
    </row>
    <row r="423" spans="1:9" s="71" customFormat="1" ht="25.5" customHeight="1" x14ac:dyDescent="0.2">
      <c r="A423" s="78" t="s">
        <v>106</v>
      </c>
      <c r="B423" s="74">
        <v>11</v>
      </c>
      <c r="C423" s="74">
        <v>2</v>
      </c>
      <c r="D423" s="74" t="s">
        <v>307</v>
      </c>
      <c r="E423" s="74" t="s">
        <v>337</v>
      </c>
      <c r="F423" s="74" t="s">
        <v>58</v>
      </c>
      <c r="G423" s="54">
        <v>650</v>
      </c>
      <c r="H423" s="54">
        <v>650</v>
      </c>
      <c r="I423" s="54">
        <v>650</v>
      </c>
    </row>
    <row r="424" spans="1:9" ht="25.5" x14ac:dyDescent="0.2">
      <c r="A424" s="122" t="s">
        <v>336</v>
      </c>
      <c r="B424" s="121" t="s">
        <v>17</v>
      </c>
      <c r="C424" s="121" t="s">
        <v>335</v>
      </c>
      <c r="D424" s="121"/>
      <c r="E424" s="121"/>
      <c r="F424" s="121"/>
      <c r="G424" s="120">
        <v>3066</v>
      </c>
      <c r="H424" s="120">
        <v>2000</v>
      </c>
      <c r="I424" s="120">
        <v>2000</v>
      </c>
    </row>
    <row r="425" spans="1:9" ht="25.5" customHeight="1" x14ac:dyDescent="0.2">
      <c r="A425" s="18" t="s">
        <v>234</v>
      </c>
      <c r="B425" s="19">
        <v>11</v>
      </c>
      <c r="C425" s="19">
        <v>3</v>
      </c>
      <c r="D425" s="19" t="s">
        <v>307</v>
      </c>
      <c r="E425" s="19" t="s">
        <v>334</v>
      </c>
      <c r="F425" s="19"/>
      <c r="G425" s="20">
        <v>3066</v>
      </c>
      <c r="H425" s="20">
        <v>2000</v>
      </c>
      <c r="I425" s="20">
        <v>2000</v>
      </c>
    </row>
    <row r="426" spans="1:9" ht="25.5" customHeight="1" x14ac:dyDescent="0.2">
      <c r="A426" s="28" t="s">
        <v>106</v>
      </c>
      <c r="B426" s="24">
        <v>11</v>
      </c>
      <c r="C426" s="24">
        <v>3</v>
      </c>
      <c r="D426" s="24" t="s">
        <v>307</v>
      </c>
      <c r="E426" s="24" t="s">
        <v>334</v>
      </c>
      <c r="F426" s="24" t="s">
        <v>58</v>
      </c>
      <c r="G426" s="25">
        <v>3066</v>
      </c>
      <c r="H426" s="25">
        <v>2000</v>
      </c>
      <c r="I426" s="25">
        <v>2000</v>
      </c>
    </row>
    <row r="427" spans="1:9" x14ac:dyDescent="0.2">
      <c r="A427" s="122" t="s">
        <v>333</v>
      </c>
      <c r="B427" s="121" t="s">
        <v>17</v>
      </c>
      <c r="C427" s="121" t="s">
        <v>332</v>
      </c>
      <c r="D427" s="121"/>
      <c r="E427" s="121"/>
      <c r="F427" s="121"/>
      <c r="G427" s="120">
        <v>500</v>
      </c>
      <c r="H427" s="120">
        <v>300</v>
      </c>
      <c r="I427" s="120">
        <v>300</v>
      </c>
    </row>
    <row r="428" spans="1:9" ht="12.75" customHeight="1" x14ac:dyDescent="0.2">
      <c r="A428" s="18" t="s">
        <v>237</v>
      </c>
      <c r="B428" s="19">
        <v>11</v>
      </c>
      <c r="C428" s="19">
        <v>4</v>
      </c>
      <c r="D428" s="19" t="s">
        <v>307</v>
      </c>
      <c r="E428" s="19" t="s">
        <v>331</v>
      </c>
      <c r="F428" s="24"/>
      <c r="G428" s="25">
        <v>500</v>
      </c>
      <c r="H428" s="25">
        <v>300</v>
      </c>
      <c r="I428" s="25">
        <v>300</v>
      </c>
    </row>
    <row r="429" spans="1:9" ht="25.5" customHeight="1" x14ac:dyDescent="0.2">
      <c r="A429" s="28" t="s">
        <v>106</v>
      </c>
      <c r="B429" s="24">
        <v>11</v>
      </c>
      <c r="C429" s="24">
        <v>4</v>
      </c>
      <c r="D429" s="24" t="s">
        <v>307</v>
      </c>
      <c r="E429" s="24" t="s">
        <v>331</v>
      </c>
      <c r="F429" s="24" t="s">
        <v>58</v>
      </c>
      <c r="G429" s="25">
        <v>500</v>
      </c>
      <c r="H429" s="25">
        <v>300</v>
      </c>
      <c r="I429" s="25">
        <v>300</v>
      </c>
    </row>
    <row r="430" spans="1:9" ht="25.5" x14ac:dyDescent="0.2">
      <c r="A430" s="122" t="s">
        <v>330</v>
      </c>
      <c r="B430" s="121" t="s">
        <v>17</v>
      </c>
      <c r="C430" s="121" t="s">
        <v>329</v>
      </c>
      <c r="D430" s="121"/>
      <c r="E430" s="121"/>
      <c r="F430" s="121"/>
      <c r="G430" s="120">
        <v>19185.703010000001</v>
      </c>
      <c r="H430" s="120">
        <v>7815</v>
      </c>
      <c r="I430" s="120">
        <v>7815</v>
      </c>
    </row>
    <row r="431" spans="1:9" s="71" customFormat="1" ht="25.5" customHeight="1" x14ac:dyDescent="0.2">
      <c r="A431" s="67" t="s">
        <v>239</v>
      </c>
      <c r="B431" s="93">
        <v>11</v>
      </c>
      <c r="C431" s="93">
        <v>5</v>
      </c>
      <c r="D431" s="93" t="s">
        <v>307</v>
      </c>
      <c r="E431" s="93" t="s">
        <v>328</v>
      </c>
      <c r="F431" s="69"/>
      <c r="G431" s="70">
        <v>19185.703010000001</v>
      </c>
      <c r="H431" s="70">
        <v>7815</v>
      </c>
      <c r="I431" s="70">
        <v>7815</v>
      </c>
    </row>
    <row r="432" spans="1:9" s="71" customFormat="1" ht="25.5" customHeight="1" x14ac:dyDescent="0.2">
      <c r="A432" s="30" t="s">
        <v>310</v>
      </c>
      <c r="B432" s="16">
        <v>11</v>
      </c>
      <c r="C432" s="16">
        <v>5</v>
      </c>
      <c r="D432" s="16" t="s">
        <v>307</v>
      </c>
      <c r="E432" s="16" t="s">
        <v>328</v>
      </c>
      <c r="F432" s="69" t="s">
        <v>61</v>
      </c>
      <c r="G432" s="70">
        <v>4000</v>
      </c>
      <c r="H432" s="70">
        <v>1000</v>
      </c>
      <c r="I432" s="70">
        <v>1000</v>
      </c>
    </row>
    <row r="433" spans="1:9" ht="25.5" customHeight="1" x14ac:dyDescent="0.2">
      <c r="A433" s="28" t="s">
        <v>106</v>
      </c>
      <c r="B433" s="16">
        <v>11</v>
      </c>
      <c r="C433" s="16">
        <v>5</v>
      </c>
      <c r="D433" s="16" t="s">
        <v>307</v>
      </c>
      <c r="E433" s="16" t="s">
        <v>328</v>
      </c>
      <c r="F433" s="24" t="s">
        <v>58</v>
      </c>
      <c r="G433" s="25">
        <v>15185.703010000001</v>
      </c>
      <c r="H433" s="25">
        <v>6815</v>
      </c>
      <c r="I433" s="25">
        <v>6815</v>
      </c>
    </row>
    <row r="434" spans="1:9" s="71" customFormat="1" ht="38.25" x14ac:dyDescent="0.2">
      <c r="A434" s="126" t="s">
        <v>326</v>
      </c>
      <c r="B434" s="125" t="s">
        <v>17</v>
      </c>
      <c r="C434" s="125" t="s">
        <v>325</v>
      </c>
      <c r="D434" s="125"/>
      <c r="E434" s="125"/>
      <c r="F434" s="124"/>
      <c r="G434" s="123">
        <v>16474.3</v>
      </c>
      <c r="H434" s="123">
        <v>12020.9</v>
      </c>
      <c r="I434" s="123">
        <v>11430.7</v>
      </c>
    </row>
    <row r="435" spans="1:9" ht="38.25" customHeight="1" x14ac:dyDescent="0.2">
      <c r="A435" s="18" t="s">
        <v>243</v>
      </c>
      <c r="B435" s="19">
        <v>11</v>
      </c>
      <c r="C435" s="19">
        <v>6</v>
      </c>
      <c r="D435" s="19" t="s">
        <v>307</v>
      </c>
      <c r="E435" s="19" t="s">
        <v>324</v>
      </c>
      <c r="F435" s="5"/>
      <c r="G435" s="6">
        <v>16474.3</v>
      </c>
      <c r="H435" s="6">
        <v>12020.9</v>
      </c>
      <c r="I435" s="6">
        <v>11430.7</v>
      </c>
    </row>
    <row r="436" spans="1:9" ht="25.5" customHeight="1" x14ac:dyDescent="0.2">
      <c r="A436" s="28" t="s">
        <v>106</v>
      </c>
      <c r="B436" s="24">
        <v>11</v>
      </c>
      <c r="C436" s="24">
        <v>6</v>
      </c>
      <c r="D436" s="24" t="s">
        <v>307</v>
      </c>
      <c r="E436" s="24" t="s">
        <v>324</v>
      </c>
      <c r="F436" s="24" t="s">
        <v>58</v>
      </c>
      <c r="G436" s="25">
        <v>16474.3</v>
      </c>
      <c r="H436" s="25">
        <v>12020.9</v>
      </c>
      <c r="I436" s="25">
        <v>11430.7</v>
      </c>
    </row>
    <row r="437" spans="1:9" s="186" customFormat="1" ht="25.5" x14ac:dyDescent="0.2">
      <c r="A437" s="122" t="s">
        <v>347</v>
      </c>
      <c r="B437" s="99" t="s">
        <v>17</v>
      </c>
      <c r="C437" s="99" t="s">
        <v>545</v>
      </c>
      <c r="D437" s="99"/>
      <c r="E437" s="99"/>
      <c r="F437" s="121"/>
      <c r="G437" s="120">
        <v>200</v>
      </c>
      <c r="H437" s="120">
        <v>0</v>
      </c>
      <c r="I437" s="120">
        <v>0</v>
      </c>
    </row>
    <row r="438" spans="1:9" s="186" customFormat="1" ht="25.5" customHeight="1" x14ac:dyDescent="0.2">
      <c r="A438" s="18" t="s">
        <v>270</v>
      </c>
      <c r="B438" s="117">
        <v>11</v>
      </c>
      <c r="C438" s="19" t="s">
        <v>545</v>
      </c>
      <c r="D438" s="19" t="s">
        <v>307</v>
      </c>
      <c r="E438" s="16" t="s">
        <v>346</v>
      </c>
      <c r="F438" s="19"/>
      <c r="G438" s="20">
        <v>200</v>
      </c>
      <c r="H438" s="20">
        <v>0</v>
      </c>
      <c r="I438" s="20">
        <v>0</v>
      </c>
    </row>
    <row r="439" spans="1:9" s="186" customFormat="1" ht="25.5" customHeight="1" x14ac:dyDescent="0.2">
      <c r="A439" s="30" t="s">
        <v>310</v>
      </c>
      <c r="B439" s="117">
        <v>11</v>
      </c>
      <c r="C439" s="19" t="s">
        <v>545</v>
      </c>
      <c r="D439" s="19" t="s">
        <v>307</v>
      </c>
      <c r="E439" s="16" t="s">
        <v>346</v>
      </c>
      <c r="F439" s="24" t="s">
        <v>61</v>
      </c>
      <c r="G439" s="25">
        <v>200</v>
      </c>
      <c r="H439" s="25">
        <v>0</v>
      </c>
      <c r="I439" s="25">
        <v>0</v>
      </c>
    </row>
    <row r="440" spans="1:9" s="186" customFormat="1" ht="25.5" x14ac:dyDescent="0.2">
      <c r="A440" s="122" t="s">
        <v>541</v>
      </c>
      <c r="B440" s="99" t="s">
        <v>17</v>
      </c>
      <c r="C440" s="99" t="s">
        <v>542</v>
      </c>
      <c r="D440" s="99"/>
      <c r="E440" s="99"/>
      <c r="F440" s="121"/>
      <c r="G440" s="120">
        <v>1719.6</v>
      </c>
      <c r="H440" s="120">
        <v>854.4</v>
      </c>
      <c r="I440" s="120">
        <v>854.4</v>
      </c>
    </row>
    <row r="441" spans="1:9" s="186" customFormat="1" ht="25.5" customHeight="1" x14ac:dyDescent="0.2">
      <c r="A441" s="18" t="s">
        <v>539</v>
      </c>
      <c r="B441" s="117">
        <v>11</v>
      </c>
      <c r="C441" s="19" t="s">
        <v>542</v>
      </c>
      <c r="D441" s="19" t="s">
        <v>307</v>
      </c>
      <c r="E441" s="16" t="s">
        <v>543</v>
      </c>
      <c r="F441" s="19"/>
      <c r="G441" s="20">
        <v>1719.6</v>
      </c>
      <c r="H441" s="20">
        <v>854.4</v>
      </c>
      <c r="I441" s="20">
        <v>854.4</v>
      </c>
    </row>
    <row r="442" spans="1:9" s="186" customFormat="1" ht="25.5" customHeight="1" x14ac:dyDescent="0.2">
      <c r="A442" s="30" t="s">
        <v>310</v>
      </c>
      <c r="B442" s="117">
        <v>11</v>
      </c>
      <c r="C442" s="19" t="s">
        <v>542</v>
      </c>
      <c r="D442" s="19" t="s">
        <v>307</v>
      </c>
      <c r="E442" s="16" t="s">
        <v>543</v>
      </c>
      <c r="F442" s="24" t="s">
        <v>61</v>
      </c>
      <c r="G442" s="25">
        <v>1719.6</v>
      </c>
      <c r="H442" s="25">
        <v>854.4</v>
      </c>
      <c r="I442" s="25">
        <v>854.4</v>
      </c>
    </row>
    <row r="443" spans="1:9" ht="25.5" x14ac:dyDescent="0.2">
      <c r="A443" s="39" t="s">
        <v>323</v>
      </c>
      <c r="B443" s="40" t="s">
        <v>19</v>
      </c>
      <c r="C443" s="40"/>
      <c r="D443" s="40"/>
      <c r="E443" s="40"/>
      <c r="F443" s="40"/>
      <c r="G443" s="38">
        <v>10160.194</v>
      </c>
      <c r="H443" s="223">
        <v>3350.7</v>
      </c>
      <c r="I443" s="223">
        <v>1838.1999999999998</v>
      </c>
    </row>
    <row r="444" spans="1:9" s="216" customFormat="1" ht="25.5" x14ac:dyDescent="0.2">
      <c r="A444" s="237" t="s">
        <v>665</v>
      </c>
      <c r="B444" s="214" t="s">
        <v>19</v>
      </c>
      <c r="C444" s="214" t="s">
        <v>343</v>
      </c>
      <c r="D444" s="214"/>
      <c r="E444" s="214"/>
      <c r="F444" s="214"/>
      <c r="G444" s="215">
        <v>7455.6939999999995</v>
      </c>
      <c r="H444" s="215">
        <v>0</v>
      </c>
      <c r="I444" s="215">
        <v>0</v>
      </c>
    </row>
    <row r="445" spans="1:9" s="216" customFormat="1" ht="40.5" customHeight="1" x14ac:dyDescent="0.2">
      <c r="A445" s="213" t="s">
        <v>660</v>
      </c>
      <c r="B445" s="214">
        <v>12</v>
      </c>
      <c r="C445" s="214" t="s">
        <v>343</v>
      </c>
      <c r="D445" s="214" t="s">
        <v>307</v>
      </c>
      <c r="E445" s="214" t="s">
        <v>661</v>
      </c>
      <c r="F445" s="214"/>
      <c r="G445" s="215">
        <v>7455.6939999999995</v>
      </c>
      <c r="H445" s="215">
        <v>0</v>
      </c>
      <c r="I445" s="215">
        <v>0</v>
      </c>
    </row>
    <row r="446" spans="1:9" s="216" customFormat="1" ht="56.25" customHeight="1" x14ac:dyDescent="0.2">
      <c r="A446" s="222" t="s">
        <v>59</v>
      </c>
      <c r="B446" s="217">
        <v>12</v>
      </c>
      <c r="C446" s="217" t="s">
        <v>343</v>
      </c>
      <c r="D446" s="217" t="s">
        <v>307</v>
      </c>
      <c r="E446" s="217" t="s">
        <v>661</v>
      </c>
      <c r="F446" s="217" t="s">
        <v>60</v>
      </c>
      <c r="G446" s="218">
        <v>7036.4939999999997</v>
      </c>
      <c r="H446" s="218">
        <v>0</v>
      </c>
      <c r="I446" s="218">
        <v>0</v>
      </c>
    </row>
    <row r="447" spans="1:9" s="216" customFormat="1" ht="25.5" x14ac:dyDescent="0.2">
      <c r="A447" s="222" t="s">
        <v>310</v>
      </c>
      <c r="B447" s="217">
        <v>12</v>
      </c>
      <c r="C447" s="217" t="s">
        <v>343</v>
      </c>
      <c r="D447" s="217" t="s">
        <v>307</v>
      </c>
      <c r="E447" s="217" t="s">
        <v>661</v>
      </c>
      <c r="F447" s="217" t="s">
        <v>61</v>
      </c>
      <c r="G447" s="218">
        <v>414.8</v>
      </c>
      <c r="H447" s="218">
        <v>0</v>
      </c>
      <c r="I447" s="218">
        <v>0</v>
      </c>
    </row>
    <row r="448" spans="1:9" s="216" customFormat="1" x14ac:dyDescent="0.2">
      <c r="A448" s="222" t="s">
        <v>65</v>
      </c>
      <c r="B448" s="217">
        <v>12</v>
      </c>
      <c r="C448" s="217" t="s">
        <v>343</v>
      </c>
      <c r="D448" s="217" t="s">
        <v>307</v>
      </c>
      <c r="E448" s="217" t="s">
        <v>661</v>
      </c>
      <c r="F448" s="217" t="s">
        <v>66</v>
      </c>
      <c r="G448" s="218">
        <v>4.4000000000000004</v>
      </c>
      <c r="H448" s="218">
        <v>0</v>
      </c>
      <c r="I448" s="218">
        <v>0</v>
      </c>
    </row>
    <row r="449" spans="1:9" s="216" customFormat="1" ht="25.5" x14ac:dyDescent="0.2">
      <c r="A449" s="222" t="s">
        <v>666</v>
      </c>
      <c r="B449" s="217" t="s">
        <v>19</v>
      </c>
      <c r="C449" s="217" t="s">
        <v>335</v>
      </c>
      <c r="D449" s="217"/>
      <c r="E449" s="217"/>
      <c r="F449" s="217"/>
      <c r="G449" s="218">
        <v>2704.5</v>
      </c>
      <c r="H449" s="218">
        <v>3350.7</v>
      </c>
      <c r="I449" s="218">
        <v>1838.1999999999998</v>
      </c>
    </row>
    <row r="450" spans="1:9" ht="25.5" customHeight="1" x14ac:dyDescent="0.2">
      <c r="A450" s="18" t="s">
        <v>141</v>
      </c>
      <c r="B450" s="19">
        <v>12</v>
      </c>
      <c r="C450" s="19" t="s">
        <v>335</v>
      </c>
      <c r="D450" s="19" t="s">
        <v>307</v>
      </c>
      <c r="E450" s="19" t="s">
        <v>657</v>
      </c>
      <c r="F450" s="19"/>
      <c r="G450" s="20">
        <v>2704.5</v>
      </c>
      <c r="H450" s="20">
        <v>3350.7</v>
      </c>
      <c r="I450" s="20">
        <v>1838.1999999999998</v>
      </c>
    </row>
    <row r="451" spans="1:9" ht="12.75" customHeight="1" x14ac:dyDescent="0.2">
      <c r="A451" s="28" t="s">
        <v>67</v>
      </c>
      <c r="B451" s="24">
        <v>12</v>
      </c>
      <c r="C451" s="24" t="s">
        <v>335</v>
      </c>
      <c r="D451" s="24" t="s">
        <v>307</v>
      </c>
      <c r="E451" s="24" t="s">
        <v>657</v>
      </c>
      <c r="F451" s="24" t="s">
        <v>68</v>
      </c>
      <c r="G451" s="25">
        <v>2704.5</v>
      </c>
      <c r="H451" s="25">
        <v>3350.7</v>
      </c>
      <c r="I451" s="25">
        <v>1838.1999999999998</v>
      </c>
    </row>
    <row r="452" spans="1:9" ht="38.25" x14ac:dyDescent="0.2">
      <c r="A452" s="39" t="s">
        <v>322</v>
      </c>
      <c r="B452" s="40" t="s">
        <v>321</v>
      </c>
      <c r="C452" s="40"/>
      <c r="D452" s="40"/>
      <c r="E452" s="40"/>
      <c r="F452" s="40"/>
      <c r="G452" s="38">
        <v>329.8</v>
      </c>
      <c r="H452" s="223">
        <v>338.9</v>
      </c>
      <c r="I452" s="223">
        <v>322.3</v>
      </c>
    </row>
    <row r="453" spans="1:9" s="216" customFormat="1" ht="25.5" customHeight="1" x14ac:dyDescent="0.2">
      <c r="A453" s="213" t="s">
        <v>600</v>
      </c>
      <c r="B453" s="214">
        <v>14</v>
      </c>
      <c r="C453" s="214">
        <v>0</v>
      </c>
      <c r="D453" s="214" t="s">
        <v>307</v>
      </c>
      <c r="E453" s="214" t="s">
        <v>602</v>
      </c>
      <c r="F453" s="214"/>
      <c r="G453" s="215">
        <v>200.8</v>
      </c>
      <c r="H453" s="215">
        <v>200.9</v>
      </c>
      <c r="I453" s="215">
        <v>200.3</v>
      </c>
    </row>
    <row r="454" spans="1:9" s="216" customFormat="1" ht="12.75" customHeight="1" x14ac:dyDescent="0.2">
      <c r="A454" s="222" t="s">
        <v>65</v>
      </c>
      <c r="B454" s="217">
        <v>14</v>
      </c>
      <c r="C454" s="217">
        <v>0</v>
      </c>
      <c r="D454" s="217" t="s">
        <v>307</v>
      </c>
      <c r="E454" s="217" t="s">
        <v>602</v>
      </c>
      <c r="F454" s="220" t="s">
        <v>66</v>
      </c>
      <c r="G454" s="218">
        <v>200.8</v>
      </c>
      <c r="H454" s="218">
        <v>200.9</v>
      </c>
      <c r="I454" s="218">
        <v>200.3</v>
      </c>
    </row>
    <row r="455" spans="1:9" ht="25.5" customHeight="1" x14ac:dyDescent="0.2">
      <c r="A455" s="18" t="s">
        <v>126</v>
      </c>
      <c r="B455" s="19">
        <v>14</v>
      </c>
      <c r="C455" s="19">
        <v>0</v>
      </c>
      <c r="D455" s="19" t="s">
        <v>307</v>
      </c>
      <c r="E455" s="19" t="s">
        <v>320</v>
      </c>
      <c r="F455" s="19"/>
      <c r="G455" s="20">
        <v>129</v>
      </c>
      <c r="H455" s="20">
        <v>138</v>
      </c>
      <c r="I455" s="20">
        <v>122</v>
      </c>
    </row>
    <row r="456" spans="1:9" ht="25.5" customHeight="1" x14ac:dyDescent="0.2">
      <c r="A456" s="30" t="s">
        <v>310</v>
      </c>
      <c r="B456" s="24">
        <v>14</v>
      </c>
      <c r="C456" s="24">
        <v>0</v>
      </c>
      <c r="D456" s="24" t="s">
        <v>307</v>
      </c>
      <c r="E456" s="24" t="s">
        <v>320</v>
      </c>
      <c r="F456" s="27" t="s">
        <v>61</v>
      </c>
      <c r="G456" s="25">
        <v>129</v>
      </c>
      <c r="H456" s="25">
        <v>138</v>
      </c>
      <c r="I456" s="25">
        <v>122</v>
      </c>
    </row>
    <row r="457" spans="1:9" ht="38.25" x14ac:dyDescent="0.2">
      <c r="A457" s="39" t="s">
        <v>319</v>
      </c>
      <c r="B457" s="40" t="s">
        <v>318</v>
      </c>
      <c r="C457" s="40"/>
      <c r="D457" s="40"/>
      <c r="E457" s="40"/>
      <c r="F457" s="40"/>
      <c r="G457" s="38">
        <v>39623.350839999992</v>
      </c>
      <c r="H457" s="223">
        <v>24703.9</v>
      </c>
      <c r="I457" s="223">
        <v>24092.799999999999</v>
      </c>
    </row>
    <row r="458" spans="1:9" s="71" customFormat="1" ht="25.5" customHeight="1" x14ac:dyDescent="0.2">
      <c r="A458" s="67" t="s">
        <v>479</v>
      </c>
      <c r="B458" s="119">
        <v>15</v>
      </c>
      <c r="C458" s="69" t="s">
        <v>308</v>
      </c>
      <c r="D458" s="69" t="s">
        <v>317</v>
      </c>
      <c r="E458" s="69"/>
      <c r="F458" s="69"/>
      <c r="G458" s="70">
        <v>22200.3</v>
      </c>
      <c r="H458" s="70">
        <v>23802</v>
      </c>
      <c r="I458" s="70">
        <v>23221.5</v>
      </c>
    </row>
    <row r="459" spans="1:9" ht="38.25" customHeight="1" x14ac:dyDescent="0.2">
      <c r="A459" s="17" t="s">
        <v>558</v>
      </c>
      <c r="B459" s="117">
        <v>15</v>
      </c>
      <c r="C459" s="19" t="s">
        <v>308</v>
      </c>
      <c r="D459" s="69" t="s">
        <v>317</v>
      </c>
      <c r="E459" s="16" t="s">
        <v>559</v>
      </c>
      <c r="F459" s="19"/>
      <c r="G459" s="20">
        <v>20820.396359999999</v>
      </c>
      <c r="H459" s="20">
        <v>11135.3</v>
      </c>
      <c r="I459" s="20">
        <v>16554.8</v>
      </c>
    </row>
    <row r="460" spans="1:9" ht="25.5" customHeight="1" x14ac:dyDescent="0.2">
      <c r="A460" s="30" t="s">
        <v>310</v>
      </c>
      <c r="B460" s="118">
        <v>15</v>
      </c>
      <c r="C460" s="24" t="s">
        <v>308</v>
      </c>
      <c r="D460" s="69" t="s">
        <v>317</v>
      </c>
      <c r="E460" s="16" t="s">
        <v>559</v>
      </c>
      <c r="F460" s="24" t="s">
        <v>61</v>
      </c>
      <c r="G460" s="54">
        <v>20820.396359999999</v>
      </c>
      <c r="H460" s="54">
        <v>11135.3</v>
      </c>
      <c r="I460" s="54">
        <v>16554.8</v>
      </c>
    </row>
    <row r="461" spans="1:9" s="186" customFormat="1" ht="38.25" customHeight="1" x14ac:dyDescent="0.2">
      <c r="A461" s="17" t="s">
        <v>561</v>
      </c>
      <c r="B461" s="117">
        <v>15</v>
      </c>
      <c r="C461" s="19" t="s">
        <v>308</v>
      </c>
      <c r="D461" s="69" t="s">
        <v>317</v>
      </c>
      <c r="E461" s="16" t="s">
        <v>562</v>
      </c>
      <c r="F461" s="19"/>
      <c r="G461" s="20">
        <v>1379.90364</v>
      </c>
      <c r="H461" s="20">
        <v>12666.7</v>
      </c>
      <c r="I461" s="20">
        <v>6666.7</v>
      </c>
    </row>
    <row r="462" spans="1:9" s="186" customFormat="1" ht="25.5" customHeight="1" x14ac:dyDescent="0.2">
      <c r="A462" s="28" t="s">
        <v>106</v>
      </c>
      <c r="B462" s="118">
        <v>15</v>
      </c>
      <c r="C462" s="24" t="s">
        <v>308</v>
      </c>
      <c r="D462" s="69" t="s">
        <v>317</v>
      </c>
      <c r="E462" s="16" t="s">
        <v>562</v>
      </c>
      <c r="F462" s="24" t="s">
        <v>58</v>
      </c>
      <c r="G462" s="54">
        <v>1379.90364</v>
      </c>
      <c r="H462" s="54">
        <v>12666.7</v>
      </c>
      <c r="I462" s="54">
        <v>6666.7</v>
      </c>
    </row>
    <row r="463" spans="1:9" ht="25.5" customHeight="1" x14ac:dyDescent="0.2">
      <c r="A463" s="17" t="s">
        <v>284</v>
      </c>
      <c r="B463" s="117">
        <v>15</v>
      </c>
      <c r="C463" s="19" t="s">
        <v>308</v>
      </c>
      <c r="D463" s="19" t="s">
        <v>307</v>
      </c>
      <c r="E463" s="16" t="s">
        <v>316</v>
      </c>
      <c r="F463" s="19"/>
      <c r="G463" s="20">
        <v>1095.81034</v>
      </c>
      <c r="H463" s="20">
        <v>901.9</v>
      </c>
      <c r="I463" s="20">
        <v>871.3</v>
      </c>
    </row>
    <row r="464" spans="1:9" ht="25.5" customHeight="1" x14ac:dyDescent="0.2">
      <c r="A464" s="30" t="s">
        <v>310</v>
      </c>
      <c r="B464" s="118">
        <v>15</v>
      </c>
      <c r="C464" s="24" t="s">
        <v>308</v>
      </c>
      <c r="D464" s="24" t="s">
        <v>307</v>
      </c>
      <c r="E464" s="16" t="s">
        <v>316</v>
      </c>
      <c r="F464" s="24" t="s">
        <v>61</v>
      </c>
      <c r="G464" s="25">
        <v>1095.81034</v>
      </c>
      <c r="H464" s="218">
        <v>901.9</v>
      </c>
      <c r="I464" s="218">
        <v>871.3</v>
      </c>
    </row>
    <row r="465" spans="1:9" s="186" customFormat="1" ht="41.25" customHeight="1" x14ac:dyDescent="0.2">
      <c r="A465" s="50" t="s">
        <v>579</v>
      </c>
      <c r="B465" s="118">
        <v>15</v>
      </c>
      <c r="C465" s="24" t="s">
        <v>308</v>
      </c>
      <c r="D465" s="24" t="s">
        <v>307</v>
      </c>
      <c r="E465" s="16" t="s">
        <v>580</v>
      </c>
      <c r="F465" s="24"/>
      <c r="G465" s="25">
        <v>469.1</v>
      </c>
      <c r="H465" s="218">
        <v>0</v>
      </c>
      <c r="I465" s="218">
        <v>0</v>
      </c>
    </row>
    <row r="466" spans="1:9" s="186" customFormat="1" ht="25.5" customHeight="1" x14ac:dyDescent="0.2">
      <c r="A466" s="30" t="s">
        <v>310</v>
      </c>
      <c r="B466" s="118">
        <v>15</v>
      </c>
      <c r="C466" s="24" t="s">
        <v>308</v>
      </c>
      <c r="D466" s="24" t="s">
        <v>307</v>
      </c>
      <c r="E466" s="16" t="s">
        <v>580</v>
      </c>
      <c r="F466" s="24" t="s">
        <v>61</v>
      </c>
      <c r="G466" s="25">
        <v>469.1</v>
      </c>
      <c r="H466" s="218">
        <v>0</v>
      </c>
      <c r="I466" s="218">
        <v>0</v>
      </c>
    </row>
    <row r="467" spans="1:9" s="216" customFormat="1" ht="51" x14ac:dyDescent="0.2">
      <c r="A467" s="50" t="s">
        <v>675</v>
      </c>
      <c r="B467" s="117">
        <v>15</v>
      </c>
      <c r="C467" s="214" t="s">
        <v>308</v>
      </c>
      <c r="D467" s="214" t="s">
        <v>307</v>
      </c>
      <c r="E467" s="214" t="s">
        <v>677</v>
      </c>
      <c r="F467" s="214"/>
      <c r="G467" s="215">
        <v>11720.095649999999</v>
      </c>
      <c r="H467" s="215">
        <v>0</v>
      </c>
      <c r="I467" s="215">
        <v>0</v>
      </c>
    </row>
    <row r="468" spans="1:9" s="216" customFormat="1" ht="25.5" x14ac:dyDescent="0.2">
      <c r="A468" s="222" t="s">
        <v>106</v>
      </c>
      <c r="B468" s="118">
        <v>15</v>
      </c>
      <c r="C468" s="217" t="s">
        <v>308</v>
      </c>
      <c r="D468" s="217" t="s">
        <v>307</v>
      </c>
      <c r="E468" s="16" t="s">
        <v>677</v>
      </c>
      <c r="F468" s="217" t="s">
        <v>58</v>
      </c>
      <c r="G468" s="218">
        <v>11720.095649999999</v>
      </c>
      <c r="H468" s="218">
        <v>0</v>
      </c>
      <c r="I468" s="218">
        <v>0</v>
      </c>
    </row>
    <row r="469" spans="1:9" s="216" customFormat="1" ht="51" x14ac:dyDescent="0.2">
      <c r="A469" s="50" t="s">
        <v>675</v>
      </c>
      <c r="B469" s="117">
        <v>15</v>
      </c>
      <c r="C469" s="214" t="s">
        <v>308</v>
      </c>
      <c r="D469" s="214" t="s">
        <v>307</v>
      </c>
      <c r="E469" s="214" t="s">
        <v>693</v>
      </c>
      <c r="F469" s="214"/>
      <c r="G469" s="215">
        <v>4138.0448500000002</v>
      </c>
      <c r="H469" s="215">
        <v>0</v>
      </c>
      <c r="I469" s="215">
        <v>0</v>
      </c>
    </row>
    <row r="470" spans="1:9" s="216" customFormat="1" ht="25.5" x14ac:dyDescent="0.2">
      <c r="A470" s="222" t="s">
        <v>106</v>
      </c>
      <c r="B470" s="118">
        <v>15</v>
      </c>
      <c r="C470" s="217" t="s">
        <v>308</v>
      </c>
      <c r="D470" s="217" t="s">
        <v>307</v>
      </c>
      <c r="E470" s="16" t="s">
        <v>693</v>
      </c>
      <c r="F470" s="217" t="s">
        <v>58</v>
      </c>
      <c r="G470" s="218">
        <v>4138.0448500000002</v>
      </c>
      <c r="H470" s="218">
        <v>0</v>
      </c>
      <c r="I470" s="218">
        <v>0</v>
      </c>
    </row>
    <row r="471" spans="1:9" s="186" customFormat="1" ht="25.5" x14ac:dyDescent="0.2">
      <c r="A471" s="39" t="s">
        <v>526</v>
      </c>
      <c r="B471" s="40" t="s">
        <v>527</v>
      </c>
      <c r="C471" s="40"/>
      <c r="D471" s="40"/>
      <c r="E471" s="40"/>
      <c r="F471" s="40"/>
      <c r="G471" s="38">
        <v>169.6</v>
      </c>
      <c r="H471" s="38">
        <v>174.29999999999998</v>
      </c>
      <c r="I471" s="38">
        <v>165.8</v>
      </c>
    </row>
    <row r="472" spans="1:9" s="186" customFormat="1" ht="30.75" customHeight="1" x14ac:dyDescent="0.2">
      <c r="A472" s="18" t="s">
        <v>514</v>
      </c>
      <c r="B472" s="117">
        <v>16</v>
      </c>
      <c r="C472" s="24" t="s">
        <v>308</v>
      </c>
      <c r="D472" s="24" t="s">
        <v>307</v>
      </c>
      <c r="E472" s="19" t="s">
        <v>528</v>
      </c>
      <c r="F472" s="19"/>
      <c r="G472" s="20">
        <v>0</v>
      </c>
      <c r="H472" s="20">
        <v>10.199999999999999</v>
      </c>
      <c r="I472" s="20">
        <v>9.8000000000000007</v>
      </c>
    </row>
    <row r="473" spans="1:9" s="26" customFormat="1" ht="30.75" customHeight="1" x14ac:dyDescent="0.2">
      <c r="A473" s="28" t="s">
        <v>106</v>
      </c>
      <c r="B473" s="118">
        <v>16</v>
      </c>
      <c r="C473" s="24" t="s">
        <v>308</v>
      </c>
      <c r="D473" s="24" t="s">
        <v>307</v>
      </c>
      <c r="E473" s="24" t="s">
        <v>528</v>
      </c>
      <c r="F473" s="24" t="s">
        <v>58</v>
      </c>
      <c r="G473" s="25">
        <v>0</v>
      </c>
      <c r="H473" s="25">
        <v>10.199999999999999</v>
      </c>
      <c r="I473" s="25">
        <v>9.8000000000000007</v>
      </c>
    </row>
    <row r="474" spans="1:9" s="186" customFormat="1" ht="30.75" customHeight="1" x14ac:dyDescent="0.2">
      <c r="A474" s="18" t="s">
        <v>517</v>
      </c>
      <c r="B474" s="117">
        <v>16</v>
      </c>
      <c r="C474" s="24" t="s">
        <v>308</v>
      </c>
      <c r="D474" s="24" t="s">
        <v>307</v>
      </c>
      <c r="E474" s="19" t="s">
        <v>529</v>
      </c>
      <c r="F474" s="19"/>
      <c r="G474" s="20">
        <v>0</v>
      </c>
      <c r="H474" s="20">
        <v>10.199999999999999</v>
      </c>
      <c r="I474" s="20">
        <v>9.8000000000000007</v>
      </c>
    </row>
    <row r="475" spans="1:9" s="26" customFormat="1" ht="30.75" customHeight="1" x14ac:dyDescent="0.2">
      <c r="A475" s="28" t="s">
        <v>106</v>
      </c>
      <c r="B475" s="118">
        <v>16</v>
      </c>
      <c r="C475" s="24" t="s">
        <v>308</v>
      </c>
      <c r="D475" s="24" t="s">
        <v>307</v>
      </c>
      <c r="E475" s="24" t="s">
        <v>530</v>
      </c>
      <c r="F475" s="24" t="s">
        <v>58</v>
      </c>
      <c r="G475" s="25">
        <v>0</v>
      </c>
      <c r="H475" s="25">
        <v>10.199999999999999</v>
      </c>
      <c r="I475" s="25">
        <v>9.8000000000000007</v>
      </c>
    </row>
    <row r="476" spans="1:9" s="186" customFormat="1" ht="30.75" customHeight="1" x14ac:dyDescent="0.2">
      <c r="A476" s="18" t="s">
        <v>519</v>
      </c>
      <c r="B476" s="117">
        <v>16</v>
      </c>
      <c r="C476" s="24" t="s">
        <v>308</v>
      </c>
      <c r="D476" s="24" t="s">
        <v>307</v>
      </c>
      <c r="E476" s="19" t="s">
        <v>531</v>
      </c>
      <c r="F476" s="19"/>
      <c r="G476" s="20">
        <v>38.6</v>
      </c>
      <c r="H476" s="20">
        <v>39.799999999999997</v>
      </c>
      <c r="I476" s="20">
        <v>37.700000000000003</v>
      </c>
    </row>
    <row r="477" spans="1:9" s="26" customFormat="1" ht="30.75" customHeight="1" x14ac:dyDescent="0.2">
      <c r="A477" s="28" t="s">
        <v>106</v>
      </c>
      <c r="B477" s="118">
        <v>16</v>
      </c>
      <c r="C477" s="24" t="s">
        <v>308</v>
      </c>
      <c r="D477" s="24" t="s">
        <v>307</v>
      </c>
      <c r="E477" s="24" t="s">
        <v>531</v>
      </c>
      <c r="F477" s="24" t="s">
        <v>58</v>
      </c>
      <c r="G477" s="25">
        <v>38.6</v>
      </c>
      <c r="H477" s="25">
        <v>39.799999999999997</v>
      </c>
      <c r="I477" s="25">
        <v>37.700000000000003</v>
      </c>
    </row>
    <row r="478" spans="1:9" s="186" customFormat="1" ht="30.75" customHeight="1" x14ac:dyDescent="0.2">
      <c r="A478" s="18" t="s">
        <v>521</v>
      </c>
      <c r="B478" s="117">
        <v>16</v>
      </c>
      <c r="C478" s="24" t="s">
        <v>308</v>
      </c>
      <c r="D478" s="24" t="s">
        <v>307</v>
      </c>
      <c r="E478" s="19" t="s">
        <v>532</v>
      </c>
      <c r="F478" s="19"/>
      <c r="G478" s="20">
        <v>100</v>
      </c>
      <c r="H478" s="20">
        <v>102.8</v>
      </c>
      <c r="I478" s="20">
        <v>97.8</v>
      </c>
    </row>
    <row r="479" spans="1:9" s="26" customFormat="1" ht="30.75" customHeight="1" x14ac:dyDescent="0.2">
      <c r="A479" s="28" t="s">
        <v>106</v>
      </c>
      <c r="B479" s="118">
        <v>16</v>
      </c>
      <c r="C479" s="24" t="s">
        <v>308</v>
      </c>
      <c r="D479" s="24" t="s">
        <v>307</v>
      </c>
      <c r="E479" s="24" t="s">
        <v>532</v>
      </c>
      <c r="F479" s="24" t="s">
        <v>58</v>
      </c>
      <c r="G479" s="25">
        <v>100</v>
      </c>
      <c r="H479" s="25">
        <v>102.8</v>
      </c>
      <c r="I479" s="25">
        <v>97.8</v>
      </c>
    </row>
    <row r="480" spans="1:9" s="186" customFormat="1" ht="30.75" customHeight="1" x14ac:dyDescent="0.2">
      <c r="A480" s="18" t="s">
        <v>522</v>
      </c>
      <c r="B480" s="117">
        <v>16</v>
      </c>
      <c r="C480" s="24" t="s">
        <v>308</v>
      </c>
      <c r="D480" s="24" t="s">
        <v>307</v>
      </c>
      <c r="E480" s="19" t="s">
        <v>535</v>
      </c>
      <c r="F480" s="19"/>
      <c r="G480" s="20">
        <v>2</v>
      </c>
      <c r="H480" s="20">
        <v>5.0999999999999996</v>
      </c>
      <c r="I480" s="20">
        <v>4.9000000000000004</v>
      </c>
    </row>
    <row r="481" spans="1:9" s="26" customFormat="1" ht="30.75" customHeight="1" x14ac:dyDescent="0.2">
      <c r="A481" s="28" t="s">
        <v>106</v>
      </c>
      <c r="B481" s="118">
        <v>16</v>
      </c>
      <c r="C481" s="24" t="s">
        <v>308</v>
      </c>
      <c r="D481" s="24" t="s">
        <v>307</v>
      </c>
      <c r="E481" s="24" t="s">
        <v>533</v>
      </c>
      <c r="F481" s="24" t="s">
        <v>58</v>
      </c>
      <c r="G481" s="25">
        <v>2</v>
      </c>
      <c r="H481" s="25">
        <v>5.0999999999999996</v>
      </c>
      <c r="I481" s="25">
        <v>4.9000000000000004</v>
      </c>
    </row>
    <row r="482" spans="1:9" s="186" customFormat="1" ht="30.75" customHeight="1" x14ac:dyDescent="0.2">
      <c r="A482" s="18" t="s">
        <v>525</v>
      </c>
      <c r="B482" s="117">
        <v>16</v>
      </c>
      <c r="C482" s="24" t="s">
        <v>308</v>
      </c>
      <c r="D482" s="24" t="s">
        <v>307</v>
      </c>
      <c r="E482" s="19" t="s">
        <v>534</v>
      </c>
      <c r="F482" s="19"/>
      <c r="G482" s="20">
        <v>29</v>
      </c>
      <c r="H482" s="20">
        <v>6.2</v>
      </c>
      <c r="I482" s="20">
        <v>5.8</v>
      </c>
    </row>
    <row r="483" spans="1:9" s="26" customFormat="1" ht="30.75" customHeight="1" x14ac:dyDescent="0.2">
      <c r="A483" s="28" t="s">
        <v>106</v>
      </c>
      <c r="B483" s="118">
        <v>16</v>
      </c>
      <c r="C483" s="24" t="s">
        <v>308</v>
      </c>
      <c r="D483" s="24" t="s">
        <v>307</v>
      </c>
      <c r="E483" s="24" t="s">
        <v>534</v>
      </c>
      <c r="F483" s="24" t="s">
        <v>58</v>
      </c>
      <c r="G483" s="25">
        <v>29</v>
      </c>
      <c r="H483" s="25">
        <v>6.2</v>
      </c>
      <c r="I483" s="25">
        <v>5.8</v>
      </c>
    </row>
    <row r="484" spans="1:9" x14ac:dyDescent="0.2">
      <c r="A484" s="39" t="s">
        <v>315</v>
      </c>
      <c r="B484" s="40" t="s">
        <v>266</v>
      </c>
      <c r="C484" s="40"/>
      <c r="D484" s="40"/>
      <c r="E484" s="40"/>
      <c r="F484" s="40"/>
      <c r="G484" s="38">
        <v>14876.1</v>
      </c>
      <c r="H484" s="223">
        <v>29375.9</v>
      </c>
      <c r="I484" s="223">
        <v>49063.4</v>
      </c>
    </row>
    <row r="485" spans="1:9" ht="25.5" customHeight="1" x14ac:dyDescent="0.2">
      <c r="A485" s="18" t="s">
        <v>173</v>
      </c>
      <c r="B485" s="19">
        <v>99</v>
      </c>
      <c r="C485" s="19">
        <v>0</v>
      </c>
      <c r="D485" s="19" t="s">
        <v>307</v>
      </c>
      <c r="E485" s="19" t="s">
        <v>314</v>
      </c>
      <c r="F485" s="19"/>
      <c r="G485" s="20">
        <v>1766</v>
      </c>
      <c r="H485" s="215">
        <v>1288.5999999999999</v>
      </c>
      <c r="I485" s="215">
        <v>1225.4000000000001</v>
      </c>
    </row>
    <row r="486" spans="1:9" ht="51" customHeight="1" x14ac:dyDescent="0.2">
      <c r="A486" s="30" t="s">
        <v>59</v>
      </c>
      <c r="B486" s="24">
        <v>99</v>
      </c>
      <c r="C486" s="24">
        <v>0</v>
      </c>
      <c r="D486" s="24" t="s">
        <v>307</v>
      </c>
      <c r="E486" s="24" t="s">
        <v>314</v>
      </c>
      <c r="F486" s="27" t="s">
        <v>60</v>
      </c>
      <c r="G486" s="25">
        <v>1766</v>
      </c>
      <c r="H486" s="25">
        <v>1288.5999999999999</v>
      </c>
      <c r="I486" s="25">
        <v>1225.4000000000001</v>
      </c>
    </row>
    <row r="487" spans="1:9" ht="12.75" customHeight="1" x14ac:dyDescent="0.2">
      <c r="A487" s="18" t="s">
        <v>174</v>
      </c>
      <c r="B487" s="19">
        <v>99</v>
      </c>
      <c r="C487" s="19">
        <v>0</v>
      </c>
      <c r="D487" s="19" t="s">
        <v>307</v>
      </c>
      <c r="E487" s="19" t="s">
        <v>313</v>
      </c>
      <c r="F487" s="19"/>
      <c r="G487" s="20">
        <v>3152.1</v>
      </c>
      <c r="H487" s="20">
        <v>2180.6999999999998</v>
      </c>
      <c r="I487" s="20">
        <v>2073.5</v>
      </c>
    </row>
    <row r="488" spans="1:9" ht="51" customHeight="1" x14ac:dyDescent="0.2">
      <c r="A488" s="30" t="s">
        <v>59</v>
      </c>
      <c r="B488" s="24">
        <v>99</v>
      </c>
      <c r="C488" s="24">
        <v>0</v>
      </c>
      <c r="D488" s="24" t="s">
        <v>307</v>
      </c>
      <c r="E488" s="24" t="s">
        <v>313</v>
      </c>
      <c r="F488" s="27" t="s">
        <v>60</v>
      </c>
      <c r="G488" s="25">
        <v>3152.1</v>
      </c>
      <c r="H488" s="25">
        <v>2180.6999999999998</v>
      </c>
      <c r="I488" s="25">
        <v>2073.5</v>
      </c>
    </row>
    <row r="489" spans="1:9" ht="12.75" customHeight="1" x14ac:dyDescent="0.2">
      <c r="A489" s="18" t="s">
        <v>171</v>
      </c>
      <c r="B489" s="19">
        <v>99</v>
      </c>
      <c r="C489" s="19">
        <v>0</v>
      </c>
      <c r="D489" s="19" t="s">
        <v>307</v>
      </c>
      <c r="E489" s="19" t="s">
        <v>312</v>
      </c>
      <c r="F489" s="19"/>
      <c r="G489" s="20">
        <v>835</v>
      </c>
      <c r="H489" s="215">
        <v>554.70000000000005</v>
      </c>
      <c r="I489" s="215">
        <v>527.4</v>
      </c>
    </row>
    <row r="490" spans="1:9" ht="51" customHeight="1" x14ac:dyDescent="0.2">
      <c r="A490" s="30" t="s">
        <v>59</v>
      </c>
      <c r="B490" s="24">
        <v>99</v>
      </c>
      <c r="C490" s="24">
        <v>0</v>
      </c>
      <c r="D490" s="24" t="s">
        <v>307</v>
      </c>
      <c r="E490" s="24" t="s">
        <v>312</v>
      </c>
      <c r="F490" s="27" t="s">
        <v>60</v>
      </c>
      <c r="G490" s="25">
        <v>825</v>
      </c>
      <c r="H490" s="25">
        <v>554.70000000000005</v>
      </c>
      <c r="I490" s="25">
        <v>527.4</v>
      </c>
    </row>
    <row r="491" spans="1:9" s="216" customFormat="1" ht="27" customHeight="1" x14ac:dyDescent="0.2">
      <c r="A491" s="222" t="s">
        <v>310</v>
      </c>
      <c r="B491" s="217">
        <v>99</v>
      </c>
      <c r="C491" s="217">
        <v>0</v>
      </c>
      <c r="D491" s="217" t="s">
        <v>307</v>
      </c>
      <c r="E491" s="217" t="s">
        <v>312</v>
      </c>
      <c r="F491" s="220" t="s">
        <v>61</v>
      </c>
      <c r="G491" s="218">
        <v>10</v>
      </c>
      <c r="H491" s="218">
        <v>0</v>
      </c>
      <c r="I491" s="218">
        <v>0</v>
      </c>
    </row>
    <row r="492" spans="1:9" ht="12.75" customHeight="1" x14ac:dyDescent="0.2">
      <c r="A492" s="18" t="s">
        <v>170</v>
      </c>
      <c r="B492" s="19">
        <v>99</v>
      </c>
      <c r="C492" s="19">
        <v>0</v>
      </c>
      <c r="D492" s="19" t="s">
        <v>307</v>
      </c>
      <c r="E492" s="19" t="s">
        <v>311</v>
      </c>
      <c r="F492" s="19"/>
      <c r="G492" s="20">
        <v>5633.2000000000007</v>
      </c>
      <c r="H492" s="20">
        <v>3996.6000000000004</v>
      </c>
      <c r="I492" s="20">
        <v>3800.5</v>
      </c>
    </row>
    <row r="493" spans="1:9" ht="51" customHeight="1" x14ac:dyDescent="0.2">
      <c r="A493" s="30" t="s">
        <v>59</v>
      </c>
      <c r="B493" s="24">
        <v>99</v>
      </c>
      <c r="C493" s="24">
        <v>0</v>
      </c>
      <c r="D493" s="24" t="s">
        <v>307</v>
      </c>
      <c r="E493" s="24" t="s">
        <v>311</v>
      </c>
      <c r="F493" s="27" t="s">
        <v>60</v>
      </c>
      <c r="G493" s="25">
        <v>4888.7000000000007</v>
      </c>
      <c r="H493" s="25">
        <v>3369.4</v>
      </c>
      <c r="I493" s="25">
        <v>3204</v>
      </c>
    </row>
    <row r="494" spans="1:9" ht="25.5" customHeight="1" x14ac:dyDescent="0.2">
      <c r="A494" s="30" t="s">
        <v>310</v>
      </c>
      <c r="B494" s="24">
        <v>99</v>
      </c>
      <c r="C494" s="24">
        <v>0</v>
      </c>
      <c r="D494" s="24" t="s">
        <v>307</v>
      </c>
      <c r="E494" s="24" t="s">
        <v>311</v>
      </c>
      <c r="F494" s="27" t="s">
        <v>61</v>
      </c>
      <c r="G494" s="25">
        <v>742</v>
      </c>
      <c r="H494" s="25">
        <v>624.70000000000005</v>
      </c>
      <c r="I494" s="25">
        <v>594</v>
      </c>
    </row>
    <row r="495" spans="1:9" ht="12.75" customHeight="1" x14ac:dyDescent="0.2">
      <c r="A495" s="28" t="s">
        <v>65</v>
      </c>
      <c r="B495" s="24">
        <v>99</v>
      </c>
      <c r="C495" s="24">
        <v>0</v>
      </c>
      <c r="D495" s="24" t="s">
        <v>307</v>
      </c>
      <c r="E495" s="24" t="s">
        <v>311</v>
      </c>
      <c r="F495" s="24" t="s">
        <v>66</v>
      </c>
      <c r="G495" s="25">
        <v>2.5</v>
      </c>
      <c r="H495" s="25">
        <v>2.5</v>
      </c>
      <c r="I495" s="25">
        <v>2.5</v>
      </c>
    </row>
    <row r="496" spans="1:9" s="186" customFormat="1" ht="38.25" customHeight="1" x14ac:dyDescent="0.2">
      <c r="A496" s="18" t="s">
        <v>269</v>
      </c>
      <c r="B496" s="19">
        <v>99</v>
      </c>
      <c r="C496" s="19">
        <v>0</v>
      </c>
      <c r="D496" s="19" t="s">
        <v>307</v>
      </c>
      <c r="E496" s="19" t="s">
        <v>309</v>
      </c>
      <c r="F496" s="19"/>
      <c r="G496" s="20">
        <v>16.2</v>
      </c>
      <c r="H496" s="20">
        <v>136.9</v>
      </c>
      <c r="I496" s="20">
        <v>6.5</v>
      </c>
    </row>
    <row r="497" spans="1:16" s="186" customFormat="1" ht="25.5" customHeight="1" x14ac:dyDescent="0.2">
      <c r="A497" s="30" t="s">
        <v>310</v>
      </c>
      <c r="B497" s="24">
        <v>99</v>
      </c>
      <c r="C497" s="24">
        <v>0</v>
      </c>
      <c r="D497" s="24" t="s">
        <v>307</v>
      </c>
      <c r="E497" s="24" t="s">
        <v>309</v>
      </c>
      <c r="F497" s="27" t="s">
        <v>61</v>
      </c>
      <c r="G497" s="25">
        <v>16.2</v>
      </c>
      <c r="H497" s="25">
        <v>136.9</v>
      </c>
      <c r="I497" s="25">
        <v>6.5</v>
      </c>
    </row>
    <row r="498" spans="1:16" ht="12.75" customHeight="1" x14ac:dyDescent="0.2">
      <c r="A498" s="18" t="s">
        <v>573</v>
      </c>
      <c r="B498" s="19">
        <v>99</v>
      </c>
      <c r="C498" s="19">
        <v>0</v>
      </c>
      <c r="D498" s="19" t="s">
        <v>307</v>
      </c>
      <c r="E498" s="19" t="s">
        <v>574</v>
      </c>
      <c r="F498" s="19"/>
      <c r="G498" s="20">
        <v>1217.3</v>
      </c>
      <c r="H498" s="20">
        <v>0</v>
      </c>
      <c r="I498" s="20">
        <v>0</v>
      </c>
    </row>
    <row r="499" spans="1:16" ht="25.5" customHeight="1" x14ac:dyDescent="0.2">
      <c r="A499" s="30" t="s">
        <v>310</v>
      </c>
      <c r="B499" s="24">
        <v>99</v>
      </c>
      <c r="C499" s="24">
        <v>0</v>
      </c>
      <c r="D499" s="24" t="s">
        <v>307</v>
      </c>
      <c r="E499" s="24" t="s">
        <v>574</v>
      </c>
      <c r="F499" s="27" t="s">
        <v>61</v>
      </c>
      <c r="G499" s="25">
        <v>1217.3</v>
      </c>
      <c r="H499" s="25">
        <v>0</v>
      </c>
      <c r="I499" s="25">
        <v>0</v>
      </c>
    </row>
    <row r="500" spans="1:16" s="216" customFormat="1" ht="25.5" customHeight="1" x14ac:dyDescent="0.2">
      <c r="A500" s="50" t="s">
        <v>597</v>
      </c>
      <c r="B500" s="214" t="s">
        <v>266</v>
      </c>
      <c r="C500" s="214" t="s">
        <v>308</v>
      </c>
      <c r="D500" s="214" t="s">
        <v>307</v>
      </c>
      <c r="E500" s="214" t="s">
        <v>599</v>
      </c>
      <c r="F500" s="188"/>
      <c r="G500" s="215">
        <v>2000</v>
      </c>
      <c r="H500" s="215">
        <v>0</v>
      </c>
      <c r="I500" s="215">
        <v>0</v>
      </c>
    </row>
    <row r="501" spans="1:16" s="216" customFormat="1" ht="12.75" customHeight="1" x14ac:dyDescent="0.2">
      <c r="A501" s="221" t="s">
        <v>65</v>
      </c>
      <c r="B501" s="217" t="s">
        <v>266</v>
      </c>
      <c r="C501" s="217" t="s">
        <v>308</v>
      </c>
      <c r="D501" s="217" t="s">
        <v>307</v>
      </c>
      <c r="E501" s="217" t="s">
        <v>599</v>
      </c>
      <c r="F501" s="220" t="s">
        <v>66</v>
      </c>
      <c r="G501" s="218">
        <v>2000</v>
      </c>
      <c r="H501" s="218">
        <v>0</v>
      </c>
      <c r="I501" s="218">
        <v>0</v>
      </c>
    </row>
    <row r="502" spans="1:16" s="186" customFormat="1" ht="51" customHeight="1" x14ac:dyDescent="0.2">
      <c r="A502" s="213" t="s">
        <v>575</v>
      </c>
      <c r="B502" s="19" t="s">
        <v>266</v>
      </c>
      <c r="C502" s="19" t="s">
        <v>308</v>
      </c>
      <c r="D502" s="19" t="s">
        <v>576</v>
      </c>
      <c r="E502" s="19" t="s">
        <v>609</v>
      </c>
      <c r="F502" s="188"/>
      <c r="G502" s="20">
        <v>256.3</v>
      </c>
      <c r="H502" s="215">
        <v>61.8</v>
      </c>
      <c r="I502" s="215">
        <v>61.8</v>
      </c>
    </row>
    <row r="503" spans="1:16" s="216" customFormat="1" ht="24.75" customHeight="1" x14ac:dyDescent="0.2">
      <c r="A503" s="222" t="s">
        <v>310</v>
      </c>
      <c r="B503" s="217" t="s">
        <v>266</v>
      </c>
      <c r="C503" s="217" t="s">
        <v>308</v>
      </c>
      <c r="D503" s="217" t="s">
        <v>576</v>
      </c>
      <c r="E503" s="217" t="s">
        <v>609</v>
      </c>
      <c r="F503" s="220" t="s">
        <v>61</v>
      </c>
      <c r="G503" s="218">
        <v>25</v>
      </c>
      <c r="H503" s="218">
        <v>4</v>
      </c>
      <c r="I503" s="218">
        <v>4</v>
      </c>
    </row>
    <row r="504" spans="1:16" s="186" customFormat="1" ht="27" customHeight="1" x14ac:dyDescent="0.2">
      <c r="A504" s="221" t="s">
        <v>106</v>
      </c>
      <c r="B504" s="24" t="s">
        <v>266</v>
      </c>
      <c r="C504" s="24" t="s">
        <v>308</v>
      </c>
      <c r="D504" s="24" t="s">
        <v>576</v>
      </c>
      <c r="E504" s="24" t="s">
        <v>609</v>
      </c>
      <c r="F504" s="27" t="s">
        <v>58</v>
      </c>
      <c r="G504" s="218">
        <v>231.3</v>
      </c>
      <c r="H504" s="218">
        <v>57.8</v>
      </c>
      <c r="I504" s="218">
        <v>57.8</v>
      </c>
    </row>
    <row r="505" spans="1:16" ht="12.75" customHeight="1" x14ac:dyDescent="0.2">
      <c r="A505" s="18" t="s">
        <v>265</v>
      </c>
      <c r="B505" s="117">
        <v>99</v>
      </c>
      <c r="C505" s="19" t="s">
        <v>308</v>
      </c>
      <c r="D505" s="19" t="s">
        <v>307</v>
      </c>
      <c r="E505" s="19" t="s">
        <v>306</v>
      </c>
      <c r="F505" s="19"/>
      <c r="G505" s="20"/>
      <c r="H505" s="20">
        <v>21156.600000000002</v>
      </c>
      <c r="I505" s="20">
        <v>41368.300000000003</v>
      </c>
    </row>
    <row r="506" spans="1:16" ht="12.75" customHeight="1" x14ac:dyDescent="0.2">
      <c r="A506" s="18" t="s">
        <v>265</v>
      </c>
      <c r="B506" s="117">
        <v>99</v>
      </c>
      <c r="C506" s="19" t="s">
        <v>308</v>
      </c>
      <c r="D506" s="19" t="s">
        <v>307</v>
      </c>
      <c r="E506" s="19" t="s">
        <v>306</v>
      </c>
      <c r="F506" s="19"/>
      <c r="G506" s="20"/>
      <c r="H506" s="20">
        <v>21156.600000000002</v>
      </c>
      <c r="I506" s="20">
        <v>41368.300000000003</v>
      </c>
    </row>
    <row r="507" spans="1:16" ht="12.75" customHeight="1" x14ac:dyDescent="0.2">
      <c r="A507" s="18" t="s">
        <v>265</v>
      </c>
      <c r="B507" s="117">
        <v>99</v>
      </c>
      <c r="C507" s="19" t="s">
        <v>308</v>
      </c>
      <c r="D507" s="19" t="s">
        <v>307</v>
      </c>
      <c r="E507" s="19" t="s">
        <v>306</v>
      </c>
      <c r="F507" s="19"/>
      <c r="G507" s="20"/>
      <c r="H507" s="20">
        <v>21156.600000000002</v>
      </c>
      <c r="I507" s="20">
        <v>41368.300000000003</v>
      </c>
    </row>
    <row r="508" spans="1:16" s="26" customFormat="1" ht="12.75" customHeight="1" x14ac:dyDescent="0.2">
      <c r="A508" s="28" t="s">
        <v>265</v>
      </c>
      <c r="B508" s="117">
        <v>99</v>
      </c>
      <c r="C508" s="19" t="s">
        <v>308</v>
      </c>
      <c r="D508" s="19" t="s">
        <v>307</v>
      </c>
      <c r="E508" s="19" t="s">
        <v>306</v>
      </c>
      <c r="F508" s="24" t="s">
        <v>66</v>
      </c>
      <c r="G508" s="25"/>
      <c r="H508" s="25">
        <v>21156.600000000002</v>
      </c>
      <c r="I508" s="25">
        <v>41368.300000000003</v>
      </c>
      <c r="K508" s="21"/>
      <c r="L508" s="21"/>
      <c r="M508" s="21"/>
      <c r="N508" s="21"/>
      <c r="O508" s="21"/>
      <c r="P508" s="21"/>
    </row>
    <row r="509" spans="1:16" ht="15.75" x14ac:dyDescent="0.25">
      <c r="A509" s="116" t="s">
        <v>305</v>
      </c>
      <c r="B509" s="115"/>
      <c r="C509" s="114"/>
      <c r="D509" s="115"/>
      <c r="E509" s="114"/>
      <c r="F509" s="114"/>
      <c r="G509" s="113">
        <v>4073057.2124399999</v>
      </c>
      <c r="H509" s="113">
        <v>3225851.2829099996</v>
      </c>
      <c r="I509" s="113">
        <v>3350418.0642899992</v>
      </c>
      <c r="L509" s="216"/>
      <c r="M509" s="216"/>
    </row>
    <row r="510" spans="1:16" ht="12" customHeight="1" x14ac:dyDescent="0.2">
      <c r="B510" s="162"/>
      <c r="C510" s="21"/>
      <c r="D510" s="162"/>
      <c r="E510" s="21"/>
      <c r="F510" s="21"/>
      <c r="G510" s="163"/>
      <c r="H510" s="163"/>
      <c r="I510" s="163"/>
    </row>
    <row r="511" spans="1:16" hidden="1" x14ac:dyDescent="0.2">
      <c r="B511" s="162"/>
      <c r="C511" s="21"/>
      <c r="D511" s="162"/>
      <c r="E511" s="21"/>
      <c r="F511" s="21"/>
      <c r="G511" s="163"/>
      <c r="H511" s="163"/>
      <c r="I511" s="163"/>
    </row>
    <row r="512" spans="1:16" hidden="1" x14ac:dyDescent="0.2">
      <c r="B512" s="162"/>
      <c r="C512" s="21"/>
      <c r="D512" s="162"/>
      <c r="E512" s="21"/>
      <c r="F512" s="21"/>
      <c r="G512" s="163"/>
      <c r="H512" s="163"/>
      <c r="I512" s="163"/>
    </row>
    <row r="513" spans="1:9" s="216" customFormat="1" ht="24" customHeight="1" x14ac:dyDescent="0.2">
      <c r="A513" s="108" t="s">
        <v>697</v>
      </c>
      <c r="B513" s="240"/>
      <c r="C513" s="240"/>
      <c r="D513" s="240"/>
      <c r="E513" s="240"/>
      <c r="F513" s="107"/>
      <c r="G513" s="109"/>
      <c r="H513" s="234"/>
      <c r="I513" s="235" t="s">
        <v>504</v>
      </c>
    </row>
    <row r="514" spans="1:9" ht="3.75" customHeight="1" x14ac:dyDescent="0.2">
      <c r="B514" s="162"/>
      <c r="C514" s="21"/>
      <c r="D514" s="162"/>
      <c r="E514" s="21"/>
      <c r="F514" s="21"/>
      <c r="G514" s="21"/>
    </row>
    <row r="515" spans="1:9" hidden="1" x14ac:dyDescent="0.2">
      <c r="B515" s="162"/>
      <c r="C515" s="21"/>
      <c r="D515" s="162"/>
      <c r="E515" s="21"/>
      <c r="F515" s="21"/>
      <c r="G515" s="164">
        <f>G509-'июнь 2021 вед стр-ра'!G595</f>
        <v>0</v>
      </c>
      <c r="H515" s="164">
        <f>H509-'июнь 2021 вед стр-ра'!H595</f>
        <v>0</v>
      </c>
      <c r="I515" s="164">
        <f>I509-'июнь 2021 вед стр-ра'!I595</f>
        <v>0</v>
      </c>
    </row>
    <row r="516" spans="1:9" hidden="1" x14ac:dyDescent="0.2">
      <c r="B516" s="162"/>
      <c r="C516" s="21"/>
      <c r="D516" s="162"/>
      <c r="E516" s="21"/>
      <c r="F516" s="21"/>
      <c r="G516" s="163"/>
      <c r="H516" s="163"/>
      <c r="I516" s="163"/>
    </row>
    <row r="517" spans="1:9" x14ac:dyDescent="0.2">
      <c r="B517" s="162"/>
      <c r="C517" s="21"/>
      <c r="D517" s="162"/>
      <c r="E517" s="21"/>
      <c r="F517" s="21"/>
      <c r="G517" s="163"/>
      <c r="H517" s="163"/>
      <c r="I517" s="163"/>
    </row>
    <row r="518" spans="1:9" x14ac:dyDescent="0.2">
      <c r="B518" s="162"/>
      <c r="C518" s="21"/>
      <c r="D518" s="162"/>
      <c r="E518" s="21"/>
      <c r="F518" s="21"/>
      <c r="G518" s="21"/>
    </row>
    <row r="519" spans="1:9" x14ac:dyDescent="0.2">
      <c r="B519" s="162"/>
      <c r="C519" s="21"/>
      <c r="D519" s="162"/>
      <c r="E519" s="21"/>
      <c r="F519" s="21"/>
      <c r="G519" s="21"/>
    </row>
    <row r="520" spans="1:9" x14ac:dyDescent="0.2">
      <c r="B520" s="162"/>
      <c r="C520" s="21"/>
      <c r="D520" s="162"/>
      <c r="E520" s="21"/>
      <c r="F520" s="21"/>
      <c r="G520" s="163"/>
      <c r="H520" s="163"/>
      <c r="I520" s="163"/>
    </row>
    <row r="521" spans="1:9" x14ac:dyDescent="0.2">
      <c r="B521" s="162"/>
      <c r="C521" s="21"/>
      <c r="D521" s="162"/>
      <c r="E521" s="21"/>
      <c r="F521" s="21"/>
      <c r="G521" s="21"/>
    </row>
    <row r="522" spans="1:9" x14ac:dyDescent="0.2">
      <c r="B522" s="162"/>
      <c r="C522" s="21"/>
      <c r="D522" s="162"/>
      <c r="E522" s="21"/>
      <c r="F522" s="21"/>
      <c r="G522" s="163"/>
    </row>
    <row r="523" spans="1:9" x14ac:dyDescent="0.2">
      <c r="B523" s="162"/>
      <c r="C523" s="21"/>
      <c r="D523" s="162"/>
      <c r="E523" s="21"/>
      <c r="F523" s="21"/>
      <c r="G523" s="21"/>
    </row>
    <row r="524" spans="1:9" x14ac:dyDescent="0.2">
      <c r="B524" s="162"/>
      <c r="C524" s="21"/>
      <c r="D524" s="162"/>
      <c r="E524" s="21"/>
      <c r="F524" s="21"/>
      <c r="G524" s="21"/>
    </row>
    <row r="525" spans="1:9" x14ac:dyDescent="0.2">
      <c r="B525" s="162"/>
      <c r="C525" s="21"/>
      <c r="D525" s="162"/>
      <c r="E525" s="21"/>
      <c r="F525" s="21"/>
      <c r="G525" s="21"/>
    </row>
    <row r="526" spans="1:9" x14ac:dyDescent="0.2">
      <c r="B526" s="162"/>
      <c r="C526" s="21"/>
      <c r="D526" s="162"/>
      <c r="E526" s="21"/>
      <c r="F526" s="21"/>
      <c r="G526" s="21"/>
    </row>
    <row r="527" spans="1:9" x14ac:dyDescent="0.2">
      <c r="B527" s="162"/>
      <c r="C527" s="21"/>
      <c r="D527" s="162"/>
      <c r="E527" s="21"/>
      <c r="F527" s="21"/>
      <c r="G527" s="21"/>
    </row>
    <row r="528" spans="1:9" x14ac:dyDescent="0.2">
      <c r="B528" s="162"/>
      <c r="C528" s="21"/>
      <c r="D528" s="162"/>
      <c r="E528" s="21"/>
      <c r="F528" s="21"/>
      <c r="G528" s="21"/>
    </row>
    <row r="529" spans="2:7" x14ac:dyDescent="0.2">
      <c r="B529" s="162"/>
      <c r="C529" s="21"/>
      <c r="D529" s="162"/>
      <c r="E529" s="21"/>
      <c r="F529" s="21"/>
      <c r="G529" s="21"/>
    </row>
    <row r="530" spans="2:7" x14ac:dyDescent="0.2">
      <c r="B530" s="162"/>
      <c r="C530" s="21"/>
      <c r="D530" s="162"/>
      <c r="E530" s="21"/>
      <c r="F530" s="21"/>
      <c r="G530" s="21"/>
    </row>
    <row r="531" spans="2:7" x14ac:dyDescent="0.2">
      <c r="B531" s="162"/>
      <c r="C531" s="21"/>
      <c r="D531" s="162"/>
      <c r="E531" s="21"/>
      <c r="F531" s="21"/>
      <c r="G531" s="21"/>
    </row>
    <row r="532" spans="2:7" x14ac:dyDescent="0.2">
      <c r="B532" s="162"/>
      <c r="C532" s="21"/>
      <c r="D532" s="162"/>
      <c r="E532" s="21"/>
      <c r="F532" s="21"/>
      <c r="G532" s="21"/>
    </row>
    <row r="533" spans="2:7" x14ac:dyDescent="0.2">
      <c r="B533" s="162"/>
      <c r="C533" s="21"/>
      <c r="D533" s="162"/>
      <c r="E533" s="21"/>
      <c r="F533" s="21"/>
      <c r="G533" s="21"/>
    </row>
    <row r="534" spans="2:7" x14ac:dyDescent="0.2">
      <c r="B534" s="162"/>
      <c r="C534" s="21"/>
      <c r="D534" s="162"/>
      <c r="E534" s="21"/>
      <c r="F534" s="21"/>
      <c r="G534" s="21"/>
    </row>
    <row r="535" spans="2:7" x14ac:dyDescent="0.2">
      <c r="B535" s="162"/>
      <c r="C535" s="21"/>
      <c r="D535" s="162"/>
      <c r="E535" s="21"/>
      <c r="F535" s="21"/>
      <c r="G535" s="21"/>
    </row>
    <row r="536" spans="2:7" x14ac:dyDescent="0.2">
      <c r="B536" s="162"/>
      <c r="C536" s="21"/>
      <c r="D536" s="162"/>
      <c r="E536" s="21"/>
      <c r="F536" s="21"/>
      <c r="G536" s="21"/>
    </row>
    <row r="537" spans="2:7" x14ac:dyDescent="0.2">
      <c r="B537" s="162"/>
      <c r="C537" s="21"/>
      <c r="D537" s="162"/>
      <c r="E537" s="21"/>
      <c r="F537" s="21"/>
      <c r="G537" s="21"/>
    </row>
    <row r="538" spans="2:7" x14ac:dyDescent="0.2">
      <c r="B538" s="162"/>
      <c r="C538" s="21"/>
      <c r="D538" s="162"/>
      <c r="E538" s="21"/>
      <c r="F538" s="21"/>
      <c r="G538" s="21"/>
    </row>
    <row r="539" spans="2:7" x14ac:dyDescent="0.2">
      <c r="B539" s="162"/>
      <c r="C539" s="21"/>
      <c r="D539" s="162"/>
      <c r="E539" s="21"/>
      <c r="F539" s="21"/>
      <c r="G539" s="21"/>
    </row>
    <row r="540" spans="2:7" x14ac:dyDescent="0.2">
      <c r="B540" s="162"/>
      <c r="C540" s="21"/>
      <c r="D540" s="162"/>
      <c r="E540" s="21"/>
      <c r="F540" s="21"/>
      <c r="G540" s="21"/>
    </row>
    <row r="541" spans="2:7" x14ac:dyDescent="0.2">
      <c r="B541" s="162"/>
      <c r="C541" s="21"/>
      <c r="D541" s="162"/>
      <c r="E541" s="21"/>
      <c r="F541" s="21"/>
      <c r="G541" s="21"/>
    </row>
    <row r="542" spans="2:7" x14ac:dyDescent="0.2">
      <c r="B542" s="162"/>
      <c r="C542" s="21"/>
      <c r="D542" s="162"/>
      <c r="E542" s="21"/>
      <c r="F542" s="21"/>
      <c r="G542" s="21"/>
    </row>
    <row r="543" spans="2:7" x14ac:dyDescent="0.2">
      <c r="B543" s="162"/>
      <c r="C543" s="21"/>
      <c r="D543" s="162"/>
      <c r="E543" s="21"/>
      <c r="F543" s="21"/>
      <c r="G543" s="21"/>
    </row>
    <row r="544" spans="2:7" x14ac:dyDescent="0.2">
      <c r="B544" s="162"/>
      <c r="C544" s="21"/>
      <c r="D544" s="162"/>
      <c r="E544" s="21"/>
      <c r="F544" s="21"/>
      <c r="G544" s="21"/>
    </row>
    <row r="545" spans="2:7" x14ac:dyDescent="0.2">
      <c r="B545" s="162"/>
      <c r="C545" s="21"/>
      <c r="D545" s="162"/>
      <c r="E545" s="21"/>
      <c r="F545" s="21"/>
      <c r="G545" s="21"/>
    </row>
    <row r="546" spans="2:7" x14ac:dyDescent="0.2">
      <c r="B546" s="162"/>
      <c r="C546" s="21"/>
      <c r="D546" s="162"/>
      <c r="E546" s="21"/>
      <c r="F546" s="21"/>
      <c r="G546" s="21"/>
    </row>
    <row r="547" spans="2:7" x14ac:dyDescent="0.2">
      <c r="B547" s="162"/>
      <c r="C547" s="21"/>
      <c r="D547" s="162"/>
      <c r="E547" s="21"/>
      <c r="F547" s="21"/>
      <c r="G547" s="21"/>
    </row>
    <row r="548" spans="2:7" x14ac:dyDescent="0.2">
      <c r="B548" s="162"/>
      <c r="C548" s="21"/>
      <c r="D548" s="162"/>
      <c r="E548" s="21"/>
      <c r="F548" s="21"/>
      <c r="G548" s="21"/>
    </row>
    <row r="549" spans="2:7" x14ac:dyDescent="0.2">
      <c r="B549" s="162"/>
      <c r="C549" s="21"/>
      <c r="D549" s="162"/>
      <c r="E549" s="21"/>
      <c r="F549" s="21"/>
      <c r="G549" s="21"/>
    </row>
    <row r="550" spans="2:7" x14ac:dyDescent="0.2">
      <c r="B550" s="162"/>
      <c r="C550" s="21"/>
      <c r="D550" s="162"/>
      <c r="E550" s="21"/>
      <c r="F550" s="21"/>
      <c r="G550" s="21"/>
    </row>
    <row r="551" spans="2:7" x14ac:dyDescent="0.2">
      <c r="B551" s="162"/>
      <c r="C551" s="21"/>
      <c r="D551" s="162"/>
      <c r="E551" s="21"/>
      <c r="F551" s="21"/>
      <c r="G551" s="21"/>
    </row>
    <row r="552" spans="2:7" x14ac:dyDescent="0.2">
      <c r="B552" s="162"/>
      <c r="C552" s="21"/>
      <c r="D552" s="162"/>
      <c r="E552" s="21"/>
      <c r="F552" s="21"/>
      <c r="G552" s="21"/>
    </row>
  </sheetData>
  <mergeCells count="8">
    <mergeCell ref="A1:I1"/>
    <mergeCell ref="A2:I2"/>
    <mergeCell ref="A3:I3"/>
    <mergeCell ref="A10:I10"/>
    <mergeCell ref="A11:G11"/>
    <mergeCell ref="A5:I5"/>
    <mergeCell ref="A6:I6"/>
    <mergeCell ref="A7:I7"/>
  </mergeCells>
  <hyperlinks>
    <hyperlink ref="A444" r:id="rId1" display="consultantplus://offline/ref=727F128958187733A2C0D4014C762067555AC895585CE0B5EEC7B153AA770AF9187434AAFB5525E6948640J7LFC"/>
  </hyperlinks>
  <pageMargins left="0.78740157480314965" right="0.39370078740157483" top="0.59055118110236227" bottom="0.78740157480314965" header="0.31496062992125984" footer="0.31496062992125984"/>
  <pageSetup paperSize="9" scale="62" fitToHeight="100" orientation="portrait" r:id="rId2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0"/>
  <sheetViews>
    <sheetView tabSelected="1" topLeftCell="A120" zoomScaleNormal="100" workbookViewId="0">
      <selection activeCell="F129" sqref="F129"/>
    </sheetView>
  </sheetViews>
  <sheetFormatPr defaultRowHeight="12.75" x14ac:dyDescent="0.2"/>
  <cols>
    <col min="1" max="1" width="61" style="186" customWidth="1"/>
    <col min="2" max="2" width="4.85546875" style="187" customWidth="1"/>
    <col min="3" max="3" width="6.140625" style="187" customWidth="1"/>
    <col min="4" max="4" width="16.85546875" style="187" customWidth="1"/>
    <col min="5" max="5" width="5.85546875" style="187" customWidth="1"/>
    <col min="6" max="6" width="16.7109375" style="187" customWidth="1"/>
    <col min="7" max="7" width="14.85546875" style="187" customWidth="1"/>
    <col min="8" max="8" width="16.85546875" style="187" customWidth="1"/>
    <col min="9" max="16384" width="9.140625" style="186"/>
  </cols>
  <sheetData>
    <row r="1" spans="1:8" s="216" customFormat="1" x14ac:dyDescent="0.2">
      <c r="A1" s="255" t="s">
        <v>673</v>
      </c>
      <c r="B1" s="255"/>
      <c r="C1" s="255"/>
      <c r="D1" s="255"/>
      <c r="E1" s="255"/>
      <c r="F1" s="255"/>
      <c r="G1" s="255"/>
      <c r="H1" s="255"/>
    </row>
    <row r="2" spans="1:8" s="216" customFormat="1" x14ac:dyDescent="0.2">
      <c r="A2" s="255" t="s">
        <v>670</v>
      </c>
      <c r="B2" s="255"/>
      <c r="C2" s="255"/>
      <c r="D2" s="255"/>
      <c r="E2" s="255"/>
      <c r="F2" s="255"/>
      <c r="G2" s="255"/>
      <c r="H2" s="255"/>
    </row>
    <row r="3" spans="1:8" s="216" customFormat="1" x14ac:dyDescent="0.2">
      <c r="A3" s="255" t="s">
        <v>671</v>
      </c>
      <c r="B3" s="255"/>
      <c r="C3" s="255"/>
      <c r="D3" s="255"/>
      <c r="E3" s="255"/>
      <c r="F3" s="255"/>
      <c r="G3" s="255"/>
      <c r="H3" s="255"/>
    </row>
    <row r="4" spans="1:8" s="216" customFormat="1" x14ac:dyDescent="0.2">
      <c r="B4" s="238"/>
      <c r="C4" s="238"/>
      <c r="D4" s="238"/>
      <c r="E4" s="238"/>
      <c r="F4" s="238"/>
      <c r="G4" s="238"/>
      <c r="H4" s="238"/>
    </row>
    <row r="5" spans="1:8" ht="14.25" customHeight="1" x14ac:dyDescent="0.2">
      <c r="A5" s="248" t="s">
        <v>304</v>
      </c>
      <c r="B5" s="248" t="s">
        <v>469</v>
      </c>
      <c r="C5" s="248" t="s">
        <v>469</v>
      </c>
      <c r="D5" s="248" t="s">
        <v>469</v>
      </c>
      <c r="E5" s="248" t="s">
        <v>469</v>
      </c>
      <c r="F5" s="248" t="s">
        <v>469</v>
      </c>
      <c r="G5" s="248" t="s">
        <v>469</v>
      </c>
      <c r="H5" s="248" t="s">
        <v>469</v>
      </c>
    </row>
    <row r="6" spans="1:8" ht="14.25" customHeight="1" x14ac:dyDescent="0.2">
      <c r="A6" s="248" t="s">
        <v>71</v>
      </c>
      <c r="B6" s="248" t="s">
        <v>71</v>
      </c>
      <c r="C6" s="248" t="s">
        <v>71</v>
      </c>
      <c r="D6" s="248" t="s">
        <v>71</v>
      </c>
      <c r="E6" s="248" t="s">
        <v>71</v>
      </c>
      <c r="F6" s="248" t="s">
        <v>71</v>
      </c>
      <c r="G6" s="248" t="s">
        <v>71</v>
      </c>
      <c r="H6" s="248" t="s">
        <v>71</v>
      </c>
    </row>
    <row r="7" spans="1:8" ht="14.25" customHeight="1" x14ac:dyDescent="0.2">
      <c r="A7" s="248" t="s">
        <v>672</v>
      </c>
      <c r="B7" s="248"/>
      <c r="C7" s="248"/>
      <c r="D7" s="248"/>
      <c r="E7" s="248"/>
      <c r="F7" s="248"/>
      <c r="G7" s="248"/>
      <c r="H7" s="248"/>
    </row>
    <row r="9" spans="1:8" x14ac:dyDescent="0.2">
      <c r="A9" s="175"/>
      <c r="B9" s="175"/>
      <c r="C9" s="175"/>
      <c r="D9" s="175"/>
      <c r="E9" s="176"/>
      <c r="F9" s="175"/>
      <c r="G9" s="175"/>
      <c r="H9" s="175"/>
    </row>
    <row r="10" spans="1:8" s="154" customFormat="1" ht="75" customHeight="1" x14ac:dyDescent="0.2">
      <c r="A10" s="256" t="s">
        <v>613</v>
      </c>
      <c r="B10" s="256"/>
      <c r="C10" s="256"/>
      <c r="D10" s="256"/>
      <c r="E10" s="256"/>
      <c r="F10" s="256"/>
      <c r="G10" s="256"/>
      <c r="H10" s="256"/>
    </row>
    <row r="11" spans="1:8" s="154" customFormat="1" ht="9.75" customHeight="1" x14ac:dyDescent="0.2">
      <c r="A11" s="256"/>
      <c r="B11" s="256"/>
      <c r="C11" s="256"/>
      <c r="D11" s="256"/>
      <c r="E11" s="256"/>
      <c r="F11" s="256"/>
    </row>
    <row r="12" spans="1:8" s="155" customFormat="1" ht="12" thickBot="1" x14ac:dyDescent="0.25">
      <c r="A12" s="258"/>
      <c r="B12" s="258"/>
      <c r="C12" s="258"/>
      <c r="D12" s="258"/>
      <c r="E12" s="258"/>
      <c r="F12" s="258"/>
      <c r="H12" s="177" t="s">
        <v>56</v>
      </c>
    </row>
    <row r="13" spans="1:8" ht="42.75" x14ac:dyDescent="0.2">
      <c r="A13" s="178"/>
      <c r="B13" s="179" t="s">
        <v>5</v>
      </c>
      <c r="C13" s="179" t="s">
        <v>470</v>
      </c>
      <c r="D13" s="179" t="s">
        <v>7</v>
      </c>
      <c r="E13" s="179" t="s">
        <v>8</v>
      </c>
      <c r="F13" s="180" t="s">
        <v>285</v>
      </c>
      <c r="G13" s="180" t="s">
        <v>505</v>
      </c>
      <c r="H13" s="180" t="s">
        <v>604</v>
      </c>
    </row>
    <row r="14" spans="1:8" s="169" customFormat="1" ht="12" x14ac:dyDescent="0.2">
      <c r="A14" s="166">
        <v>1</v>
      </c>
      <c r="B14" s="167">
        <v>2</v>
      </c>
      <c r="C14" s="167">
        <v>3</v>
      </c>
      <c r="D14" s="167">
        <v>4</v>
      </c>
      <c r="E14" s="167">
        <v>5</v>
      </c>
      <c r="F14" s="168">
        <v>6</v>
      </c>
      <c r="G14" s="168">
        <v>7</v>
      </c>
      <c r="H14" s="168">
        <v>8</v>
      </c>
    </row>
    <row r="15" spans="1:8" s="129" customFormat="1" ht="15.75" x14ac:dyDescent="0.25">
      <c r="A15" s="116" t="s">
        <v>54</v>
      </c>
      <c r="B15" s="115" t="s">
        <v>9</v>
      </c>
      <c r="C15" s="115" t="s">
        <v>307</v>
      </c>
      <c r="D15" s="115"/>
      <c r="E15" s="115"/>
      <c r="F15" s="170">
        <v>202124.39600999997</v>
      </c>
      <c r="G15" s="170">
        <v>91241.400000000009</v>
      </c>
      <c r="H15" s="170">
        <v>108088.9</v>
      </c>
    </row>
    <row r="16" spans="1:8" s="212" customFormat="1" ht="25.5" x14ac:dyDescent="0.2">
      <c r="A16" s="11" t="s">
        <v>10</v>
      </c>
      <c r="B16" s="8" t="s">
        <v>9</v>
      </c>
      <c r="C16" s="8" t="s">
        <v>11</v>
      </c>
      <c r="D16" s="8"/>
      <c r="E16" s="8"/>
      <c r="F16" s="4">
        <v>2529.9</v>
      </c>
      <c r="G16" s="4">
        <v>1764.7</v>
      </c>
      <c r="H16" s="4">
        <v>1678</v>
      </c>
    </row>
    <row r="17" spans="1:8" s="216" customFormat="1" ht="25.5" x14ac:dyDescent="0.2">
      <c r="A17" s="213" t="s">
        <v>252</v>
      </c>
      <c r="B17" s="214" t="s">
        <v>9</v>
      </c>
      <c r="C17" s="214" t="s">
        <v>11</v>
      </c>
      <c r="D17" s="214" t="s">
        <v>107</v>
      </c>
      <c r="E17" s="214"/>
      <c r="F17" s="215">
        <v>2529.9</v>
      </c>
      <c r="G17" s="215">
        <v>1764.7</v>
      </c>
      <c r="H17" s="215">
        <v>1678</v>
      </c>
    </row>
    <row r="18" spans="1:8" s="219" customFormat="1" ht="51" x14ac:dyDescent="0.2">
      <c r="A18" s="222" t="s">
        <v>59</v>
      </c>
      <c r="B18" s="217" t="s">
        <v>9</v>
      </c>
      <c r="C18" s="217" t="s">
        <v>11</v>
      </c>
      <c r="D18" s="217" t="s">
        <v>107</v>
      </c>
      <c r="E18" s="220" t="s">
        <v>60</v>
      </c>
      <c r="F18" s="218">
        <v>2529.9</v>
      </c>
      <c r="G18" s="218">
        <v>1764.7</v>
      </c>
      <c r="H18" s="218">
        <v>1678</v>
      </c>
    </row>
    <row r="19" spans="1:8" s="26" customFormat="1" ht="38.25" x14ac:dyDescent="0.2">
      <c r="A19" s="11" t="s">
        <v>12</v>
      </c>
      <c r="B19" s="8" t="s">
        <v>9</v>
      </c>
      <c r="C19" s="8" t="s">
        <v>13</v>
      </c>
      <c r="D19" s="8"/>
      <c r="E19" s="8"/>
      <c r="F19" s="4">
        <v>8472.7000000000007</v>
      </c>
      <c r="G19" s="4">
        <v>5906.2999999999993</v>
      </c>
      <c r="H19" s="4">
        <v>5616.3</v>
      </c>
    </row>
    <row r="20" spans="1:8" s="21" customFormat="1" x14ac:dyDescent="0.2">
      <c r="A20" s="18" t="s">
        <v>170</v>
      </c>
      <c r="B20" s="19" t="s">
        <v>9</v>
      </c>
      <c r="C20" s="19" t="s">
        <v>13</v>
      </c>
      <c r="D20" s="19" t="s">
        <v>169</v>
      </c>
      <c r="E20" s="19"/>
      <c r="F20" s="20">
        <v>3554.6</v>
      </c>
      <c r="G20" s="20">
        <v>2437</v>
      </c>
      <c r="H20" s="20">
        <v>2317.4</v>
      </c>
    </row>
    <row r="21" spans="1:8" s="26" customFormat="1" ht="51" x14ac:dyDescent="0.2">
      <c r="A21" s="30" t="s">
        <v>59</v>
      </c>
      <c r="B21" s="24" t="s">
        <v>9</v>
      </c>
      <c r="C21" s="24" t="s">
        <v>13</v>
      </c>
      <c r="D21" s="24" t="s">
        <v>169</v>
      </c>
      <c r="E21" s="27" t="s">
        <v>60</v>
      </c>
      <c r="F21" s="25">
        <v>3112.5</v>
      </c>
      <c r="G21" s="25">
        <v>2130.8000000000002</v>
      </c>
      <c r="H21" s="25">
        <v>2026.2</v>
      </c>
    </row>
    <row r="22" spans="1:8" s="9" customFormat="1" ht="25.5" x14ac:dyDescent="0.2">
      <c r="A22" s="28" t="s">
        <v>69</v>
      </c>
      <c r="B22" s="24" t="s">
        <v>9</v>
      </c>
      <c r="C22" s="24" t="s">
        <v>13</v>
      </c>
      <c r="D22" s="24" t="s">
        <v>169</v>
      </c>
      <c r="E22" s="27" t="s">
        <v>61</v>
      </c>
      <c r="F22" s="25">
        <v>440</v>
      </c>
      <c r="G22" s="25">
        <v>304.10000000000002</v>
      </c>
      <c r="H22" s="25">
        <v>289.10000000000002</v>
      </c>
    </row>
    <row r="23" spans="1:8" s="21" customFormat="1" x14ac:dyDescent="0.2">
      <c r="A23" s="28" t="s">
        <v>65</v>
      </c>
      <c r="B23" s="24" t="s">
        <v>9</v>
      </c>
      <c r="C23" s="24" t="s">
        <v>13</v>
      </c>
      <c r="D23" s="24" t="s">
        <v>169</v>
      </c>
      <c r="E23" s="24" t="s">
        <v>66</v>
      </c>
      <c r="F23" s="25">
        <v>2.1</v>
      </c>
      <c r="G23" s="25">
        <v>2.1</v>
      </c>
      <c r="H23" s="25">
        <v>2.1</v>
      </c>
    </row>
    <row r="24" spans="1:8" s="26" customFormat="1" ht="25.5" x14ac:dyDescent="0.2">
      <c r="A24" s="18" t="s">
        <v>173</v>
      </c>
      <c r="B24" s="19" t="s">
        <v>9</v>
      </c>
      <c r="C24" s="19" t="s">
        <v>13</v>
      </c>
      <c r="D24" s="19" t="s">
        <v>175</v>
      </c>
      <c r="E24" s="19"/>
      <c r="F24" s="20">
        <v>1766</v>
      </c>
      <c r="G24" s="215">
        <v>1288.5999999999999</v>
      </c>
      <c r="H24" s="215">
        <v>1225.4000000000001</v>
      </c>
    </row>
    <row r="25" spans="1:8" s="12" customFormat="1" ht="51" x14ac:dyDescent="0.2">
      <c r="A25" s="30" t="s">
        <v>59</v>
      </c>
      <c r="B25" s="24" t="s">
        <v>9</v>
      </c>
      <c r="C25" s="24" t="s">
        <v>13</v>
      </c>
      <c r="D25" s="24" t="s">
        <v>175</v>
      </c>
      <c r="E25" s="27" t="s">
        <v>60</v>
      </c>
      <c r="F25" s="25">
        <v>1766</v>
      </c>
      <c r="G25" s="25">
        <v>1288.5999999999999</v>
      </c>
      <c r="H25" s="25">
        <v>1225.4000000000001</v>
      </c>
    </row>
    <row r="26" spans="1:8" s="106" customFormat="1" x14ac:dyDescent="0.2">
      <c r="A26" s="18" t="s">
        <v>174</v>
      </c>
      <c r="B26" s="19" t="s">
        <v>9</v>
      </c>
      <c r="C26" s="19" t="s">
        <v>13</v>
      </c>
      <c r="D26" s="19" t="s">
        <v>176</v>
      </c>
      <c r="E26" s="19"/>
      <c r="F26" s="20">
        <v>3152.1</v>
      </c>
      <c r="G26" s="20">
        <v>2180.6999999999998</v>
      </c>
      <c r="H26" s="20">
        <v>2073.5</v>
      </c>
    </row>
    <row r="27" spans="1:8" s="21" customFormat="1" ht="51" x14ac:dyDescent="0.2">
      <c r="A27" s="30" t="s">
        <v>59</v>
      </c>
      <c r="B27" s="24" t="s">
        <v>9</v>
      </c>
      <c r="C27" s="24" t="s">
        <v>13</v>
      </c>
      <c r="D27" s="24" t="s">
        <v>176</v>
      </c>
      <c r="E27" s="27" t="s">
        <v>60</v>
      </c>
      <c r="F27" s="25">
        <v>3152.1</v>
      </c>
      <c r="G27" s="25">
        <v>2180.6999999999998</v>
      </c>
      <c r="H27" s="25">
        <v>2073.5</v>
      </c>
    </row>
    <row r="28" spans="1:8" s="198" customFormat="1" ht="38.25" x14ac:dyDescent="0.2">
      <c r="A28" s="62" t="s">
        <v>14</v>
      </c>
      <c r="B28" s="64" t="s">
        <v>9</v>
      </c>
      <c r="C28" s="64" t="s">
        <v>15</v>
      </c>
      <c r="D28" s="64"/>
      <c r="E28" s="64"/>
      <c r="F28" s="204">
        <v>58912.081979999981</v>
      </c>
      <c r="G28" s="204">
        <v>40564.300000000003</v>
      </c>
      <c r="H28" s="204">
        <v>38599.800000000003</v>
      </c>
    </row>
    <row r="29" spans="1:8" s="21" customFormat="1" ht="25.5" x14ac:dyDescent="0.2">
      <c r="A29" s="18" t="s">
        <v>108</v>
      </c>
      <c r="B29" s="19" t="s">
        <v>9</v>
      </c>
      <c r="C29" s="19" t="s">
        <v>15</v>
      </c>
      <c r="D29" s="19" t="s">
        <v>78</v>
      </c>
      <c r="E29" s="19"/>
      <c r="F29" s="20">
        <v>486.20000000000005</v>
      </c>
      <c r="G29" s="20">
        <v>389</v>
      </c>
      <c r="H29" s="20">
        <v>389</v>
      </c>
    </row>
    <row r="30" spans="1:8" s="26" customFormat="1" ht="51" x14ac:dyDescent="0.2">
      <c r="A30" s="30" t="s">
        <v>59</v>
      </c>
      <c r="B30" s="24" t="s">
        <v>9</v>
      </c>
      <c r="C30" s="24" t="s">
        <v>15</v>
      </c>
      <c r="D30" s="24" t="s">
        <v>78</v>
      </c>
      <c r="E30" s="27" t="s">
        <v>60</v>
      </c>
      <c r="F30" s="25">
        <v>457.1</v>
      </c>
      <c r="G30" s="25">
        <v>365.7</v>
      </c>
      <c r="H30" s="25">
        <v>365.7</v>
      </c>
    </row>
    <row r="31" spans="1:8" s="21" customFormat="1" ht="25.5" x14ac:dyDescent="0.2">
      <c r="A31" s="28" t="s">
        <v>69</v>
      </c>
      <c r="B31" s="24" t="s">
        <v>9</v>
      </c>
      <c r="C31" s="24" t="s">
        <v>15</v>
      </c>
      <c r="D31" s="24" t="s">
        <v>78</v>
      </c>
      <c r="E31" s="27" t="s">
        <v>61</v>
      </c>
      <c r="F31" s="25">
        <v>29.1</v>
      </c>
      <c r="G31" s="25">
        <v>23.3</v>
      </c>
      <c r="H31" s="25">
        <v>23.3</v>
      </c>
    </row>
    <row r="32" spans="1:8" s="219" customFormat="1" x14ac:dyDescent="0.2">
      <c r="A32" s="213" t="s">
        <v>109</v>
      </c>
      <c r="B32" s="214" t="s">
        <v>9</v>
      </c>
      <c r="C32" s="214" t="s">
        <v>15</v>
      </c>
      <c r="D32" s="214" t="s">
        <v>77</v>
      </c>
      <c r="E32" s="214"/>
      <c r="F32" s="215">
        <v>115.00000000000001</v>
      </c>
      <c r="G32" s="215">
        <v>92</v>
      </c>
      <c r="H32" s="215">
        <v>92</v>
      </c>
    </row>
    <row r="33" spans="1:8" s="219" customFormat="1" ht="51" x14ac:dyDescent="0.2">
      <c r="A33" s="222" t="s">
        <v>59</v>
      </c>
      <c r="B33" s="217" t="s">
        <v>9</v>
      </c>
      <c r="C33" s="217" t="s">
        <v>15</v>
      </c>
      <c r="D33" s="217" t="s">
        <v>77</v>
      </c>
      <c r="E33" s="220" t="s">
        <v>60</v>
      </c>
      <c r="F33" s="218">
        <v>113.10000000000001</v>
      </c>
      <c r="G33" s="218">
        <v>91.4</v>
      </c>
      <c r="H33" s="218">
        <v>91.4</v>
      </c>
    </row>
    <row r="34" spans="1:8" s="219" customFormat="1" ht="25.5" x14ac:dyDescent="0.2">
      <c r="A34" s="23" t="s">
        <v>101</v>
      </c>
      <c r="B34" s="217" t="s">
        <v>9</v>
      </c>
      <c r="C34" s="217" t="s">
        <v>15</v>
      </c>
      <c r="D34" s="217" t="s">
        <v>77</v>
      </c>
      <c r="E34" s="220" t="s">
        <v>61</v>
      </c>
      <c r="F34" s="218">
        <v>1.9</v>
      </c>
      <c r="G34" s="218">
        <v>0.6</v>
      </c>
      <c r="H34" s="218">
        <v>0.6</v>
      </c>
    </row>
    <row r="35" spans="1:8" s="129" customFormat="1" ht="26.25" x14ac:dyDescent="0.25">
      <c r="A35" s="18" t="s">
        <v>252</v>
      </c>
      <c r="B35" s="19" t="s">
        <v>9</v>
      </c>
      <c r="C35" s="19" t="s">
        <v>15</v>
      </c>
      <c r="D35" s="19" t="s">
        <v>110</v>
      </c>
      <c r="E35" s="19"/>
      <c r="F35" s="20">
        <v>55553.899999999987</v>
      </c>
      <c r="G35" s="20">
        <v>39127.5</v>
      </c>
      <c r="H35" s="20">
        <v>37205</v>
      </c>
    </row>
    <row r="36" spans="1:8" s="212" customFormat="1" ht="51" x14ac:dyDescent="0.2">
      <c r="A36" s="222" t="s">
        <v>59</v>
      </c>
      <c r="B36" s="217" t="s">
        <v>9</v>
      </c>
      <c r="C36" s="217" t="s">
        <v>15</v>
      </c>
      <c r="D36" s="217" t="s">
        <v>110</v>
      </c>
      <c r="E36" s="220" t="s">
        <v>60</v>
      </c>
      <c r="F36" s="218">
        <v>45120.499999999993</v>
      </c>
      <c r="G36" s="218">
        <v>31680.7</v>
      </c>
      <c r="H36" s="218">
        <v>30146.499999999996</v>
      </c>
    </row>
    <row r="37" spans="1:8" s="216" customFormat="1" ht="25.5" x14ac:dyDescent="0.2">
      <c r="A37" s="221" t="s">
        <v>69</v>
      </c>
      <c r="B37" s="217" t="s">
        <v>9</v>
      </c>
      <c r="C37" s="217" t="s">
        <v>15</v>
      </c>
      <c r="D37" s="217" t="s">
        <v>110</v>
      </c>
      <c r="E37" s="220" t="s">
        <v>61</v>
      </c>
      <c r="F37" s="218">
        <v>10350.299999999999</v>
      </c>
      <c r="G37" s="218">
        <v>7218.9</v>
      </c>
      <c r="H37" s="218">
        <v>6832</v>
      </c>
    </row>
    <row r="38" spans="1:8" s="219" customFormat="1" x14ac:dyDescent="0.2">
      <c r="A38" s="221" t="s">
        <v>65</v>
      </c>
      <c r="B38" s="217" t="s">
        <v>9</v>
      </c>
      <c r="C38" s="217" t="s">
        <v>15</v>
      </c>
      <c r="D38" s="217" t="s">
        <v>110</v>
      </c>
      <c r="E38" s="217" t="s">
        <v>66</v>
      </c>
      <c r="F38" s="218">
        <v>83.1</v>
      </c>
      <c r="G38" s="218">
        <v>227.9</v>
      </c>
      <c r="H38" s="218">
        <v>226.5</v>
      </c>
    </row>
    <row r="39" spans="1:8" s="216" customFormat="1" ht="25.5" x14ac:dyDescent="0.2">
      <c r="A39" s="17" t="s">
        <v>122</v>
      </c>
      <c r="B39" s="214" t="s">
        <v>9</v>
      </c>
      <c r="C39" s="214" t="s">
        <v>15</v>
      </c>
      <c r="D39" s="214" t="s">
        <v>121</v>
      </c>
      <c r="E39" s="5"/>
      <c r="F39" s="6">
        <v>0</v>
      </c>
      <c r="G39" s="6">
        <v>100</v>
      </c>
      <c r="H39" s="6">
        <v>100</v>
      </c>
    </row>
    <row r="40" spans="1:8" s="216" customFormat="1" ht="25.5" x14ac:dyDescent="0.2">
      <c r="A40" s="221" t="s">
        <v>69</v>
      </c>
      <c r="B40" s="217" t="s">
        <v>9</v>
      </c>
      <c r="C40" s="217" t="s">
        <v>15</v>
      </c>
      <c r="D40" s="217" t="s">
        <v>121</v>
      </c>
      <c r="E40" s="217" t="s">
        <v>61</v>
      </c>
      <c r="F40" s="218">
        <v>0</v>
      </c>
      <c r="G40" s="218">
        <v>100</v>
      </c>
      <c r="H40" s="218">
        <v>100</v>
      </c>
    </row>
    <row r="41" spans="1:8" s="139" customFormat="1" ht="25.5" x14ac:dyDescent="0.2">
      <c r="A41" s="18" t="s">
        <v>252</v>
      </c>
      <c r="B41" s="19" t="s">
        <v>9</v>
      </c>
      <c r="C41" s="19" t="s">
        <v>15</v>
      </c>
      <c r="D41" s="19" t="s">
        <v>111</v>
      </c>
      <c r="E41" s="19"/>
      <c r="F41" s="20">
        <v>2756.98198</v>
      </c>
      <c r="G41" s="215">
        <v>855.8</v>
      </c>
      <c r="H41" s="215">
        <v>813.8</v>
      </c>
    </row>
    <row r="42" spans="1:8" s="9" customFormat="1" ht="51" x14ac:dyDescent="0.2">
      <c r="A42" s="30" t="s">
        <v>59</v>
      </c>
      <c r="B42" s="24" t="s">
        <v>9</v>
      </c>
      <c r="C42" s="24" t="s">
        <v>15</v>
      </c>
      <c r="D42" s="19" t="s">
        <v>111</v>
      </c>
      <c r="E42" s="27" t="s">
        <v>60</v>
      </c>
      <c r="F42" s="25">
        <v>2756.98198</v>
      </c>
      <c r="G42" s="25">
        <v>855.8</v>
      </c>
      <c r="H42" s="25">
        <v>813.8</v>
      </c>
    </row>
    <row r="43" spans="1:8" s="9" customFormat="1" x14ac:dyDescent="0.2">
      <c r="A43" s="11" t="s">
        <v>268</v>
      </c>
      <c r="B43" s="8" t="s">
        <v>9</v>
      </c>
      <c r="C43" s="8" t="s">
        <v>26</v>
      </c>
      <c r="D43" s="8"/>
      <c r="E43" s="8"/>
      <c r="F43" s="4">
        <v>16.2</v>
      </c>
      <c r="G43" s="4">
        <v>136.9</v>
      </c>
      <c r="H43" s="4">
        <v>6.5</v>
      </c>
    </row>
    <row r="44" spans="1:8" s="21" customFormat="1" ht="45.75" customHeight="1" x14ac:dyDescent="0.2">
      <c r="A44" s="18" t="s">
        <v>269</v>
      </c>
      <c r="B44" s="19" t="s">
        <v>9</v>
      </c>
      <c r="C44" s="19" t="s">
        <v>26</v>
      </c>
      <c r="D44" s="19" t="s">
        <v>279</v>
      </c>
      <c r="E44" s="19"/>
      <c r="F44" s="20">
        <v>16.2</v>
      </c>
      <c r="G44" s="20">
        <v>136.9</v>
      </c>
      <c r="H44" s="20">
        <v>6.5</v>
      </c>
    </row>
    <row r="45" spans="1:8" s="26" customFormat="1" ht="25.5" x14ac:dyDescent="0.2">
      <c r="A45" s="23" t="s">
        <v>101</v>
      </c>
      <c r="B45" s="24" t="s">
        <v>9</v>
      </c>
      <c r="C45" s="24" t="s">
        <v>26</v>
      </c>
      <c r="D45" s="24" t="s">
        <v>279</v>
      </c>
      <c r="E45" s="27" t="s">
        <v>61</v>
      </c>
      <c r="F45" s="25">
        <v>16.2</v>
      </c>
      <c r="G45" s="25">
        <v>136.9</v>
      </c>
      <c r="H45" s="25">
        <v>6.5</v>
      </c>
    </row>
    <row r="46" spans="1:8" s="139" customFormat="1" ht="38.25" x14ac:dyDescent="0.2">
      <c r="A46" s="11" t="s">
        <v>73</v>
      </c>
      <c r="B46" s="8" t="s">
        <v>9</v>
      </c>
      <c r="C46" s="8" t="s">
        <v>44</v>
      </c>
      <c r="D46" s="8"/>
      <c r="E46" s="8"/>
      <c r="F46" s="4">
        <v>10369.294</v>
      </c>
      <c r="G46" s="4">
        <v>2114.3000000000002</v>
      </c>
      <c r="H46" s="4">
        <v>2010.5</v>
      </c>
    </row>
    <row r="47" spans="1:8" s="9" customFormat="1" x14ac:dyDescent="0.2">
      <c r="A47" s="18" t="s">
        <v>170</v>
      </c>
      <c r="B47" s="19" t="s">
        <v>9</v>
      </c>
      <c r="C47" s="19" t="s">
        <v>44</v>
      </c>
      <c r="D47" s="19" t="s">
        <v>169</v>
      </c>
      <c r="E47" s="19"/>
      <c r="F47" s="20">
        <v>2078.6000000000004</v>
      </c>
      <c r="G47" s="20">
        <v>1559.6</v>
      </c>
      <c r="H47" s="20">
        <v>1483.1</v>
      </c>
    </row>
    <row r="48" spans="1:8" s="21" customFormat="1" ht="51" x14ac:dyDescent="0.2">
      <c r="A48" s="30" t="s">
        <v>59</v>
      </c>
      <c r="B48" s="24" t="s">
        <v>9</v>
      </c>
      <c r="C48" s="24" t="s">
        <v>44</v>
      </c>
      <c r="D48" s="24" t="s">
        <v>169</v>
      </c>
      <c r="E48" s="27" t="s">
        <v>60</v>
      </c>
      <c r="F48" s="25">
        <v>1776.2000000000003</v>
      </c>
      <c r="G48" s="25">
        <v>1238.5999999999999</v>
      </c>
      <c r="H48" s="25">
        <v>1177.8</v>
      </c>
    </row>
    <row r="49" spans="1:8" s="21" customFormat="1" ht="25.5" x14ac:dyDescent="0.2">
      <c r="A49" s="28" t="s">
        <v>69</v>
      </c>
      <c r="B49" s="24" t="s">
        <v>9</v>
      </c>
      <c r="C49" s="24" t="s">
        <v>44</v>
      </c>
      <c r="D49" s="24" t="s">
        <v>169</v>
      </c>
      <c r="E49" s="27" t="s">
        <v>61</v>
      </c>
      <c r="F49" s="25">
        <v>302</v>
      </c>
      <c r="G49" s="25">
        <v>320.59999999999997</v>
      </c>
      <c r="H49" s="25">
        <v>304.89999999999998</v>
      </c>
    </row>
    <row r="50" spans="1:8" s="26" customFormat="1" x14ac:dyDescent="0.2">
      <c r="A50" s="28" t="s">
        <v>65</v>
      </c>
      <c r="B50" s="24" t="s">
        <v>9</v>
      </c>
      <c r="C50" s="24" t="s">
        <v>44</v>
      </c>
      <c r="D50" s="24" t="s">
        <v>169</v>
      </c>
      <c r="E50" s="24" t="s">
        <v>66</v>
      </c>
      <c r="F50" s="25">
        <v>0.4</v>
      </c>
      <c r="G50" s="25">
        <v>0.4</v>
      </c>
      <c r="H50" s="25">
        <v>0.4</v>
      </c>
    </row>
    <row r="51" spans="1:8" s="21" customFormat="1" x14ac:dyDescent="0.2">
      <c r="A51" s="18" t="s">
        <v>171</v>
      </c>
      <c r="B51" s="19" t="s">
        <v>9</v>
      </c>
      <c r="C51" s="19" t="s">
        <v>44</v>
      </c>
      <c r="D51" s="19" t="s">
        <v>172</v>
      </c>
      <c r="E51" s="19"/>
      <c r="F51" s="20">
        <v>835</v>
      </c>
      <c r="G51" s="215">
        <v>554.70000000000005</v>
      </c>
      <c r="H51" s="215">
        <v>527.4</v>
      </c>
    </row>
    <row r="52" spans="1:8" s="26" customFormat="1" ht="51" x14ac:dyDescent="0.2">
      <c r="A52" s="30" t="s">
        <v>59</v>
      </c>
      <c r="B52" s="24" t="s">
        <v>9</v>
      </c>
      <c r="C52" s="24" t="s">
        <v>44</v>
      </c>
      <c r="D52" s="24" t="s">
        <v>172</v>
      </c>
      <c r="E52" s="27" t="s">
        <v>60</v>
      </c>
      <c r="F52" s="25">
        <v>825</v>
      </c>
      <c r="G52" s="25">
        <v>554.70000000000005</v>
      </c>
      <c r="H52" s="25">
        <v>527.4</v>
      </c>
    </row>
    <row r="53" spans="1:8" s="219" customFormat="1" ht="25.5" x14ac:dyDescent="0.2">
      <c r="A53" s="221" t="s">
        <v>69</v>
      </c>
      <c r="B53" s="217" t="s">
        <v>9</v>
      </c>
      <c r="C53" s="217" t="s">
        <v>44</v>
      </c>
      <c r="D53" s="217" t="s">
        <v>172</v>
      </c>
      <c r="E53" s="220" t="s">
        <v>61</v>
      </c>
      <c r="F53" s="218">
        <v>10</v>
      </c>
      <c r="G53" s="218">
        <v>0</v>
      </c>
      <c r="H53" s="218">
        <v>0</v>
      </c>
    </row>
    <row r="54" spans="1:8" s="216" customFormat="1" ht="38.25" x14ac:dyDescent="0.2">
      <c r="A54" s="213" t="s">
        <v>660</v>
      </c>
      <c r="B54" s="214" t="s">
        <v>9</v>
      </c>
      <c r="C54" s="214" t="s">
        <v>44</v>
      </c>
      <c r="D54" s="214" t="s">
        <v>659</v>
      </c>
      <c r="E54" s="214"/>
      <c r="F54" s="215">
        <v>7455.6939999999995</v>
      </c>
      <c r="G54" s="215">
        <v>0</v>
      </c>
      <c r="H54" s="215">
        <v>0</v>
      </c>
    </row>
    <row r="55" spans="1:8" s="219" customFormat="1" ht="53.25" customHeight="1" x14ac:dyDescent="0.2">
      <c r="A55" s="222" t="s">
        <v>59</v>
      </c>
      <c r="B55" s="217" t="s">
        <v>9</v>
      </c>
      <c r="C55" s="217" t="s">
        <v>44</v>
      </c>
      <c r="D55" s="217" t="s">
        <v>659</v>
      </c>
      <c r="E55" s="220" t="s">
        <v>60</v>
      </c>
      <c r="F55" s="218">
        <v>7036.4939999999997</v>
      </c>
      <c r="G55" s="218">
        <v>0</v>
      </c>
      <c r="H55" s="218">
        <v>0</v>
      </c>
    </row>
    <row r="56" spans="1:8" s="219" customFormat="1" ht="25.5" x14ac:dyDescent="0.2">
      <c r="A56" s="221" t="s">
        <v>69</v>
      </c>
      <c r="B56" s="217" t="s">
        <v>9</v>
      </c>
      <c r="C56" s="217" t="s">
        <v>44</v>
      </c>
      <c r="D56" s="217" t="s">
        <v>659</v>
      </c>
      <c r="E56" s="220" t="s">
        <v>61</v>
      </c>
      <c r="F56" s="218">
        <v>414.8</v>
      </c>
      <c r="G56" s="218">
        <v>0</v>
      </c>
      <c r="H56" s="218">
        <v>0</v>
      </c>
    </row>
    <row r="57" spans="1:8" s="219" customFormat="1" x14ac:dyDescent="0.2">
      <c r="A57" s="221" t="s">
        <v>65</v>
      </c>
      <c r="B57" s="217" t="s">
        <v>9</v>
      </c>
      <c r="C57" s="217" t="s">
        <v>44</v>
      </c>
      <c r="D57" s="217" t="s">
        <v>659</v>
      </c>
      <c r="E57" s="217" t="s">
        <v>66</v>
      </c>
      <c r="F57" s="218">
        <v>4.4000000000000004</v>
      </c>
      <c r="G57" s="218">
        <v>0</v>
      </c>
      <c r="H57" s="218">
        <v>0</v>
      </c>
    </row>
    <row r="58" spans="1:8" s="212" customFormat="1" x14ac:dyDescent="0.2">
      <c r="A58" s="11" t="s">
        <v>596</v>
      </c>
      <c r="B58" s="8" t="s">
        <v>9</v>
      </c>
      <c r="C58" s="8" t="s">
        <v>16</v>
      </c>
      <c r="D58" s="8"/>
      <c r="E58" s="8"/>
      <c r="F58" s="4">
        <v>2000</v>
      </c>
      <c r="G58" s="4">
        <v>0</v>
      </c>
      <c r="H58" s="4">
        <v>0</v>
      </c>
    </row>
    <row r="59" spans="1:8" s="216" customFormat="1" ht="28.5" customHeight="1" x14ac:dyDescent="0.2">
      <c r="A59" s="213" t="s">
        <v>597</v>
      </c>
      <c r="B59" s="214" t="s">
        <v>9</v>
      </c>
      <c r="C59" s="214" t="s">
        <v>16</v>
      </c>
      <c r="D59" s="214" t="s">
        <v>598</v>
      </c>
      <c r="E59" s="214"/>
      <c r="F59" s="215">
        <v>2000</v>
      </c>
      <c r="G59" s="215">
        <v>0</v>
      </c>
      <c r="H59" s="215">
        <v>0</v>
      </c>
    </row>
    <row r="60" spans="1:8" s="219" customFormat="1" x14ac:dyDescent="0.2">
      <c r="A60" s="221" t="s">
        <v>65</v>
      </c>
      <c r="B60" s="217" t="s">
        <v>9</v>
      </c>
      <c r="C60" s="217" t="s">
        <v>16</v>
      </c>
      <c r="D60" s="217" t="s">
        <v>598</v>
      </c>
      <c r="E60" s="220" t="s">
        <v>66</v>
      </c>
      <c r="F60" s="218">
        <v>2000</v>
      </c>
      <c r="G60" s="218">
        <v>0</v>
      </c>
      <c r="H60" s="218">
        <v>0</v>
      </c>
    </row>
    <row r="61" spans="1:8" s="216" customFormat="1" x14ac:dyDescent="0.2">
      <c r="A61" s="11" t="s">
        <v>18</v>
      </c>
      <c r="B61" s="8" t="s">
        <v>9</v>
      </c>
      <c r="C61" s="8" t="s">
        <v>17</v>
      </c>
      <c r="D61" s="8"/>
      <c r="E61" s="8"/>
      <c r="F61" s="4">
        <v>13035.171</v>
      </c>
      <c r="G61" s="4">
        <v>0</v>
      </c>
      <c r="H61" s="4">
        <v>15607.2</v>
      </c>
    </row>
    <row r="62" spans="1:8" s="26" customFormat="1" x14ac:dyDescent="0.2">
      <c r="A62" s="18" t="s">
        <v>218</v>
      </c>
      <c r="B62" s="19" t="s">
        <v>9</v>
      </c>
      <c r="C62" s="19" t="s">
        <v>17</v>
      </c>
      <c r="D62" s="19" t="s">
        <v>220</v>
      </c>
      <c r="E62" s="19"/>
      <c r="F62" s="20">
        <v>13035.171</v>
      </c>
      <c r="G62" s="20">
        <v>0</v>
      </c>
      <c r="H62" s="20">
        <v>15607.2</v>
      </c>
    </row>
    <row r="63" spans="1:8" s="216" customFormat="1" x14ac:dyDescent="0.2">
      <c r="A63" s="221" t="s">
        <v>65</v>
      </c>
      <c r="B63" s="217" t="s">
        <v>9</v>
      </c>
      <c r="C63" s="217" t="s">
        <v>17</v>
      </c>
      <c r="D63" s="217" t="s">
        <v>220</v>
      </c>
      <c r="E63" s="217" t="s">
        <v>66</v>
      </c>
      <c r="F63" s="218">
        <v>13035.171</v>
      </c>
      <c r="G63" s="218">
        <v>0</v>
      </c>
      <c r="H63" s="218">
        <v>15607.2</v>
      </c>
    </row>
    <row r="64" spans="1:8" s="219" customFormat="1" x14ac:dyDescent="0.2">
      <c r="A64" s="11" t="s">
        <v>20</v>
      </c>
      <c r="B64" s="8" t="s">
        <v>9</v>
      </c>
      <c r="C64" s="8" t="s">
        <v>55</v>
      </c>
      <c r="D64" s="8"/>
      <c r="E64" s="8"/>
      <c r="F64" s="4">
        <v>106789.04902999999</v>
      </c>
      <c r="G64" s="4">
        <v>40754.900000000009</v>
      </c>
      <c r="H64" s="4">
        <v>44570.599999999991</v>
      </c>
    </row>
    <row r="65" spans="1:8" x14ac:dyDescent="0.2">
      <c r="A65" s="18" t="s">
        <v>573</v>
      </c>
      <c r="B65" s="19" t="s">
        <v>9</v>
      </c>
      <c r="C65" s="19" t="s">
        <v>55</v>
      </c>
      <c r="D65" s="19" t="s">
        <v>572</v>
      </c>
      <c r="E65" s="19"/>
      <c r="F65" s="20">
        <v>1217.3</v>
      </c>
      <c r="G65" s="20">
        <v>0</v>
      </c>
      <c r="H65" s="20">
        <v>0</v>
      </c>
    </row>
    <row r="66" spans="1:8" s="26" customFormat="1" ht="25.5" x14ac:dyDescent="0.2">
      <c r="A66" s="23" t="s">
        <v>101</v>
      </c>
      <c r="B66" s="24" t="s">
        <v>9</v>
      </c>
      <c r="C66" s="24" t="s">
        <v>55</v>
      </c>
      <c r="D66" s="24" t="s">
        <v>572</v>
      </c>
      <c r="E66" s="24" t="s">
        <v>61</v>
      </c>
      <c r="F66" s="25">
        <v>1217.3</v>
      </c>
      <c r="G66" s="25">
        <v>0</v>
      </c>
      <c r="H66" s="25">
        <v>0</v>
      </c>
    </row>
    <row r="67" spans="1:8" s="216" customFormat="1" ht="25.5" x14ac:dyDescent="0.2">
      <c r="A67" s="17" t="s">
        <v>122</v>
      </c>
      <c r="B67" s="214" t="s">
        <v>9</v>
      </c>
      <c r="C67" s="214" t="s">
        <v>55</v>
      </c>
      <c r="D67" s="214" t="s">
        <v>121</v>
      </c>
      <c r="E67" s="5"/>
      <c r="F67" s="6">
        <v>1052.2</v>
      </c>
      <c r="G67" s="6">
        <v>62.3</v>
      </c>
      <c r="H67" s="6">
        <v>60.6</v>
      </c>
    </row>
    <row r="68" spans="1:8" s="216" customFormat="1" ht="25.5" x14ac:dyDescent="0.2">
      <c r="A68" s="221" t="s">
        <v>106</v>
      </c>
      <c r="B68" s="217" t="s">
        <v>9</v>
      </c>
      <c r="C68" s="217" t="s">
        <v>55</v>
      </c>
      <c r="D68" s="214" t="s">
        <v>121</v>
      </c>
      <c r="E68" s="217" t="s">
        <v>58</v>
      </c>
      <c r="F68" s="218">
        <v>1052.2</v>
      </c>
      <c r="G68" s="218">
        <v>62.3</v>
      </c>
      <c r="H68" s="218">
        <v>60.6</v>
      </c>
    </row>
    <row r="69" spans="1:8" ht="38.25" x14ac:dyDescent="0.2">
      <c r="A69" s="18" t="s">
        <v>280</v>
      </c>
      <c r="B69" s="24" t="s">
        <v>9</v>
      </c>
      <c r="C69" s="24" t="s">
        <v>55</v>
      </c>
      <c r="D69" s="19" t="s">
        <v>281</v>
      </c>
      <c r="E69" s="24"/>
      <c r="F69" s="25">
        <v>3522.2</v>
      </c>
      <c r="G69" s="25">
        <v>2456.1999999999998</v>
      </c>
      <c r="H69" s="25">
        <v>2335.6</v>
      </c>
    </row>
    <row r="70" spans="1:8" s="21" customFormat="1" ht="25.5" x14ac:dyDescent="0.2">
      <c r="A70" s="28" t="s">
        <v>106</v>
      </c>
      <c r="B70" s="24" t="s">
        <v>9</v>
      </c>
      <c r="C70" s="24" t="s">
        <v>55</v>
      </c>
      <c r="D70" s="19" t="s">
        <v>281</v>
      </c>
      <c r="E70" s="24" t="s">
        <v>58</v>
      </c>
      <c r="F70" s="25">
        <v>3522.2</v>
      </c>
      <c r="G70" s="25">
        <v>2456.1999999999998</v>
      </c>
      <c r="H70" s="25">
        <v>2335.6</v>
      </c>
    </row>
    <row r="71" spans="1:8" s="21" customFormat="1" ht="33.75" customHeight="1" x14ac:dyDescent="0.2">
      <c r="A71" s="18" t="s">
        <v>112</v>
      </c>
      <c r="B71" s="19" t="s">
        <v>9</v>
      </c>
      <c r="C71" s="19" t="s">
        <v>55</v>
      </c>
      <c r="D71" s="19" t="s">
        <v>76</v>
      </c>
      <c r="E71" s="19"/>
      <c r="F71" s="20">
        <v>41</v>
      </c>
      <c r="G71" s="20">
        <v>32.799999999999997</v>
      </c>
      <c r="H71" s="20">
        <v>32.799999999999997</v>
      </c>
    </row>
    <row r="72" spans="1:8" s="26" customFormat="1" ht="25.5" x14ac:dyDescent="0.2">
      <c r="A72" s="28" t="s">
        <v>106</v>
      </c>
      <c r="B72" s="24" t="s">
        <v>9</v>
      </c>
      <c r="C72" s="24" t="s">
        <v>55</v>
      </c>
      <c r="D72" s="24" t="s">
        <v>76</v>
      </c>
      <c r="E72" s="24" t="s">
        <v>58</v>
      </c>
      <c r="F72" s="25">
        <v>41</v>
      </c>
      <c r="G72" s="25">
        <v>32.799999999999997</v>
      </c>
      <c r="H72" s="25">
        <v>32.799999999999997</v>
      </c>
    </row>
    <row r="73" spans="1:8" s="26" customFormat="1" ht="25.5" x14ac:dyDescent="0.2">
      <c r="A73" s="105" t="s">
        <v>115</v>
      </c>
      <c r="B73" s="16" t="s">
        <v>9</v>
      </c>
      <c r="C73" s="19" t="s">
        <v>55</v>
      </c>
      <c r="D73" s="5" t="s">
        <v>116</v>
      </c>
      <c r="E73" s="5"/>
      <c r="F73" s="6">
        <v>6055.9</v>
      </c>
      <c r="G73" s="6">
        <v>4362.3</v>
      </c>
      <c r="H73" s="6">
        <v>4145.7</v>
      </c>
    </row>
    <row r="74" spans="1:8" s="26" customFormat="1" ht="25.5" x14ac:dyDescent="0.2">
      <c r="A74" s="28" t="s">
        <v>106</v>
      </c>
      <c r="B74" s="24" t="s">
        <v>9</v>
      </c>
      <c r="C74" s="24" t="s">
        <v>55</v>
      </c>
      <c r="D74" s="24" t="s">
        <v>116</v>
      </c>
      <c r="E74" s="24" t="s">
        <v>58</v>
      </c>
      <c r="F74" s="25">
        <v>6055.9</v>
      </c>
      <c r="G74" s="25">
        <v>4362.3</v>
      </c>
      <c r="H74" s="25">
        <v>4145.7</v>
      </c>
    </row>
    <row r="75" spans="1:8" s="216" customFormat="1" ht="25.5" x14ac:dyDescent="0.2">
      <c r="A75" s="17" t="s">
        <v>113</v>
      </c>
      <c r="B75" s="214" t="s">
        <v>9</v>
      </c>
      <c r="C75" s="214" t="s">
        <v>55</v>
      </c>
      <c r="D75" s="214" t="s">
        <v>114</v>
      </c>
      <c r="E75" s="214"/>
      <c r="F75" s="215">
        <v>966</v>
      </c>
      <c r="G75" s="215">
        <v>673.6</v>
      </c>
      <c r="H75" s="215">
        <v>640.6</v>
      </c>
    </row>
    <row r="76" spans="1:8" s="219" customFormat="1" x14ac:dyDescent="0.2">
      <c r="A76" s="221" t="s">
        <v>62</v>
      </c>
      <c r="B76" s="217" t="s">
        <v>9</v>
      </c>
      <c r="C76" s="217" t="s">
        <v>55</v>
      </c>
      <c r="D76" s="217" t="s">
        <v>114</v>
      </c>
      <c r="E76" s="217" t="s">
        <v>63</v>
      </c>
      <c r="F76" s="218">
        <v>966</v>
      </c>
      <c r="G76" s="218">
        <v>673.6</v>
      </c>
      <c r="H76" s="218">
        <v>640.6</v>
      </c>
    </row>
    <row r="77" spans="1:8" s="216" customFormat="1" x14ac:dyDescent="0.2">
      <c r="A77" s="213" t="s">
        <v>178</v>
      </c>
      <c r="B77" s="214" t="s">
        <v>9</v>
      </c>
      <c r="C77" s="214" t="s">
        <v>55</v>
      </c>
      <c r="D77" s="214" t="s">
        <v>177</v>
      </c>
      <c r="E77" s="214"/>
      <c r="F77" s="215">
        <v>4322</v>
      </c>
      <c r="G77" s="215">
        <v>100.6</v>
      </c>
      <c r="H77" s="215">
        <v>2237</v>
      </c>
    </row>
    <row r="78" spans="1:8" s="219" customFormat="1" x14ac:dyDescent="0.2">
      <c r="A78" s="221" t="s">
        <v>62</v>
      </c>
      <c r="B78" s="217" t="s">
        <v>9</v>
      </c>
      <c r="C78" s="217" t="s">
        <v>55</v>
      </c>
      <c r="D78" s="217" t="s">
        <v>177</v>
      </c>
      <c r="E78" s="217" t="s">
        <v>63</v>
      </c>
      <c r="F78" s="218">
        <v>4322</v>
      </c>
      <c r="G78" s="218">
        <v>100.6</v>
      </c>
      <c r="H78" s="218">
        <v>2237</v>
      </c>
    </row>
    <row r="79" spans="1:8" s="9" customFormat="1" x14ac:dyDescent="0.2">
      <c r="A79" s="18" t="s">
        <v>219</v>
      </c>
      <c r="B79" s="19" t="s">
        <v>9</v>
      </c>
      <c r="C79" s="19" t="s">
        <v>55</v>
      </c>
      <c r="D79" s="19" t="s">
        <v>221</v>
      </c>
      <c r="E79" s="19"/>
      <c r="F79" s="20">
        <v>10685.749029999999</v>
      </c>
      <c r="G79" s="20">
        <v>0</v>
      </c>
      <c r="H79" s="20">
        <v>1326.2</v>
      </c>
    </row>
    <row r="80" spans="1:8" s="7" customFormat="1" x14ac:dyDescent="0.2">
      <c r="A80" s="28" t="s">
        <v>65</v>
      </c>
      <c r="B80" s="24" t="s">
        <v>9</v>
      </c>
      <c r="C80" s="24" t="s">
        <v>55</v>
      </c>
      <c r="D80" s="24" t="s">
        <v>221</v>
      </c>
      <c r="E80" s="24" t="s">
        <v>66</v>
      </c>
      <c r="F80" s="25">
        <v>10685.749029999999</v>
      </c>
      <c r="G80" s="25">
        <v>0</v>
      </c>
      <c r="H80" s="25">
        <v>1326.2</v>
      </c>
    </row>
    <row r="81" spans="1:8" ht="38.25" x14ac:dyDescent="0.2">
      <c r="A81" s="48" t="s">
        <v>567</v>
      </c>
      <c r="B81" s="19" t="s">
        <v>9</v>
      </c>
      <c r="C81" s="19" t="s">
        <v>55</v>
      </c>
      <c r="D81" s="19" t="s">
        <v>565</v>
      </c>
      <c r="E81" s="19"/>
      <c r="F81" s="20">
        <v>52055.8</v>
      </c>
      <c r="G81" s="215">
        <v>22300.9</v>
      </c>
      <c r="H81" s="215">
        <v>21207</v>
      </c>
    </row>
    <row r="82" spans="1:8" s="26" customFormat="1" ht="53.25" customHeight="1" x14ac:dyDescent="0.2">
      <c r="A82" s="23" t="s">
        <v>59</v>
      </c>
      <c r="B82" s="24" t="s">
        <v>9</v>
      </c>
      <c r="C82" s="24" t="s">
        <v>55</v>
      </c>
      <c r="D82" s="24" t="s">
        <v>565</v>
      </c>
      <c r="E82" s="27" t="s">
        <v>60</v>
      </c>
      <c r="F82" s="25">
        <v>545</v>
      </c>
      <c r="G82" s="25">
        <v>0</v>
      </c>
      <c r="H82" s="25">
        <v>0</v>
      </c>
    </row>
    <row r="83" spans="1:8" s="26" customFormat="1" ht="25.5" x14ac:dyDescent="0.2">
      <c r="A83" s="28" t="s">
        <v>69</v>
      </c>
      <c r="B83" s="24" t="s">
        <v>9</v>
      </c>
      <c r="C83" s="24" t="s">
        <v>55</v>
      </c>
      <c r="D83" s="24" t="s">
        <v>565</v>
      </c>
      <c r="E83" s="27" t="s">
        <v>61</v>
      </c>
      <c r="F83" s="25">
        <v>1427.1108899999999</v>
      </c>
      <c r="G83" s="25">
        <v>0</v>
      </c>
      <c r="H83" s="25">
        <v>0</v>
      </c>
    </row>
    <row r="84" spans="1:8" s="219" customFormat="1" ht="25.5" x14ac:dyDescent="0.2">
      <c r="A84" s="221" t="s">
        <v>106</v>
      </c>
      <c r="B84" s="217" t="s">
        <v>9</v>
      </c>
      <c r="C84" s="217" t="s">
        <v>55</v>
      </c>
      <c r="D84" s="217" t="s">
        <v>565</v>
      </c>
      <c r="E84" s="220" t="s">
        <v>58</v>
      </c>
      <c r="F84" s="218">
        <v>50083.689109999999</v>
      </c>
      <c r="G84" s="218">
        <v>22300.9</v>
      </c>
      <c r="H84" s="218">
        <v>21207</v>
      </c>
    </row>
    <row r="85" spans="1:8" s="26" customFormat="1" x14ac:dyDescent="0.2">
      <c r="A85" s="28" t="s">
        <v>65</v>
      </c>
      <c r="B85" s="24" t="s">
        <v>9</v>
      </c>
      <c r="C85" s="24" t="s">
        <v>55</v>
      </c>
      <c r="D85" s="24" t="s">
        <v>565</v>
      </c>
      <c r="E85" s="27" t="s">
        <v>66</v>
      </c>
      <c r="F85" s="25">
        <v>0</v>
      </c>
      <c r="G85" s="25">
        <v>0</v>
      </c>
      <c r="H85" s="25">
        <v>0</v>
      </c>
    </row>
    <row r="86" spans="1:8" s="216" customFormat="1" ht="40.5" customHeight="1" x14ac:dyDescent="0.2">
      <c r="A86" s="48" t="s">
        <v>606</v>
      </c>
      <c r="B86" s="214" t="s">
        <v>9</v>
      </c>
      <c r="C86" s="214" t="s">
        <v>55</v>
      </c>
      <c r="D86" s="214" t="s">
        <v>607</v>
      </c>
      <c r="E86" s="214"/>
      <c r="F86" s="215">
        <v>6234.1</v>
      </c>
      <c r="G86" s="215">
        <v>4059.4</v>
      </c>
      <c r="H86" s="215">
        <v>3860</v>
      </c>
    </row>
    <row r="87" spans="1:8" s="219" customFormat="1" ht="53.25" customHeight="1" x14ac:dyDescent="0.2">
      <c r="A87" s="23" t="s">
        <v>59</v>
      </c>
      <c r="B87" s="217" t="s">
        <v>9</v>
      </c>
      <c r="C87" s="217" t="s">
        <v>55</v>
      </c>
      <c r="D87" s="217" t="s">
        <v>607</v>
      </c>
      <c r="E87" s="220" t="s">
        <v>61</v>
      </c>
      <c r="F87" s="218">
        <v>6234.1</v>
      </c>
      <c r="G87" s="218">
        <v>4059.4</v>
      </c>
      <c r="H87" s="218">
        <v>3860</v>
      </c>
    </row>
    <row r="88" spans="1:8" s="216" customFormat="1" ht="18" customHeight="1" x14ac:dyDescent="0.2">
      <c r="A88" s="213" t="s">
        <v>681</v>
      </c>
      <c r="B88" s="214" t="s">
        <v>9</v>
      </c>
      <c r="C88" s="214" t="s">
        <v>55</v>
      </c>
      <c r="D88" s="5" t="s">
        <v>682</v>
      </c>
      <c r="E88" s="5"/>
      <c r="F88" s="6">
        <v>975.90000000000009</v>
      </c>
      <c r="G88" s="6">
        <v>0</v>
      </c>
      <c r="H88" s="6">
        <v>0</v>
      </c>
    </row>
    <row r="89" spans="1:8" s="219" customFormat="1" x14ac:dyDescent="0.2">
      <c r="A89" s="221" t="s">
        <v>65</v>
      </c>
      <c r="B89" s="214" t="s">
        <v>9</v>
      </c>
      <c r="C89" s="214" t="s">
        <v>55</v>
      </c>
      <c r="D89" s="217" t="s">
        <v>682</v>
      </c>
      <c r="E89" s="217" t="s">
        <v>66</v>
      </c>
      <c r="F89" s="218">
        <v>975.90000000000009</v>
      </c>
      <c r="G89" s="218">
        <v>0</v>
      </c>
      <c r="H89" s="218">
        <v>0</v>
      </c>
    </row>
    <row r="90" spans="1:8" s="7" customFormat="1" ht="30.75" customHeight="1" x14ac:dyDescent="0.2">
      <c r="A90" s="18" t="s">
        <v>151</v>
      </c>
      <c r="B90" s="19" t="s">
        <v>9</v>
      </c>
      <c r="C90" s="19" t="s">
        <v>55</v>
      </c>
      <c r="D90" s="5" t="s">
        <v>150</v>
      </c>
      <c r="E90" s="5"/>
      <c r="F90" s="6">
        <v>614.29999999999995</v>
      </c>
      <c r="G90" s="6">
        <v>0</v>
      </c>
      <c r="H90" s="6">
        <v>100</v>
      </c>
    </row>
    <row r="91" spans="1:8" s="7" customFormat="1" ht="25.5" x14ac:dyDescent="0.2">
      <c r="A91" s="28" t="s">
        <v>69</v>
      </c>
      <c r="B91" s="24" t="s">
        <v>9</v>
      </c>
      <c r="C91" s="24" t="s">
        <v>55</v>
      </c>
      <c r="D91" s="24" t="s">
        <v>150</v>
      </c>
      <c r="E91" s="27" t="s">
        <v>61</v>
      </c>
      <c r="F91" s="25">
        <v>614.29999999999995</v>
      </c>
      <c r="G91" s="25">
        <v>0</v>
      </c>
      <c r="H91" s="25">
        <v>100</v>
      </c>
    </row>
    <row r="92" spans="1:8" s="7" customFormat="1" ht="12" customHeight="1" x14ac:dyDescent="0.2">
      <c r="A92" s="18" t="s">
        <v>152</v>
      </c>
      <c r="B92" s="19" t="s">
        <v>9</v>
      </c>
      <c r="C92" s="19" t="s">
        <v>55</v>
      </c>
      <c r="D92" s="5" t="s">
        <v>153</v>
      </c>
      <c r="E92" s="5"/>
      <c r="F92" s="6">
        <v>1844.3</v>
      </c>
      <c r="G92" s="6">
        <v>0</v>
      </c>
      <c r="H92" s="6">
        <v>100</v>
      </c>
    </row>
    <row r="93" spans="1:8" s="7" customFormat="1" ht="25.5" x14ac:dyDescent="0.2">
      <c r="A93" s="28" t="s">
        <v>69</v>
      </c>
      <c r="B93" s="24" t="s">
        <v>9</v>
      </c>
      <c r="C93" s="24" t="s">
        <v>55</v>
      </c>
      <c r="D93" s="24" t="s">
        <v>153</v>
      </c>
      <c r="E93" s="27" t="s">
        <v>61</v>
      </c>
      <c r="F93" s="25">
        <v>1844.3</v>
      </c>
      <c r="G93" s="25">
        <v>0</v>
      </c>
      <c r="H93" s="25">
        <v>100</v>
      </c>
    </row>
    <row r="94" spans="1:8" s="12" customFormat="1" x14ac:dyDescent="0.2">
      <c r="A94" s="18" t="s">
        <v>154</v>
      </c>
      <c r="B94" s="19" t="s">
        <v>9</v>
      </c>
      <c r="C94" s="19" t="s">
        <v>55</v>
      </c>
      <c r="D94" s="5" t="s">
        <v>155</v>
      </c>
      <c r="E94" s="5"/>
      <c r="F94" s="6">
        <v>4681.8999999999996</v>
      </c>
      <c r="G94" s="6">
        <v>0</v>
      </c>
      <c r="H94" s="6">
        <v>2025.1</v>
      </c>
    </row>
    <row r="95" spans="1:8" s="26" customFormat="1" ht="25.5" x14ac:dyDescent="0.2">
      <c r="A95" s="28" t="s">
        <v>69</v>
      </c>
      <c r="B95" s="24" t="s">
        <v>9</v>
      </c>
      <c r="C95" s="24" t="s">
        <v>55</v>
      </c>
      <c r="D95" s="24" t="s">
        <v>155</v>
      </c>
      <c r="E95" s="27" t="s">
        <v>61</v>
      </c>
      <c r="F95" s="25">
        <v>4647.8999999999996</v>
      </c>
      <c r="G95" s="25">
        <v>0</v>
      </c>
      <c r="H95" s="25">
        <v>2024.1</v>
      </c>
    </row>
    <row r="96" spans="1:8" s="219" customFormat="1" x14ac:dyDescent="0.2">
      <c r="A96" s="221" t="s">
        <v>65</v>
      </c>
      <c r="B96" s="217" t="s">
        <v>9</v>
      </c>
      <c r="C96" s="217" t="s">
        <v>55</v>
      </c>
      <c r="D96" s="217" t="s">
        <v>155</v>
      </c>
      <c r="E96" s="220" t="s">
        <v>66</v>
      </c>
      <c r="F96" s="218">
        <v>34</v>
      </c>
      <c r="G96" s="218">
        <v>0</v>
      </c>
      <c r="H96" s="218">
        <v>1</v>
      </c>
    </row>
    <row r="97" spans="1:8" s="12" customFormat="1" x14ac:dyDescent="0.2">
      <c r="A97" s="18" t="s">
        <v>157</v>
      </c>
      <c r="B97" s="19" t="s">
        <v>9</v>
      </c>
      <c r="C97" s="19" t="s">
        <v>55</v>
      </c>
      <c r="D97" s="5" t="s">
        <v>156</v>
      </c>
      <c r="E97" s="5"/>
      <c r="F97" s="6">
        <v>495.3</v>
      </c>
      <c r="G97" s="6">
        <v>0</v>
      </c>
      <c r="H97" s="6">
        <v>100</v>
      </c>
    </row>
    <row r="98" spans="1:8" s="26" customFormat="1" ht="25.5" x14ac:dyDescent="0.2">
      <c r="A98" s="28" t="s">
        <v>69</v>
      </c>
      <c r="B98" s="24" t="s">
        <v>9</v>
      </c>
      <c r="C98" s="24" t="s">
        <v>55</v>
      </c>
      <c r="D98" s="24" t="s">
        <v>156</v>
      </c>
      <c r="E98" s="27" t="s">
        <v>61</v>
      </c>
      <c r="F98" s="25">
        <v>495.3</v>
      </c>
      <c r="G98" s="25">
        <v>0</v>
      </c>
      <c r="H98" s="25">
        <v>100</v>
      </c>
    </row>
    <row r="99" spans="1:8" s="139" customFormat="1" ht="15" x14ac:dyDescent="0.2">
      <c r="A99" s="18" t="s">
        <v>158</v>
      </c>
      <c r="B99" s="19" t="s">
        <v>9</v>
      </c>
      <c r="C99" s="19" t="s">
        <v>55</v>
      </c>
      <c r="D99" s="5" t="s">
        <v>159</v>
      </c>
      <c r="E99" s="5"/>
      <c r="F99" s="6">
        <v>15.2</v>
      </c>
      <c r="G99" s="6">
        <v>0</v>
      </c>
      <c r="H99" s="6">
        <v>30</v>
      </c>
    </row>
    <row r="100" spans="1:8" s="26" customFormat="1" ht="25.5" x14ac:dyDescent="0.2">
      <c r="A100" s="28" t="s">
        <v>69</v>
      </c>
      <c r="B100" s="24" t="s">
        <v>9</v>
      </c>
      <c r="C100" s="24" t="s">
        <v>55</v>
      </c>
      <c r="D100" s="24" t="s">
        <v>159</v>
      </c>
      <c r="E100" s="27" t="s">
        <v>61</v>
      </c>
      <c r="F100" s="25">
        <v>15.2</v>
      </c>
      <c r="G100" s="25">
        <v>0</v>
      </c>
      <c r="H100" s="25">
        <v>30</v>
      </c>
    </row>
    <row r="101" spans="1:8" s="216" customFormat="1" ht="25.5" x14ac:dyDescent="0.2">
      <c r="A101" s="213" t="s">
        <v>160</v>
      </c>
      <c r="B101" s="214" t="s">
        <v>9</v>
      </c>
      <c r="C101" s="214" t="s">
        <v>55</v>
      </c>
      <c r="D101" s="5" t="s">
        <v>161</v>
      </c>
      <c r="E101" s="214"/>
      <c r="F101" s="215">
        <v>9971.6</v>
      </c>
      <c r="G101" s="215">
        <v>6512.3</v>
      </c>
      <c r="H101" s="215">
        <v>6185.0999999999995</v>
      </c>
    </row>
    <row r="102" spans="1:8" s="26" customFormat="1" ht="51" x14ac:dyDescent="0.2">
      <c r="A102" s="30" t="s">
        <v>59</v>
      </c>
      <c r="B102" s="24" t="s">
        <v>9</v>
      </c>
      <c r="C102" s="24" t="s">
        <v>55</v>
      </c>
      <c r="D102" s="24" t="s">
        <v>161</v>
      </c>
      <c r="E102" s="27" t="s">
        <v>60</v>
      </c>
      <c r="F102" s="25">
        <v>8534.9</v>
      </c>
      <c r="G102" s="25">
        <v>5959.8</v>
      </c>
      <c r="H102" s="25">
        <v>5659.7</v>
      </c>
    </row>
    <row r="103" spans="1:8" s="76" customFormat="1" ht="25.5" x14ac:dyDescent="0.2">
      <c r="A103" s="78" t="s">
        <v>69</v>
      </c>
      <c r="B103" s="74" t="s">
        <v>9</v>
      </c>
      <c r="C103" s="74" t="s">
        <v>55</v>
      </c>
      <c r="D103" s="74" t="s">
        <v>161</v>
      </c>
      <c r="E103" s="75" t="s">
        <v>61</v>
      </c>
      <c r="F103" s="25">
        <v>1393</v>
      </c>
      <c r="G103" s="25">
        <v>551.5</v>
      </c>
      <c r="H103" s="25">
        <v>524.4</v>
      </c>
    </row>
    <row r="104" spans="1:8" s="219" customFormat="1" x14ac:dyDescent="0.2">
      <c r="A104" s="221" t="s">
        <v>65</v>
      </c>
      <c r="B104" s="217" t="s">
        <v>9</v>
      </c>
      <c r="C104" s="217" t="s">
        <v>55</v>
      </c>
      <c r="D104" s="217" t="s">
        <v>161</v>
      </c>
      <c r="E104" s="220" t="s">
        <v>66</v>
      </c>
      <c r="F104" s="218">
        <v>43.7</v>
      </c>
      <c r="G104" s="218">
        <v>1</v>
      </c>
      <c r="H104" s="218">
        <v>1</v>
      </c>
    </row>
    <row r="105" spans="1:8" s="216" customFormat="1" x14ac:dyDescent="0.2">
      <c r="A105" s="213" t="s">
        <v>667</v>
      </c>
      <c r="B105" s="214" t="s">
        <v>9</v>
      </c>
      <c r="C105" s="214" t="s">
        <v>55</v>
      </c>
      <c r="D105" s="214" t="s">
        <v>668</v>
      </c>
      <c r="E105" s="214"/>
      <c r="F105" s="215">
        <v>404</v>
      </c>
      <c r="G105" s="215"/>
      <c r="H105" s="215"/>
    </row>
    <row r="106" spans="1:8" s="219" customFormat="1" ht="25.5" x14ac:dyDescent="0.2">
      <c r="A106" s="221" t="s">
        <v>106</v>
      </c>
      <c r="B106" s="217" t="s">
        <v>9</v>
      </c>
      <c r="C106" s="217" t="s">
        <v>55</v>
      </c>
      <c r="D106" s="217" t="s">
        <v>668</v>
      </c>
      <c r="E106" s="217" t="s">
        <v>58</v>
      </c>
      <c r="F106" s="218">
        <v>404</v>
      </c>
      <c r="G106" s="218">
        <v>0</v>
      </c>
      <c r="H106" s="218">
        <v>0</v>
      </c>
    </row>
    <row r="107" spans="1:8" s="219" customFormat="1" ht="89.25" x14ac:dyDescent="0.2">
      <c r="A107" s="45" t="s">
        <v>118</v>
      </c>
      <c r="B107" s="214" t="s">
        <v>9</v>
      </c>
      <c r="C107" s="214" t="s">
        <v>55</v>
      </c>
      <c r="D107" s="214" t="s">
        <v>117</v>
      </c>
      <c r="E107" s="214"/>
      <c r="F107" s="215">
        <v>1351.5999999999997</v>
      </c>
      <c r="G107" s="215">
        <v>0</v>
      </c>
      <c r="H107" s="215">
        <v>0</v>
      </c>
    </row>
    <row r="108" spans="1:8" s="26" customFormat="1" ht="51" x14ac:dyDescent="0.2">
      <c r="A108" s="30" t="s">
        <v>59</v>
      </c>
      <c r="B108" s="24" t="s">
        <v>9</v>
      </c>
      <c r="C108" s="24" t="s">
        <v>55</v>
      </c>
      <c r="D108" s="24" t="s">
        <v>117</v>
      </c>
      <c r="E108" s="27" t="s">
        <v>60</v>
      </c>
      <c r="F108" s="25">
        <v>1261.1999999999996</v>
      </c>
      <c r="G108" s="25">
        <v>0</v>
      </c>
      <c r="H108" s="25">
        <v>0</v>
      </c>
    </row>
    <row r="109" spans="1:8" s="216" customFormat="1" ht="25.5" x14ac:dyDescent="0.2">
      <c r="A109" s="221" t="s">
        <v>69</v>
      </c>
      <c r="B109" s="217" t="s">
        <v>9</v>
      </c>
      <c r="C109" s="217" t="s">
        <v>55</v>
      </c>
      <c r="D109" s="217" t="s">
        <v>117</v>
      </c>
      <c r="E109" s="220" t="s">
        <v>61</v>
      </c>
      <c r="F109" s="218">
        <v>90.4</v>
      </c>
      <c r="G109" s="218">
        <v>0</v>
      </c>
      <c r="H109" s="218">
        <v>0</v>
      </c>
    </row>
    <row r="110" spans="1:8" s="219" customFormat="1" ht="51" x14ac:dyDescent="0.2">
      <c r="A110" s="45" t="s">
        <v>119</v>
      </c>
      <c r="B110" s="214" t="s">
        <v>9</v>
      </c>
      <c r="C110" s="214" t="s">
        <v>55</v>
      </c>
      <c r="D110" s="214" t="s">
        <v>120</v>
      </c>
      <c r="E110" s="214"/>
      <c r="F110" s="215">
        <v>248.8</v>
      </c>
      <c r="G110" s="215">
        <v>159.6</v>
      </c>
      <c r="H110" s="215">
        <v>151.69999999999999</v>
      </c>
    </row>
    <row r="111" spans="1:8" s="216" customFormat="1" ht="25.5" x14ac:dyDescent="0.2">
      <c r="A111" s="221" t="s">
        <v>69</v>
      </c>
      <c r="B111" s="217" t="s">
        <v>9</v>
      </c>
      <c r="C111" s="217" t="s">
        <v>55</v>
      </c>
      <c r="D111" s="217" t="s">
        <v>120</v>
      </c>
      <c r="E111" s="220" t="s">
        <v>61</v>
      </c>
      <c r="F111" s="218">
        <v>248.8</v>
      </c>
      <c r="G111" s="218">
        <v>159.6</v>
      </c>
      <c r="H111" s="218">
        <v>151.69999999999999</v>
      </c>
    </row>
    <row r="112" spans="1:8" s="212" customFormat="1" ht="25.5" x14ac:dyDescent="0.2">
      <c r="A112" s="67" t="s">
        <v>593</v>
      </c>
      <c r="B112" s="69" t="s">
        <v>9</v>
      </c>
      <c r="C112" s="69" t="s">
        <v>55</v>
      </c>
      <c r="D112" s="81" t="s">
        <v>594</v>
      </c>
      <c r="E112" s="81"/>
      <c r="F112" s="215">
        <v>33.9</v>
      </c>
      <c r="G112" s="215">
        <v>34.9</v>
      </c>
      <c r="H112" s="215">
        <v>33.200000000000003</v>
      </c>
    </row>
    <row r="113" spans="1:8" s="212" customFormat="1" ht="25.5" x14ac:dyDescent="0.2">
      <c r="A113" s="221" t="s">
        <v>69</v>
      </c>
      <c r="B113" s="74" t="s">
        <v>9</v>
      </c>
      <c r="C113" s="74" t="s">
        <v>55</v>
      </c>
      <c r="D113" s="74" t="s">
        <v>594</v>
      </c>
      <c r="E113" s="75" t="s">
        <v>61</v>
      </c>
      <c r="F113" s="215">
        <v>33.9</v>
      </c>
      <c r="G113" s="215">
        <v>34.9</v>
      </c>
      <c r="H113" s="215">
        <v>33.200000000000003</v>
      </c>
    </row>
    <row r="114" spans="1:8" s="26" customFormat="1" ht="31.5" x14ac:dyDescent="0.25">
      <c r="A114" s="116" t="s">
        <v>3</v>
      </c>
      <c r="B114" s="115" t="s">
        <v>13</v>
      </c>
      <c r="C114" s="115" t="s">
        <v>307</v>
      </c>
      <c r="D114" s="115"/>
      <c r="E114" s="115"/>
      <c r="F114" s="170">
        <v>10183.700000000003</v>
      </c>
      <c r="G114" s="170">
        <v>7708.4</v>
      </c>
      <c r="H114" s="170">
        <v>7329.9</v>
      </c>
    </row>
    <row r="115" spans="1:8" s="219" customFormat="1" ht="38.25" x14ac:dyDescent="0.2">
      <c r="A115" s="11" t="s">
        <v>603</v>
      </c>
      <c r="B115" s="229" t="s">
        <v>13</v>
      </c>
      <c r="C115" s="8" t="s">
        <v>45</v>
      </c>
      <c r="D115" s="8"/>
      <c r="E115" s="8"/>
      <c r="F115" s="4">
        <v>10183.700000000003</v>
      </c>
      <c r="G115" s="4">
        <v>7708.4</v>
      </c>
      <c r="H115" s="4">
        <v>7329.9</v>
      </c>
    </row>
    <row r="116" spans="1:8" s="26" customFormat="1" ht="63.75" x14ac:dyDescent="0.2">
      <c r="A116" s="18" t="s">
        <v>489</v>
      </c>
      <c r="B116" s="24" t="s">
        <v>13</v>
      </c>
      <c r="C116" s="24" t="s">
        <v>45</v>
      </c>
      <c r="D116" s="24" t="s">
        <v>487</v>
      </c>
      <c r="E116" s="27"/>
      <c r="F116" s="25">
        <v>9874.7000000000025</v>
      </c>
      <c r="G116" s="25">
        <v>7501.4</v>
      </c>
      <c r="H116" s="25">
        <v>7100.9</v>
      </c>
    </row>
    <row r="117" spans="1:8" s="26" customFormat="1" ht="25.5" x14ac:dyDescent="0.2">
      <c r="A117" s="28" t="s">
        <v>106</v>
      </c>
      <c r="B117" s="24" t="s">
        <v>13</v>
      </c>
      <c r="C117" s="24" t="s">
        <v>45</v>
      </c>
      <c r="D117" s="24" t="s">
        <v>487</v>
      </c>
      <c r="E117" s="27" t="s">
        <v>58</v>
      </c>
      <c r="F117" s="25">
        <v>9874.7000000000025</v>
      </c>
      <c r="G117" s="25">
        <v>7501.4</v>
      </c>
      <c r="H117" s="25">
        <v>7100.9</v>
      </c>
    </row>
    <row r="118" spans="1:8" s="21" customFormat="1" ht="25.5" x14ac:dyDescent="0.2">
      <c r="A118" s="17" t="s">
        <v>122</v>
      </c>
      <c r="B118" s="19" t="s">
        <v>13</v>
      </c>
      <c r="C118" s="19" t="s">
        <v>45</v>
      </c>
      <c r="D118" s="19" t="s">
        <v>121</v>
      </c>
      <c r="E118" s="5"/>
      <c r="F118" s="6">
        <v>5</v>
      </c>
      <c r="G118" s="6">
        <v>7</v>
      </c>
      <c r="H118" s="6">
        <v>9</v>
      </c>
    </row>
    <row r="119" spans="1:8" s="212" customFormat="1" ht="25.5" x14ac:dyDescent="0.2">
      <c r="A119" s="221" t="s">
        <v>106</v>
      </c>
      <c r="B119" s="217" t="s">
        <v>13</v>
      </c>
      <c r="C119" s="217" t="s">
        <v>45</v>
      </c>
      <c r="D119" s="217" t="s">
        <v>485</v>
      </c>
      <c r="E119" s="220" t="s">
        <v>58</v>
      </c>
      <c r="F119" s="218">
        <v>5</v>
      </c>
      <c r="G119" s="218">
        <v>7</v>
      </c>
      <c r="H119" s="218">
        <v>9</v>
      </c>
    </row>
    <row r="120" spans="1:8" s="216" customFormat="1" x14ac:dyDescent="0.2">
      <c r="A120" s="17" t="s">
        <v>123</v>
      </c>
      <c r="B120" s="214" t="s">
        <v>13</v>
      </c>
      <c r="C120" s="214" t="s">
        <v>45</v>
      </c>
      <c r="D120" s="214" t="s">
        <v>124</v>
      </c>
      <c r="E120" s="5"/>
      <c r="F120" s="6">
        <v>249</v>
      </c>
      <c r="G120" s="6">
        <v>135</v>
      </c>
      <c r="H120" s="6">
        <v>145</v>
      </c>
    </row>
    <row r="121" spans="1:8" s="219" customFormat="1" ht="25.5" x14ac:dyDescent="0.2">
      <c r="A121" s="221" t="s">
        <v>106</v>
      </c>
      <c r="B121" s="217" t="s">
        <v>13</v>
      </c>
      <c r="C121" s="217" t="s">
        <v>45</v>
      </c>
      <c r="D121" s="217" t="s">
        <v>124</v>
      </c>
      <c r="E121" s="220" t="s">
        <v>58</v>
      </c>
      <c r="F121" s="218">
        <v>249</v>
      </c>
      <c r="G121" s="218">
        <v>135</v>
      </c>
      <c r="H121" s="218">
        <v>145</v>
      </c>
    </row>
    <row r="122" spans="1:8" s="21" customFormat="1" ht="25.5" x14ac:dyDescent="0.2">
      <c r="A122" s="17" t="s">
        <v>287</v>
      </c>
      <c r="B122" s="19" t="s">
        <v>13</v>
      </c>
      <c r="C122" s="19" t="s">
        <v>45</v>
      </c>
      <c r="D122" s="19" t="s">
        <v>288</v>
      </c>
      <c r="E122" s="5"/>
      <c r="F122" s="6">
        <v>55</v>
      </c>
      <c r="G122" s="6">
        <v>65</v>
      </c>
      <c r="H122" s="6">
        <v>75</v>
      </c>
    </row>
    <row r="123" spans="1:8" s="26" customFormat="1" ht="25.5" x14ac:dyDescent="0.2">
      <c r="A123" s="28" t="s">
        <v>106</v>
      </c>
      <c r="B123" s="24" t="s">
        <v>13</v>
      </c>
      <c r="C123" s="24" t="s">
        <v>45</v>
      </c>
      <c r="D123" s="19" t="s">
        <v>288</v>
      </c>
      <c r="E123" s="27" t="s">
        <v>58</v>
      </c>
      <c r="F123" s="25">
        <v>55</v>
      </c>
      <c r="G123" s="25">
        <v>65</v>
      </c>
      <c r="H123" s="25">
        <v>75</v>
      </c>
    </row>
    <row r="124" spans="1:8" s="21" customFormat="1" ht="15.75" x14ac:dyDescent="0.25">
      <c r="A124" s="116" t="s">
        <v>23</v>
      </c>
      <c r="B124" s="115" t="s">
        <v>15</v>
      </c>
      <c r="C124" s="115" t="s">
        <v>307</v>
      </c>
      <c r="D124" s="115"/>
      <c r="E124" s="115"/>
      <c r="F124" s="170">
        <v>175286.88111999998</v>
      </c>
      <c r="G124" s="170">
        <v>159941.60000000003</v>
      </c>
      <c r="H124" s="170">
        <v>131738.59999999998</v>
      </c>
    </row>
    <row r="125" spans="1:8" s="212" customFormat="1" x14ac:dyDescent="0.2">
      <c r="A125" s="11" t="s">
        <v>687</v>
      </c>
      <c r="B125" s="8" t="s">
        <v>15</v>
      </c>
      <c r="C125" s="8" t="s">
        <v>9</v>
      </c>
      <c r="D125" s="8"/>
      <c r="E125" s="8"/>
      <c r="F125" s="4">
        <v>163</v>
      </c>
      <c r="G125" s="4">
        <v>0</v>
      </c>
      <c r="H125" s="4">
        <v>0</v>
      </c>
    </row>
    <row r="126" spans="1:8" s="216" customFormat="1" ht="38.25" x14ac:dyDescent="0.2">
      <c r="A126" s="213" t="s">
        <v>688</v>
      </c>
      <c r="B126" s="214" t="s">
        <v>15</v>
      </c>
      <c r="C126" s="214" t="s">
        <v>9</v>
      </c>
      <c r="D126" s="214" t="s">
        <v>689</v>
      </c>
      <c r="E126" s="214"/>
      <c r="F126" s="215">
        <v>163</v>
      </c>
      <c r="G126" s="215">
        <v>0</v>
      </c>
      <c r="H126" s="215">
        <v>0</v>
      </c>
    </row>
    <row r="127" spans="1:8" s="219" customFormat="1" ht="25.5" x14ac:dyDescent="0.2">
      <c r="A127" s="221" t="s">
        <v>106</v>
      </c>
      <c r="B127" s="217" t="s">
        <v>15</v>
      </c>
      <c r="C127" s="217" t="s">
        <v>9</v>
      </c>
      <c r="D127" s="217" t="s">
        <v>689</v>
      </c>
      <c r="E127" s="217" t="s">
        <v>58</v>
      </c>
      <c r="F127" s="218">
        <v>163</v>
      </c>
      <c r="G127" s="218">
        <v>0</v>
      </c>
      <c r="H127" s="218">
        <v>0</v>
      </c>
    </row>
    <row r="128" spans="1:8" s="216" customFormat="1" x14ac:dyDescent="0.2">
      <c r="A128" s="11" t="s">
        <v>72</v>
      </c>
      <c r="B128" s="8" t="s">
        <v>15</v>
      </c>
      <c r="C128" s="8" t="s">
        <v>22</v>
      </c>
      <c r="D128" s="8"/>
      <c r="E128" s="8"/>
      <c r="F128" s="4">
        <v>173050.38111999998</v>
      </c>
      <c r="G128" s="4">
        <v>159428.40000000002</v>
      </c>
      <c r="H128" s="4">
        <v>130698.99999999999</v>
      </c>
    </row>
    <row r="129" spans="1:8" s="216" customFormat="1" ht="69" customHeight="1" x14ac:dyDescent="0.2">
      <c r="A129" s="213" t="s">
        <v>699</v>
      </c>
      <c r="B129" s="214" t="s">
        <v>15</v>
      </c>
      <c r="C129" s="214" t="s">
        <v>22</v>
      </c>
      <c r="D129" s="214" t="s">
        <v>698</v>
      </c>
      <c r="E129" s="214"/>
      <c r="F129" s="215">
        <v>52000</v>
      </c>
      <c r="G129" s="215">
        <v>71500</v>
      </c>
      <c r="H129" s="215">
        <v>40000</v>
      </c>
    </row>
    <row r="130" spans="1:8" s="7" customFormat="1" ht="25.5" x14ac:dyDescent="0.2">
      <c r="A130" s="221" t="s">
        <v>74</v>
      </c>
      <c r="B130" s="217" t="s">
        <v>15</v>
      </c>
      <c r="C130" s="217" t="s">
        <v>22</v>
      </c>
      <c r="D130" s="217" t="s">
        <v>698</v>
      </c>
      <c r="E130" s="217" t="s">
        <v>64</v>
      </c>
      <c r="F130" s="218">
        <v>52000</v>
      </c>
      <c r="G130" s="218">
        <v>71500</v>
      </c>
      <c r="H130" s="218">
        <v>0</v>
      </c>
    </row>
    <row r="131" spans="1:8" s="26" customFormat="1" ht="25.5" x14ac:dyDescent="0.2">
      <c r="A131" s="28" t="s">
        <v>106</v>
      </c>
      <c r="B131" s="24" t="s">
        <v>15</v>
      </c>
      <c r="C131" s="24" t="s">
        <v>22</v>
      </c>
      <c r="D131" s="24" t="s">
        <v>278</v>
      </c>
      <c r="E131" s="24" t="s">
        <v>58</v>
      </c>
      <c r="F131" s="25">
        <v>0</v>
      </c>
      <c r="G131" s="25">
        <v>0</v>
      </c>
      <c r="H131" s="25">
        <v>40000</v>
      </c>
    </row>
    <row r="132" spans="1:8" s="212" customFormat="1" ht="25.5" x14ac:dyDescent="0.2">
      <c r="A132" s="213" t="s">
        <v>223</v>
      </c>
      <c r="B132" s="214" t="s">
        <v>15</v>
      </c>
      <c r="C132" s="214" t="s">
        <v>22</v>
      </c>
      <c r="D132" s="214" t="s">
        <v>222</v>
      </c>
      <c r="E132" s="214"/>
      <c r="F132" s="215">
        <v>89888.780449999977</v>
      </c>
      <c r="G132" s="215">
        <v>65229.3</v>
      </c>
      <c r="H132" s="215">
        <v>62420.2</v>
      </c>
    </row>
    <row r="133" spans="1:8" s="216" customFormat="1" ht="25.5" x14ac:dyDescent="0.2">
      <c r="A133" s="221" t="s">
        <v>106</v>
      </c>
      <c r="B133" s="217" t="s">
        <v>15</v>
      </c>
      <c r="C133" s="217" t="s">
        <v>22</v>
      </c>
      <c r="D133" s="217" t="s">
        <v>222</v>
      </c>
      <c r="E133" s="217" t="s">
        <v>58</v>
      </c>
      <c r="F133" s="218">
        <v>89888.780449999977</v>
      </c>
      <c r="G133" s="218">
        <v>65229.3</v>
      </c>
      <c r="H133" s="218">
        <v>62420.2</v>
      </c>
    </row>
    <row r="134" spans="1:8" s="216" customFormat="1" ht="25.5" x14ac:dyDescent="0.2">
      <c r="A134" s="213" t="s">
        <v>225</v>
      </c>
      <c r="B134" s="214" t="s">
        <v>15</v>
      </c>
      <c r="C134" s="214" t="s">
        <v>22</v>
      </c>
      <c r="D134" s="214" t="s">
        <v>224</v>
      </c>
      <c r="E134" s="214"/>
      <c r="F134" s="215">
        <v>12220</v>
      </c>
      <c r="G134" s="215">
        <v>13220</v>
      </c>
      <c r="H134" s="215">
        <v>13220</v>
      </c>
    </row>
    <row r="135" spans="1:8" s="216" customFormat="1" ht="25.5" x14ac:dyDescent="0.2">
      <c r="A135" s="221" t="s">
        <v>106</v>
      </c>
      <c r="B135" s="217" t="s">
        <v>15</v>
      </c>
      <c r="C135" s="217" t="s">
        <v>22</v>
      </c>
      <c r="D135" s="217" t="s">
        <v>224</v>
      </c>
      <c r="E135" s="217" t="s">
        <v>58</v>
      </c>
      <c r="F135" s="218">
        <v>12220</v>
      </c>
      <c r="G135" s="218">
        <v>13220</v>
      </c>
      <c r="H135" s="218">
        <v>13220</v>
      </c>
    </row>
    <row r="136" spans="1:8" ht="25.5" x14ac:dyDescent="0.2">
      <c r="A136" s="17" t="s">
        <v>284</v>
      </c>
      <c r="B136" s="19" t="s">
        <v>15</v>
      </c>
      <c r="C136" s="19" t="s">
        <v>22</v>
      </c>
      <c r="D136" s="19" t="s">
        <v>282</v>
      </c>
      <c r="E136" s="19"/>
      <c r="F136" s="20">
        <v>947.08004000000005</v>
      </c>
      <c r="G136" s="20">
        <v>774</v>
      </c>
      <c r="H136" s="20">
        <v>752.9</v>
      </c>
    </row>
    <row r="137" spans="1:8" ht="25.5" x14ac:dyDescent="0.2">
      <c r="A137" s="28" t="s">
        <v>69</v>
      </c>
      <c r="B137" s="24" t="s">
        <v>15</v>
      </c>
      <c r="C137" s="24" t="s">
        <v>22</v>
      </c>
      <c r="D137" s="24" t="s">
        <v>283</v>
      </c>
      <c r="E137" s="24" t="s">
        <v>61</v>
      </c>
      <c r="F137" s="25">
        <v>947.08004000000005</v>
      </c>
      <c r="G137" s="25">
        <v>774</v>
      </c>
      <c r="H137" s="25">
        <v>752.9</v>
      </c>
    </row>
    <row r="138" spans="1:8" ht="38.25" x14ac:dyDescent="0.2">
      <c r="A138" s="17" t="s">
        <v>558</v>
      </c>
      <c r="B138" s="19" t="s">
        <v>15</v>
      </c>
      <c r="C138" s="19" t="s">
        <v>22</v>
      </c>
      <c r="D138" s="19" t="s">
        <v>557</v>
      </c>
      <c r="E138" s="19"/>
      <c r="F138" s="20">
        <v>17994.520629999999</v>
      </c>
      <c r="G138" s="20">
        <v>8705.1</v>
      </c>
      <c r="H138" s="20">
        <v>14305.9</v>
      </c>
    </row>
    <row r="139" spans="1:8" ht="25.5" x14ac:dyDescent="0.2">
      <c r="A139" s="28" t="s">
        <v>69</v>
      </c>
      <c r="B139" s="24" t="s">
        <v>15</v>
      </c>
      <c r="C139" s="24" t="s">
        <v>22</v>
      </c>
      <c r="D139" s="19" t="s">
        <v>557</v>
      </c>
      <c r="E139" s="24" t="s">
        <v>61</v>
      </c>
      <c r="F139" s="20">
        <v>17994.520629999999</v>
      </c>
      <c r="G139" s="20">
        <v>8705.1</v>
      </c>
      <c r="H139" s="20">
        <v>14305.9</v>
      </c>
    </row>
    <row r="140" spans="1:8" s="219" customFormat="1" x14ac:dyDescent="0.2">
      <c r="A140" s="11" t="s">
        <v>24</v>
      </c>
      <c r="B140" s="8" t="s">
        <v>15</v>
      </c>
      <c r="C140" s="8" t="s">
        <v>19</v>
      </c>
      <c r="D140" s="8"/>
      <c r="E140" s="8"/>
      <c r="F140" s="4">
        <v>2073.5</v>
      </c>
      <c r="G140" s="4">
        <v>513.20000000000005</v>
      </c>
      <c r="H140" s="4">
        <v>1039.5999999999999</v>
      </c>
    </row>
    <row r="141" spans="1:8" s="212" customFormat="1" ht="25.5" x14ac:dyDescent="0.2">
      <c r="A141" s="213" t="s">
        <v>600</v>
      </c>
      <c r="B141" s="217" t="s">
        <v>15</v>
      </c>
      <c r="C141" s="217" t="s">
        <v>19</v>
      </c>
      <c r="D141" s="217" t="s">
        <v>601</v>
      </c>
      <c r="E141" s="214"/>
      <c r="F141" s="215">
        <v>200.8</v>
      </c>
      <c r="G141" s="215">
        <v>200.9</v>
      </c>
      <c r="H141" s="215">
        <v>200.3</v>
      </c>
    </row>
    <row r="142" spans="1:8" s="212" customFormat="1" x14ac:dyDescent="0.2">
      <c r="A142" s="221" t="s">
        <v>65</v>
      </c>
      <c r="B142" s="217" t="s">
        <v>15</v>
      </c>
      <c r="C142" s="217" t="s">
        <v>19</v>
      </c>
      <c r="D142" s="217" t="s">
        <v>601</v>
      </c>
      <c r="E142" s="217" t="s">
        <v>66</v>
      </c>
      <c r="F142" s="218">
        <v>200.8</v>
      </c>
      <c r="G142" s="218">
        <v>200.9</v>
      </c>
      <c r="H142" s="218">
        <v>200.3</v>
      </c>
    </row>
    <row r="143" spans="1:8" s="26" customFormat="1" ht="25.5" x14ac:dyDescent="0.2">
      <c r="A143" s="18" t="s">
        <v>126</v>
      </c>
      <c r="B143" s="19" t="s">
        <v>15</v>
      </c>
      <c r="C143" s="19" t="s">
        <v>19</v>
      </c>
      <c r="D143" s="19" t="s">
        <v>125</v>
      </c>
      <c r="E143" s="19"/>
      <c r="F143" s="20">
        <v>129</v>
      </c>
      <c r="G143" s="20">
        <v>138</v>
      </c>
      <c r="H143" s="20">
        <v>122</v>
      </c>
    </row>
    <row r="144" spans="1:8" s="26" customFormat="1" ht="25.5" x14ac:dyDescent="0.2">
      <c r="A144" s="28" t="s">
        <v>69</v>
      </c>
      <c r="B144" s="24" t="s">
        <v>15</v>
      </c>
      <c r="C144" s="24" t="s">
        <v>19</v>
      </c>
      <c r="D144" s="24" t="s">
        <v>125</v>
      </c>
      <c r="E144" s="27" t="s">
        <v>61</v>
      </c>
      <c r="F144" s="25">
        <v>129</v>
      </c>
      <c r="G144" s="25">
        <v>138</v>
      </c>
      <c r="H144" s="25">
        <v>122</v>
      </c>
    </row>
    <row r="145" spans="1:8" s="9" customFormat="1" x14ac:dyDescent="0.2">
      <c r="A145" s="18" t="s">
        <v>163</v>
      </c>
      <c r="B145" s="19" t="s">
        <v>15</v>
      </c>
      <c r="C145" s="19" t="s">
        <v>19</v>
      </c>
      <c r="D145" s="19" t="s">
        <v>162</v>
      </c>
      <c r="E145" s="19"/>
      <c r="F145" s="20">
        <v>1273.3</v>
      </c>
      <c r="G145" s="20">
        <v>0</v>
      </c>
      <c r="H145" s="20">
        <v>270</v>
      </c>
    </row>
    <row r="146" spans="1:8" s="21" customFormat="1" ht="25.5" x14ac:dyDescent="0.2">
      <c r="A146" s="28" t="s">
        <v>69</v>
      </c>
      <c r="B146" s="24" t="s">
        <v>15</v>
      </c>
      <c r="C146" s="24" t="s">
        <v>19</v>
      </c>
      <c r="D146" s="24" t="s">
        <v>162</v>
      </c>
      <c r="E146" s="27" t="s">
        <v>61</v>
      </c>
      <c r="F146" s="25">
        <v>1273.3</v>
      </c>
      <c r="G146" s="25">
        <v>0</v>
      </c>
      <c r="H146" s="25">
        <v>270</v>
      </c>
    </row>
    <row r="147" spans="1:8" s="26" customFormat="1" ht="38.25" x14ac:dyDescent="0.2">
      <c r="A147" s="18" t="s">
        <v>164</v>
      </c>
      <c r="B147" s="19" t="s">
        <v>15</v>
      </c>
      <c r="C147" s="19" t="s">
        <v>19</v>
      </c>
      <c r="D147" s="19" t="s">
        <v>165</v>
      </c>
      <c r="E147" s="19"/>
      <c r="F147" s="20">
        <v>300.8</v>
      </c>
      <c r="G147" s="20">
        <v>0</v>
      </c>
      <c r="H147" s="20">
        <v>281.5</v>
      </c>
    </row>
    <row r="148" spans="1:8" s="9" customFormat="1" ht="25.5" x14ac:dyDescent="0.2">
      <c r="A148" s="28" t="s">
        <v>69</v>
      </c>
      <c r="B148" s="24" t="s">
        <v>15</v>
      </c>
      <c r="C148" s="24" t="s">
        <v>19</v>
      </c>
      <c r="D148" s="24" t="s">
        <v>165</v>
      </c>
      <c r="E148" s="27" t="s">
        <v>61</v>
      </c>
      <c r="F148" s="25">
        <v>300.8</v>
      </c>
      <c r="G148" s="25">
        <v>0</v>
      </c>
      <c r="H148" s="25">
        <v>281.5</v>
      </c>
    </row>
    <row r="149" spans="1:8" ht="30.75" customHeight="1" x14ac:dyDescent="0.2">
      <c r="A149" s="18" t="s">
        <v>514</v>
      </c>
      <c r="B149" s="19" t="s">
        <v>15</v>
      </c>
      <c r="C149" s="19" t="s">
        <v>19</v>
      </c>
      <c r="D149" s="19" t="s">
        <v>513</v>
      </c>
      <c r="E149" s="19"/>
      <c r="F149" s="20">
        <v>0</v>
      </c>
      <c r="G149" s="20">
        <v>10.199999999999999</v>
      </c>
      <c r="H149" s="20">
        <v>9.8000000000000007</v>
      </c>
    </row>
    <row r="150" spans="1:8" s="26" customFormat="1" ht="30.75" customHeight="1" x14ac:dyDescent="0.2">
      <c r="A150" s="28" t="s">
        <v>106</v>
      </c>
      <c r="B150" s="24" t="s">
        <v>15</v>
      </c>
      <c r="C150" s="24" t="s">
        <v>19</v>
      </c>
      <c r="D150" s="24" t="s">
        <v>513</v>
      </c>
      <c r="E150" s="24" t="s">
        <v>58</v>
      </c>
      <c r="F150" s="25">
        <v>0</v>
      </c>
      <c r="G150" s="218">
        <v>10.199999999999999</v>
      </c>
      <c r="H150" s="218">
        <v>9.8000000000000007</v>
      </c>
    </row>
    <row r="151" spans="1:8" ht="30.75" customHeight="1" x14ac:dyDescent="0.2">
      <c r="A151" s="18" t="s">
        <v>517</v>
      </c>
      <c r="B151" s="19" t="s">
        <v>15</v>
      </c>
      <c r="C151" s="19" t="s">
        <v>19</v>
      </c>
      <c r="D151" s="19" t="s">
        <v>515</v>
      </c>
      <c r="E151" s="19"/>
      <c r="F151" s="20">
        <v>0</v>
      </c>
      <c r="G151" s="20">
        <v>10.199999999999999</v>
      </c>
      <c r="H151" s="20">
        <v>9.8000000000000007</v>
      </c>
    </row>
    <row r="152" spans="1:8" s="26" customFormat="1" ht="30.75" customHeight="1" x14ac:dyDescent="0.2">
      <c r="A152" s="28" t="s">
        <v>106</v>
      </c>
      <c r="B152" s="24" t="s">
        <v>15</v>
      </c>
      <c r="C152" s="24" t="s">
        <v>19</v>
      </c>
      <c r="D152" s="24" t="s">
        <v>516</v>
      </c>
      <c r="E152" s="24" t="s">
        <v>58</v>
      </c>
      <c r="F152" s="25">
        <v>0</v>
      </c>
      <c r="G152" s="218">
        <v>10.199999999999999</v>
      </c>
      <c r="H152" s="218">
        <v>9.8000000000000007</v>
      </c>
    </row>
    <row r="153" spans="1:8" ht="30.75" customHeight="1" x14ac:dyDescent="0.2">
      <c r="A153" s="18" t="s">
        <v>519</v>
      </c>
      <c r="B153" s="19" t="s">
        <v>15</v>
      </c>
      <c r="C153" s="19" t="s">
        <v>19</v>
      </c>
      <c r="D153" s="19" t="s">
        <v>518</v>
      </c>
      <c r="E153" s="19"/>
      <c r="F153" s="20">
        <v>38.6</v>
      </c>
      <c r="G153" s="20">
        <v>39.799999999999997</v>
      </c>
      <c r="H153" s="20">
        <v>37.700000000000003</v>
      </c>
    </row>
    <row r="154" spans="1:8" s="26" customFormat="1" ht="30.75" customHeight="1" x14ac:dyDescent="0.2">
      <c r="A154" s="28" t="s">
        <v>106</v>
      </c>
      <c r="B154" s="24" t="s">
        <v>15</v>
      </c>
      <c r="C154" s="24" t="s">
        <v>19</v>
      </c>
      <c r="D154" s="24" t="s">
        <v>518</v>
      </c>
      <c r="E154" s="24" t="s">
        <v>58</v>
      </c>
      <c r="F154" s="25">
        <v>38.6</v>
      </c>
      <c r="G154" s="218">
        <v>39.799999999999997</v>
      </c>
      <c r="H154" s="218">
        <v>37.700000000000003</v>
      </c>
    </row>
    <row r="155" spans="1:8" ht="30.75" customHeight="1" x14ac:dyDescent="0.2">
      <c r="A155" s="18" t="s">
        <v>521</v>
      </c>
      <c r="B155" s="19" t="s">
        <v>15</v>
      </c>
      <c r="C155" s="19" t="s">
        <v>19</v>
      </c>
      <c r="D155" s="19" t="s">
        <v>520</v>
      </c>
      <c r="E155" s="19"/>
      <c r="F155" s="20">
        <v>100</v>
      </c>
      <c r="G155" s="20">
        <v>102.8</v>
      </c>
      <c r="H155" s="20">
        <v>97.8</v>
      </c>
    </row>
    <row r="156" spans="1:8" s="26" customFormat="1" ht="30.75" customHeight="1" x14ac:dyDescent="0.2">
      <c r="A156" s="28" t="s">
        <v>106</v>
      </c>
      <c r="B156" s="24" t="s">
        <v>15</v>
      </c>
      <c r="C156" s="24" t="s">
        <v>19</v>
      </c>
      <c r="D156" s="24" t="s">
        <v>520</v>
      </c>
      <c r="E156" s="24" t="s">
        <v>58</v>
      </c>
      <c r="F156" s="25">
        <v>100</v>
      </c>
      <c r="G156" s="218">
        <v>102.8</v>
      </c>
      <c r="H156" s="218">
        <v>97.8</v>
      </c>
    </row>
    <row r="157" spans="1:8" ht="30.75" customHeight="1" x14ac:dyDescent="0.2">
      <c r="A157" s="18" t="s">
        <v>522</v>
      </c>
      <c r="B157" s="19" t="s">
        <v>15</v>
      </c>
      <c r="C157" s="19" t="s">
        <v>19</v>
      </c>
      <c r="D157" s="19" t="s">
        <v>523</v>
      </c>
      <c r="E157" s="19"/>
      <c r="F157" s="20">
        <v>2</v>
      </c>
      <c r="G157" s="20">
        <v>5.0999999999999996</v>
      </c>
      <c r="H157" s="20">
        <v>4.9000000000000004</v>
      </c>
    </row>
    <row r="158" spans="1:8" s="26" customFormat="1" ht="30.75" customHeight="1" x14ac:dyDescent="0.2">
      <c r="A158" s="28" t="s">
        <v>106</v>
      </c>
      <c r="B158" s="24" t="s">
        <v>15</v>
      </c>
      <c r="C158" s="24" t="s">
        <v>19</v>
      </c>
      <c r="D158" s="24" t="s">
        <v>523</v>
      </c>
      <c r="E158" s="24" t="s">
        <v>58</v>
      </c>
      <c r="F158" s="25">
        <v>2</v>
      </c>
      <c r="G158" s="218">
        <v>5.0999999999999996</v>
      </c>
      <c r="H158" s="218">
        <v>4.9000000000000004</v>
      </c>
    </row>
    <row r="159" spans="1:8" ht="30.75" customHeight="1" x14ac:dyDescent="0.2">
      <c r="A159" s="18" t="s">
        <v>525</v>
      </c>
      <c r="B159" s="19" t="s">
        <v>15</v>
      </c>
      <c r="C159" s="19" t="s">
        <v>19</v>
      </c>
      <c r="D159" s="19" t="s">
        <v>524</v>
      </c>
      <c r="E159" s="19"/>
      <c r="F159" s="20">
        <v>29</v>
      </c>
      <c r="G159" s="20">
        <v>6.2</v>
      </c>
      <c r="H159" s="20">
        <v>5.8</v>
      </c>
    </row>
    <row r="160" spans="1:8" s="26" customFormat="1" ht="30.75" customHeight="1" x14ac:dyDescent="0.2">
      <c r="A160" s="28" t="s">
        <v>106</v>
      </c>
      <c r="B160" s="24" t="s">
        <v>15</v>
      </c>
      <c r="C160" s="24" t="s">
        <v>19</v>
      </c>
      <c r="D160" s="24" t="s">
        <v>524</v>
      </c>
      <c r="E160" s="24" t="s">
        <v>58</v>
      </c>
      <c r="F160" s="25">
        <v>29</v>
      </c>
      <c r="G160" s="218">
        <v>6.2</v>
      </c>
      <c r="H160" s="218">
        <v>5.8</v>
      </c>
    </row>
    <row r="161" spans="1:8" s="21" customFormat="1" ht="15.75" x14ac:dyDescent="0.25">
      <c r="A161" s="116" t="s">
        <v>25</v>
      </c>
      <c r="B161" s="115" t="s">
        <v>26</v>
      </c>
      <c r="C161" s="115" t="s">
        <v>307</v>
      </c>
      <c r="D161" s="115"/>
      <c r="E161" s="115"/>
      <c r="F161" s="170">
        <v>985704.33421</v>
      </c>
      <c r="G161" s="170">
        <v>570650.16660999984</v>
      </c>
      <c r="H161" s="170">
        <v>787617.14188999997</v>
      </c>
    </row>
    <row r="162" spans="1:8" s="219" customFormat="1" x14ac:dyDescent="0.2">
      <c r="A162" s="11" t="s">
        <v>27</v>
      </c>
      <c r="B162" s="8" t="s">
        <v>26</v>
      </c>
      <c r="C162" s="8" t="s">
        <v>9</v>
      </c>
      <c r="D162" s="8"/>
      <c r="E162" s="8"/>
      <c r="F162" s="4">
        <v>441608.78909000003</v>
      </c>
      <c r="G162" s="4">
        <v>190976.26660999999</v>
      </c>
      <c r="H162" s="4">
        <v>412004.14188999997</v>
      </c>
    </row>
    <row r="163" spans="1:8" ht="51" x14ac:dyDescent="0.2">
      <c r="A163" s="18" t="s">
        <v>551</v>
      </c>
      <c r="B163" s="19" t="s">
        <v>26</v>
      </c>
      <c r="C163" s="19" t="s">
        <v>9</v>
      </c>
      <c r="D163" s="19" t="s">
        <v>547</v>
      </c>
      <c r="E163" s="19"/>
      <c r="F163" s="20">
        <v>395725.51349000004</v>
      </c>
      <c r="G163" s="20">
        <v>177479.42098</v>
      </c>
      <c r="H163" s="20">
        <v>382245.51561999996</v>
      </c>
    </row>
    <row r="164" spans="1:8" ht="25.5" x14ac:dyDescent="0.2">
      <c r="A164" s="28" t="s">
        <v>74</v>
      </c>
      <c r="B164" s="19" t="s">
        <v>26</v>
      </c>
      <c r="C164" s="19" t="s">
        <v>9</v>
      </c>
      <c r="D164" s="24" t="s">
        <v>547</v>
      </c>
      <c r="E164" s="19" t="s">
        <v>64</v>
      </c>
      <c r="F164" s="20">
        <v>175243.6</v>
      </c>
      <c r="G164" s="20">
        <v>89395.5</v>
      </c>
      <c r="H164" s="20">
        <v>176059.5</v>
      </c>
    </row>
    <row r="165" spans="1:8" s="26" customFormat="1" x14ac:dyDescent="0.2">
      <c r="A165" s="28" t="s">
        <v>65</v>
      </c>
      <c r="B165" s="24" t="s">
        <v>26</v>
      </c>
      <c r="C165" s="24" t="s">
        <v>9</v>
      </c>
      <c r="D165" s="24" t="s">
        <v>547</v>
      </c>
      <c r="E165" s="24" t="s">
        <v>66</v>
      </c>
      <c r="F165" s="25">
        <v>220481.91349000001</v>
      </c>
      <c r="G165" s="25">
        <v>88083.920979999995</v>
      </c>
      <c r="H165" s="25">
        <v>206186.01561999999</v>
      </c>
    </row>
    <row r="166" spans="1:8" s="219" customFormat="1" ht="63.75" x14ac:dyDescent="0.2">
      <c r="A166" s="213" t="s">
        <v>552</v>
      </c>
      <c r="B166" s="214" t="s">
        <v>26</v>
      </c>
      <c r="C166" s="214" t="s">
        <v>9</v>
      </c>
      <c r="D166" s="214" t="s">
        <v>548</v>
      </c>
      <c r="E166" s="214"/>
      <c r="F166" s="215">
        <v>30470.189400000003</v>
      </c>
      <c r="G166" s="215">
        <v>10536.045630000001</v>
      </c>
      <c r="H166" s="215">
        <v>11822.02627</v>
      </c>
    </row>
    <row r="167" spans="1:8" s="219" customFormat="1" ht="25.5" x14ac:dyDescent="0.2">
      <c r="A167" s="221" t="s">
        <v>74</v>
      </c>
      <c r="B167" s="217" t="s">
        <v>26</v>
      </c>
      <c r="C167" s="217" t="s">
        <v>9</v>
      </c>
      <c r="D167" s="217" t="s">
        <v>548</v>
      </c>
      <c r="E167" s="217" t="s">
        <v>64</v>
      </c>
      <c r="F167" s="215">
        <v>15542.2</v>
      </c>
      <c r="G167" s="215">
        <v>7256.5999999999985</v>
      </c>
      <c r="H167" s="215">
        <v>5911</v>
      </c>
    </row>
    <row r="168" spans="1:8" s="219" customFormat="1" x14ac:dyDescent="0.2">
      <c r="A168" s="221" t="s">
        <v>65</v>
      </c>
      <c r="B168" s="217" t="s">
        <v>26</v>
      </c>
      <c r="C168" s="217" t="s">
        <v>9</v>
      </c>
      <c r="D168" s="217" t="s">
        <v>548</v>
      </c>
      <c r="E168" s="217" t="s">
        <v>66</v>
      </c>
      <c r="F168" s="215">
        <v>14927.9894</v>
      </c>
      <c r="G168" s="215">
        <v>3279.4456300000015</v>
      </c>
      <c r="H168" s="215">
        <v>5911.0262700000003</v>
      </c>
    </row>
    <row r="169" spans="1:8" s="26" customFormat="1" ht="25.5" x14ac:dyDescent="0.2">
      <c r="A169" s="28" t="s">
        <v>274</v>
      </c>
      <c r="B169" s="24" t="s">
        <v>26</v>
      </c>
      <c r="C169" s="24" t="s">
        <v>9</v>
      </c>
      <c r="D169" s="27" t="s">
        <v>275</v>
      </c>
      <c r="E169" s="25"/>
      <c r="F169" s="25">
        <v>1217.8</v>
      </c>
      <c r="G169" s="25">
        <v>1046</v>
      </c>
      <c r="H169" s="25">
        <v>994.7</v>
      </c>
    </row>
    <row r="170" spans="1:8" s="26" customFormat="1" ht="25.5" x14ac:dyDescent="0.2">
      <c r="A170" s="28" t="s">
        <v>69</v>
      </c>
      <c r="B170" s="24" t="s">
        <v>26</v>
      </c>
      <c r="C170" s="24" t="s">
        <v>9</v>
      </c>
      <c r="D170" s="27" t="s">
        <v>275</v>
      </c>
      <c r="E170" s="25" t="s">
        <v>61</v>
      </c>
      <c r="F170" s="25">
        <v>1217.8</v>
      </c>
      <c r="G170" s="25">
        <v>1046</v>
      </c>
      <c r="H170" s="25">
        <v>994.7</v>
      </c>
    </row>
    <row r="171" spans="1:8" s="21" customFormat="1" x14ac:dyDescent="0.2">
      <c r="A171" s="18" t="s">
        <v>128</v>
      </c>
      <c r="B171" s="19" t="s">
        <v>26</v>
      </c>
      <c r="C171" s="19" t="s">
        <v>9</v>
      </c>
      <c r="D171" s="19" t="s">
        <v>127</v>
      </c>
      <c r="E171" s="19"/>
      <c r="F171" s="20">
        <v>596.9</v>
      </c>
      <c r="G171" s="215">
        <v>590.4</v>
      </c>
      <c r="H171" s="215">
        <v>464.8</v>
      </c>
    </row>
    <row r="172" spans="1:8" s="216" customFormat="1" ht="25.5" x14ac:dyDescent="0.2">
      <c r="A172" s="221" t="s">
        <v>69</v>
      </c>
      <c r="B172" s="217" t="s">
        <v>26</v>
      </c>
      <c r="C172" s="217" t="s">
        <v>9</v>
      </c>
      <c r="D172" s="214" t="s">
        <v>127</v>
      </c>
      <c r="E172" s="217" t="s">
        <v>61</v>
      </c>
      <c r="F172" s="218">
        <v>596.9</v>
      </c>
      <c r="G172" s="218">
        <v>0</v>
      </c>
      <c r="H172" s="218">
        <v>0</v>
      </c>
    </row>
    <row r="173" spans="1:8" s="216" customFormat="1" ht="25.5" x14ac:dyDescent="0.2">
      <c r="A173" s="221" t="s">
        <v>74</v>
      </c>
      <c r="B173" s="217" t="s">
        <v>26</v>
      </c>
      <c r="C173" s="217" t="s">
        <v>9</v>
      </c>
      <c r="D173" s="214" t="s">
        <v>127</v>
      </c>
      <c r="E173" s="217" t="s">
        <v>64</v>
      </c>
      <c r="F173" s="218">
        <v>0</v>
      </c>
      <c r="G173" s="218">
        <v>590.4</v>
      </c>
      <c r="H173" s="218">
        <v>464.8</v>
      </c>
    </row>
    <row r="174" spans="1:8" s="216" customFormat="1" x14ac:dyDescent="0.2">
      <c r="A174" s="213" t="s">
        <v>130</v>
      </c>
      <c r="B174" s="214" t="s">
        <v>26</v>
      </c>
      <c r="C174" s="214" t="s">
        <v>9</v>
      </c>
      <c r="D174" s="217" t="s">
        <v>129</v>
      </c>
      <c r="E174" s="214"/>
      <c r="F174" s="215">
        <v>8498.5862000000016</v>
      </c>
      <c r="G174" s="215">
        <v>1324.3999999999996</v>
      </c>
      <c r="H174" s="215">
        <v>10768.4</v>
      </c>
    </row>
    <row r="175" spans="1:8" s="21" customFormat="1" ht="25.5" x14ac:dyDescent="0.2">
      <c r="A175" s="28" t="s">
        <v>69</v>
      </c>
      <c r="B175" s="19" t="s">
        <v>26</v>
      </c>
      <c r="C175" s="19" t="s">
        <v>9</v>
      </c>
      <c r="D175" s="24" t="s">
        <v>129</v>
      </c>
      <c r="E175" s="24" t="s">
        <v>61</v>
      </c>
      <c r="F175" s="25">
        <v>8498.5862000000016</v>
      </c>
      <c r="G175" s="25">
        <v>1324.3999999999996</v>
      </c>
      <c r="H175" s="25">
        <v>10768.4</v>
      </c>
    </row>
    <row r="176" spans="1:8" s="21" customFormat="1" ht="25.5" x14ac:dyDescent="0.2">
      <c r="A176" s="18" t="s">
        <v>166</v>
      </c>
      <c r="B176" s="19" t="s">
        <v>26</v>
      </c>
      <c r="C176" s="19" t="s">
        <v>9</v>
      </c>
      <c r="D176" s="19" t="s">
        <v>167</v>
      </c>
      <c r="E176" s="19"/>
      <c r="F176" s="20">
        <v>3746.7999999999993</v>
      </c>
      <c r="G176" s="20">
        <v>0</v>
      </c>
      <c r="H176" s="20">
        <v>4386.5</v>
      </c>
    </row>
    <row r="177" spans="1:8" s="21" customFormat="1" ht="25.5" x14ac:dyDescent="0.2">
      <c r="A177" s="28" t="s">
        <v>69</v>
      </c>
      <c r="B177" s="24" t="s">
        <v>26</v>
      </c>
      <c r="C177" s="24" t="s">
        <v>9</v>
      </c>
      <c r="D177" s="24" t="s">
        <v>167</v>
      </c>
      <c r="E177" s="24" t="s">
        <v>61</v>
      </c>
      <c r="F177" s="25">
        <v>3746.7999999999993</v>
      </c>
      <c r="G177" s="25">
        <v>0</v>
      </c>
      <c r="H177" s="25">
        <v>4386.5</v>
      </c>
    </row>
    <row r="178" spans="1:8" s="21" customFormat="1" x14ac:dyDescent="0.2">
      <c r="A178" s="18" t="s">
        <v>289</v>
      </c>
      <c r="B178" s="19" t="s">
        <v>26</v>
      </c>
      <c r="C178" s="19" t="s">
        <v>9</v>
      </c>
      <c r="D178" s="19" t="s">
        <v>290</v>
      </c>
      <c r="E178" s="19"/>
      <c r="F178" s="20">
        <v>1353</v>
      </c>
      <c r="G178" s="20">
        <v>0</v>
      </c>
      <c r="H178" s="20">
        <v>1322.2</v>
      </c>
    </row>
    <row r="179" spans="1:8" s="21" customFormat="1" ht="25.5" x14ac:dyDescent="0.2">
      <c r="A179" s="18" t="s">
        <v>69</v>
      </c>
      <c r="B179" s="24" t="s">
        <v>26</v>
      </c>
      <c r="C179" s="24" t="s">
        <v>9</v>
      </c>
      <c r="D179" s="24" t="s">
        <v>290</v>
      </c>
      <c r="E179" s="24" t="s">
        <v>61</v>
      </c>
      <c r="F179" s="25">
        <v>1353</v>
      </c>
      <c r="G179" s="25">
        <v>0</v>
      </c>
      <c r="H179" s="25">
        <v>1322.2</v>
      </c>
    </row>
    <row r="180" spans="1:8" s="216" customFormat="1" x14ac:dyDescent="0.2">
      <c r="A180" s="11" t="s">
        <v>28</v>
      </c>
      <c r="B180" s="8" t="s">
        <v>26</v>
      </c>
      <c r="C180" s="8" t="s">
        <v>11</v>
      </c>
      <c r="D180" s="8"/>
      <c r="E180" s="8"/>
      <c r="F180" s="4">
        <v>475557.69193999993</v>
      </c>
      <c r="G180" s="4">
        <v>336609.6</v>
      </c>
      <c r="H180" s="4">
        <v>339535.9</v>
      </c>
    </row>
    <row r="181" spans="1:8" s="216" customFormat="1" ht="25.5" x14ac:dyDescent="0.2">
      <c r="A181" s="17" t="s">
        <v>227</v>
      </c>
      <c r="B181" s="214" t="s">
        <v>26</v>
      </c>
      <c r="C181" s="214" t="s">
        <v>11</v>
      </c>
      <c r="D181" s="214" t="s">
        <v>226</v>
      </c>
      <c r="E181" s="214"/>
      <c r="F181" s="215">
        <v>2162.1</v>
      </c>
      <c r="G181" s="215">
        <v>0</v>
      </c>
      <c r="H181" s="215">
        <v>2226.3000000000002</v>
      </c>
    </row>
    <row r="182" spans="1:8" s="21" customFormat="1" ht="25.5" x14ac:dyDescent="0.2">
      <c r="A182" s="28" t="s">
        <v>69</v>
      </c>
      <c r="B182" s="24" t="s">
        <v>26</v>
      </c>
      <c r="C182" s="24" t="s">
        <v>11</v>
      </c>
      <c r="D182" s="24" t="s">
        <v>226</v>
      </c>
      <c r="E182" s="24" t="s">
        <v>61</v>
      </c>
      <c r="F182" s="25">
        <v>2162.1</v>
      </c>
      <c r="G182" s="25">
        <v>0</v>
      </c>
      <c r="H182" s="25">
        <v>2226.3000000000002</v>
      </c>
    </row>
    <row r="183" spans="1:8" ht="25.5" x14ac:dyDescent="0.2">
      <c r="A183" s="18" t="s">
        <v>507</v>
      </c>
      <c r="B183" s="19" t="s">
        <v>26</v>
      </c>
      <c r="C183" s="19" t="s">
        <v>11</v>
      </c>
      <c r="D183" s="19" t="s">
        <v>508</v>
      </c>
      <c r="E183" s="19"/>
      <c r="F183" s="25">
        <v>700</v>
      </c>
      <c r="G183" s="25">
        <v>0</v>
      </c>
      <c r="H183" s="25">
        <v>700</v>
      </c>
    </row>
    <row r="184" spans="1:8" ht="25.5" x14ac:dyDescent="0.2">
      <c r="A184" s="28" t="s">
        <v>69</v>
      </c>
      <c r="B184" s="24" t="s">
        <v>26</v>
      </c>
      <c r="C184" s="24" t="s">
        <v>11</v>
      </c>
      <c r="D184" s="24" t="s">
        <v>508</v>
      </c>
      <c r="E184" s="24" t="s">
        <v>61</v>
      </c>
      <c r="F184" s="25">
        <v>700</v>
      </c>
      <c r="G184" s="25">
        <v>0</v>
      </c>
      <c r="H184" s="25">
        <v>700</v>
      </c>
    </row>
    <row r="185" spans="1:8" s="216" customFormat="1" ht="25.5" x14ac:dyDescent="0.2">
      <c r="A185" s="17" t="s">
        <v>684</v>
      </c>
      <c r="B185" s="214" t="s">
        <v>26</v>
      </c>
      <c r="C185" s="214" t="s">
        <v>11</v>
      </c>
      <c r="D185" s="214" t="s">
        <v>685</v>
      </c>
      <c r="E185" s="214"/>
      <c r="F185" s="215">
        <v>652</v>
      </c>
      <c r="G185" s="215">
        <v>0</v>
      </c>
      <c r="H185" s="215">
        <v>0</v>
      </c>
    </row>
    <row r="186" spans="1:8" s="216" customFormat="1" ht="25.5" x14ac:dyDescent="0.2">
      <c r="A186" s="221" t="s">
        <v>69</v>
      </c>
      <c r="B186" s="217" t="s">
        <v>26</v>
      </c>
      <c r="C186" s="217" t="s">
        <v>11</v>
      </c>
      <c r="D186" s="217" t="s">
        <v>685</v>
      </c>
      <c r="E186" s="217" t="s">
        <v>61</v>
      </c>
      <c r="F186" s="218">
        <v>652</v>
      </c>
      <c r="G186" s="218">
        <v>0</v>
      </c>
      <c r="H186" s="218">
        <v>0</v>
      </c>
    </row>
    <row r="187" spans="1:8" s="219" customFormat="1" ht="76.5" x14ac:dyDescent="0.2">
      <c r="A187" s="213" t="s">
        <v>641</v>
      </c>
      <c r="B187" s="214" t="s">
        <v>26</v>
      </c>
      <c r="C187" s="214" t="s">
        <v>11</v>
      </c>
      <c r="D187" s="214" t="s">
        <v>642</v>
      </c>
      <c r="E187" s="217"/>
      <c r="F187" s="218">
        <v>420762.1</v>
      </c>
      <c r="G187" s="218">
        <v>336609.6</v>
      </c>
      <c r="H187" s="218">
        <v>336609.6</v>
      </c>
    </row>
    <row r="188" spans="1:8" s="216" customFormat="1" ht="89.25" customHeight="1" x14ac:dyDescent="0.2">
      <c r="A188" s="213" t="str">
        <f>'июнь 2021 вед стр-ра'!A532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теплоснабжения и горячего водоснабжения)</v>
      </c>
      <c r="B188" s="214" t="s">
        <v>26</v>
      </c>
      <c r="C188" s="214" t="s">
        <v>11</v>
      </c>
      <c r="D188" s="214" t="s">
        <v>587</v>
      </c>
      <c r="E188" s="214"/>
      <c r="F188" s="215">
        <v>307913.09999999998</v>
      </c>
      <c r="G188" s="215">
        <v>247640.69999999998</v>
      </c>
      <c r="H188" s="215">
        <v>247640.69999999998</v>
      </c>
    </row>
    <row r="189" spans="1:8" s="219" customFormat="1" x14ac:dyDescent="0.2">
      <c r="A189" s="221" t="s">
        <v>65</v>
      </c>
      <c r="B189" s="217" t="s">
        <v>26</v>
      </c>
      <c r="C189" s="217" t="s">
        <v>11</v>
      </c>
      <c r="D189" s="217" t="s">
        <v>587</v>
      </c>
      <c r="E189" s="217" t="s">
        <v>66</v>
      </c>
      <c r="F189" s="218">
        <v>307913.09999999998</v>
      </c>
      <c r="G189" s="218">
        <v>247640.69999999998</v>
      </c>
      <c r="H189" s="218">
        <v>247640.69999999998</v>
      </c>
    </row>
    <row r="190" spans="1:8" s="216" customFormat="1" ht="89.25" customHeight="1" x14ac:dyDescent="0.2">
      <c r="A190" s="213" t="str">
        <f>'июнь 2021 вед стр-ра'!A534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(услуги холодного водоснабжения и водоотведения)</v>
      </c>
      <c r="B190" s="214" t="s">
        <v>26</v>
      </c>
      <c r="C190" s="214" t="s">
        <v>11</v>
      </c>
      <c r="D190" s="214" t="s">
        <v>588</v>
      </c>
      <c r="E190" s="214"/>
      <c r="F190" s="215">
        <v>27474.5</v>
      </c>
      <c r="G190" s="215">
        <v>22096.5</v>
      </c>
      <c r="H190" s="215">
        <v>22096.5</v>
      </c>
    </row>
    <row r="191" spans="1:8" s="219" customFormat="1" x14ac:dyDescent="0.2">
      <c r="A191" s="221" t="s">
        <v>65</v>
      </c>
      <c r="B191" s="217" t="s">
        <v>26</v>
      </c>
      <c r="C191" s="217" t="s">
        <v>11</v>
      </c>
      <c r="D191" s="217" t="s">
        <v>588</v>
      </c>
      <c r="E191" s="217" t="s">
        <v>66</v>
      </c>
      <c r="F191" s="218">
        <v>27474.5</v>
      </c>
      <c r="G191" s="218">
        <v>22096.5</v>
      </c>
      <c r="H191" s="218">
        <v>22096.5</v>
      </c>
    </row>
    <row r="192" spans="1:8" s="216" customFormat="1" ht="76.5" x14ac:dyDescent="0.2">
      <c r="A192" s="213" t="str">
        <f>'июнь 2021 вед стр-ра'!A536</f>
        <v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 (реализация твердого топлива)</v>
      </c>
      <c r="B192" s="214" t="s">
        <v>26</v>
      </c>
      <c r="C192" s="214" t="s">
        <v>11</v>
      </c>
      <c r="D192" s="214" t="s">
        <v>589</v>
      </c>
      <c r="E192" s="214"/>
      <c r="F192" s="215">
        <v>78083.399999999994</v>
      </c>
      <c r="G192" s="215">
        <v>62799</v>
      </c>
      <c r="H192" s="215">
        <v>62799</v>
      </c>
    </row>
    <row r="193" spans="1:8" s="219" customFormat="1" x14ac:dyDescent="0.2">
      <c r="A193" s="221" t="s">
        <v>65</v>
      </c>
      <c r="B193" s="217" t="s">
        <v>26</v>
      </c>
      <c r="C193" s="217" t="s">
        <v>11</v>
      </c>
      <c r="D193" s="217" t="s">
        <v>589</v>
      </c>
      <c r="E193" s="217" t="s">
        <v>66</v>
      </c>
      <c r="F193" s="218">
        <v>78083.399999999994</v>
      </c>
      <c r="G193" s="218">
        <v>62799</v>
      </c>
      <c r="H193" s="218">
        <v>62799</v>
      </c>
    </row>
    <row r="194" spans="1:8" s="216" customFormat="1" ht="76.5" x14ac:dyDescent="0.2">
      <c r="A194" s="213" t="s">
        <v>663</v>
      </c>
      <c r="B194" s="214" t="s">
        <v>26</v>
      </c>
      <c r="C194" s="214" t="s">
        <v>11</v>
      </c>
      <c r="D194" s="214" t="s">
        <v>662</v>
      </c>
      <c r="E194" s="214"/>
      <c r="F194" s="215">
        <v>7291.1</v>
      </c>
      <c r="G194" s="215">
        <v>4073.4</v>
      </c>
      <c r="H194" s="215">
        <v>4073.4</v>
      </c>
    </row>
    <row r="195" spans="1:8" s="219" customFormat="1" x14ac:dyDescent="0.2">
      <c r="A195" s="221" t="s">
        <v>65</v>
      </c>
      <c r="B195" s="217" t="s">
        <v>26</v>
      </c>
      <c r="C195" s="217" t="s">
        <v>11</v>
      </c>
      <c r="D195" s="217" t="s">
        <v>662</v>
      </c>
      <c r="E195" s="217" t="s">
        <v>66</v>
      </c>
      <c r="F195" s="218">
        <v>7291.1</v>
      </c>
      <c r="G195" s="218">
        <v>4073.4</v>
      </c>
      <c r="H195" s="218">
        <v>4073.4</v>
      </c>
    </row>
    <row r="196" spans="1:8" s="216" customFormat="1" ht="66" customHeight="1" x14ac:dyDescent="0.2">
      <c r="A196" s="213" t="s">
        <v>354</v>
      </c>
      <c r="B196" s="214" t="s">
        <v>26</v>
      </c>
      <c r="C196" s="214" t="s">
        <v>11</v>
      </c>
      <c r="D196" s="214" t="s">
        <v>228</v>
      </c>
      <c r="E196" s="214"/>
      <c r="F196" s="215">
        <v>37839.699999999997</v>
      </c>
      <c r="G196" s="215">
        <v>0</v>
      </c>
      <c r="H196" s="215">
        <v>0</v>
      </c>
    </row>
    <row r="197" spans="1:8" s="216" customFormat="1" x14ac:dyDescent="0.2">
      <c r="A197" s="221" t="s">
        <v>65</v>
      </c>
      <c r="B197" s="217" t="s">
        <v>26</v>
      </c>
      <c r="C197" s="217" t="s">
        <v>11</v>
      </c>
      <c r="D197" s="217" t="s">
        <v>228</v>
      </c>
      <c r="E197" s="217" t="s">
        <v>66</v>
      </c>
      <c r="F197" s="218">
        <v>37839.699999999997</v>
      </c>
      <c r="G197" s="218">
        <v>0</v>
      </c>
      <c r="H197" s="218">
        <v>0</v>
      </c>
    </row>
    <row r="198" spans="1:8" s="21" customFormat="1" ht="63.75" x14ac:dyDescent="0.2">
      <c r="A198" s="17" t="s">
        <v>352</v>
      </c>
      <c r="B198" s="19" t="s">
        <v>26</v>
      </c>
      <c r="C198" s="19" t="s">
        <v>11</v>
      </c>
      <c r="D198" s="19" t="s">
        <v>229</v>
      </c>
      <c r="E198" s="19"/>
      <c r="F198" s="20">
        <v>1286.1919399999997</v>
      </c>
      <c r="G198" s="20">
        <v>0</v>
      </c>
      <c r="H198" s="20">
        <v>0</v>
      </c>
    </row>
    <row r="199" spans="1:8" s="21" customFormat="1" x14ac:dyDescent="0.2">
      <c r="A199" s="28" t="s">
        <v>65</v>
      </c>
      <c r="B199" s="24" t="s">
        <v>26</v>
      </c>
      <c r="C199" s="24" t="s">
        <v>11</v>
      </c>
      <c r="D199" s="24" t="s">
        <v>229</v>
      </c>
      <c r="E199" s="24" t="s">
        <v>66</v>
      </c>
      <c r="F199" s="25">
        <v>1286.1919399999997</v>
      </c>
      <c r="G199" s="25">
        <v>0</v>
      </c>
      <c r="H199" s="25">
        <v>0</v>
      </c>
    </row>
    <row r="200" spans="1:8" s="21" customFormat="1" ht="38.25" x14ac:dyDescent="0.2">
      <c r="A200" s="18" t="s">
        <v>231</v>
      </c>
      <c r="B200" s="19" t="s">
        <v>26</v>
      </c>
      <c r="C200" s="19" t="s">
        <v>11</v>
      </c>
      <c r="D200" s="19" t="s">
        <v>230</v>
      </c>
      <c r="E200" s="19"/>
      <c r="F200" s="20">
        <v>6.6000000000003638</v>
      </c>
      <c r="G200" s="20">
        <v>0</v>
      </c>
      <c r="H200" s="20">
        <v>0</v>
      </c>
    </row>
    <row r="201" spans="1:8" s="21" customFormat="1" x14ac:dyDescent="0.2">
      <c r="A201" s="28" t="s">
        <v>65</v>
      </c>
      <c r="B201" s="24" t="s">
        <v>26</v>
      </c>
      <c r="C201" s="24" t="s">
        <v>11</v>
      </c>
      <c r="D201" s="24" t="s">
        <v>230</v>
      </c>
      <c r="E201" s="24" t="s">
        <v>66</v>
      </c>
      <c r="F201" s="25">
        <v>6.6000000000003638</v>
      </c>
      <c r="G201" s="25">
        <v>0</v>
      </c>
      <c r="H201" s="25">
        <v>0</v>
      </c>
    </row>
    <row r="202" spans="1:8" ht="63.75" x14ac:dyDescent="0.2">
      <c r="A202" s="18" t="s">
        <v>496</v>
      </c>
      <c r="B202" s="19" t="s">
        <v>26</v>
      </c>
      <c r="C202" s="19" t="s">
        <v>11</v>
      </c>
      <c r="D202" s="19" t="s">
        <v>492</v>
      </c>
      <c r="E202" s="19"/>
      <c r="F202" s="20">
        <v>12027.999999999998</v>
      </c>
      <c r="G202" s="20">
        <v>0</v>
      </c>
      <c r="H202" s="20">
        <v>0</v>
      </c>
    </row>
    <row r="203" spans="1:8" s="26" customFormat="1" x14ac:dyDescent="0.2">
      <c r="A203" s="28" t="s">
        <v>65</v>
      </c>
      <c r="B203" s="24" t="s">
        <v>26</v>
      </c>
      <c r="C203" s="24" t="s">
        <v>11</v>
      </c>
      <c r="D203" s="24" t="s">
        <v>492</v>
      </c>
      <c r="E203" s="24" t="s">
        <v>66</v>
      </c>
      <c r="F203" s="25">
        <v>12027.999999999998</v>
      </c>
      <c r="G203" s="25">
        <v>0</v>
      </c>
      <c r="H203" s="25">
        <v>0</v>
      </c>
    </row>
    <row r="204" spans="1:8" s="79" customFormat="1" ht="18" customHeight="1" x14ac:dyDescent="0.2">
      <c r="A204" s="80" t="s">
        <v>678</v>
      </c>
      <c r="B204" s="69" t="s">
        <v>26</v>
      </c>
      <c r="C204" s="69" t="s">
        <v>11</v>
      </c>
      <c r="D204" s="69" t="s">
        <v>679</v>
      </c>
      <c r="E204" s="69"/>
      <c r="F204" s="70">
        <v>121</v>
      </c>
      <c r="G204" s="70">
        <v>0</v>
      </c>
      <c r="H204" s="70">
        <v>0</v>
      </c>
    </row>
    <row r="205" spans="1:8" s="79" customFormat="1" ht="25.5" x14ac:dyDescent="0.2">
      <c r="A205" s="78" t="s">
        <v>69</v>
      </c>
      <c r="B205" s="74" t="s">
        <v>26</v>
      </c>
      <c r="C205" s="74" t="s">
        <v>11</v>
      </c>
      <c r="D205" s="74" t="s">
        <v>679</v>
      </c>
      <c r="E205" s="74" t="s">
        <v>61</v>
      </c>
      <c r="F205" s="54">
        <v>121</v>
      </c>
      <c r="G205" s="54">
        <v>0</v>
      </c>
      <c r="H205" s="54">
        <v>0</v>
      </c>
    </row>
    <row r="206" spans="1:8" s="216" customFormat="1" x14ac:dyDescent="0.2">
      <c r="A206" s="11" t="s">
        <v>29</v>
      </c>
      <c r="B206" s="8" t="s">
        <v>26</v>
      </c>
      <c r="C206" s="8" t="s">
        <v>13</v>
      </c>
      <c r="D206" s="8"/>
      <c r="E206" s="8"/>
      <c r="F206" s="4">
        <v>46003.053180000003</v>
      </c>
      <c r="G206" s="4">
        <v>26844.2</v>
      </c>
      <c r="H206" s="4">
        <v>20653.399999999998</v>
      </c>
    </row>
    <row r="207" spans="1:8" s="7" customFormat="1" ht="38.25" x14ac:dyDescent="0.2">
      <c r="A207" s="17" t="s">
        <v>558</v>
      </c>
      <c r="B207" s="19" t="s">
        <v>26</v>
      </c>
      <c r="C207" s="19" t="s">
        <v>13</v>
      </c>
      <c r="D207" s="69" t="s">
        <v>557</v>
      </c>
      <c r="E207" s="19"/>
      <c r="F207" s="20">
        <v>2825.8757300000002</v>
      </c>
      <c r="G207" s="20">
        <v>2430.1999999999998</v>
      </c>
      <c r="H207" s="20">
        <v>2248.9</v>
      </c>
    </row>
    <row r="208" spans="1:8" s="7" customFormat="1" ht="25.5" x14ac:dyDescent="0.2">
      <c r="A208" s="221" t="s">
        <v>69</v>
      </c>
      <c r="B208" s="217" t="s">
        <v>26</v>
      </c>
      <c r="C208" s="217" t="s">
        <v>13</v>
      </c>
      <c r="D208" s="214" t="s">
        <v>557</v>
      </c>
      <c r="E208" s="217" t="s">
        <v>61</v>
      </c>
      <c r="F208" s="218">
        <v>2825.8757300000002</v>
      </c>
      <c r="G208" s="218">
        <v>2430.1999999999998</v>
      </c>
      <c r="H208" s="218">
        <v>2248.9</v>
      </c>
    </row>
    <row r="209" spans="1:8" s="7" customFormat="1" ht="38.25" x14ac:dyDescent="0.2">
      <c r="A209" s="17" t="s">
        <v>561</v>
      </c>
      <c r="B209" s="19" t="s">
        <v>26</v>
      </c>
      <c r="C209" s="19" t="s">
        <v>13</v>
      </c>
      <c r="D209" s="19" t="s">
        <v>560</v>
      </c>
      <c r="E209" s="19"/>
      <c r="F209" s="20">
        <v>1379.90364</v>
      </c>
      <c r="G209" s="20">
        <v>12666.7</v>
      </c>
      <c r="H209" s="20">
        <v>6666.7</v>
      </c>
    </row>
    <row r="210" spans="1:8" s="7" customFormat="1" ht="25.5" x14ac:dyDescent="0.2">
      <c r="A210" s="28" t="s">
        <v>106</v>
      </c>
      <c r="B210" s="24" t="s">
        <v>26</v>
      </c>
      <c r="C210" s="24" t="s">
        <v>13</v>
      </c>
      <c r="D210" s="19" t="s">
        <v>560</v>
      </c>
      <c r="E210" s="24" t="s">
        <v>58</v>
      </c>
      <c r="F210" s="25">
        <v>1379.90364</v>
      </c>
      <c r="G210" s="25">
        <v>12666.7</v>
      </c>
      <c r="H210" s="25">
        <v>6666.7</v>
      </c>
    </row>
    <row r="211" spans="1:8" s="7" customFormat="1" ht="25.5" x14ac:dyDescent="0.2">
      <c r="A211" s="17" t="s">
        <v>270</v>
      </c>
      <c r="B211" s="19" t="s">
        <v>26</v>
      </c>
      <c r="C211" s="19" t="s">
        <v>13</v>
      </c>
      <c r="D211" s="19" t="s">
        <v>544</v>
      </c>
      <c r="E211" s="19"/>
      <c r="F211" s="20">
        <v>200</v>
      </c>
      <c r="G211" s="20">
        <v>0</v>
      </c>
      <c r="H211" s="20">
        <v>0</v>
      </c>
    </row>
    <row r="212" spans="1:8" s="7" customFormat="1" ht="25.5" x14ac:dyDescent="0.2">
      <c r="A212" s="28" t="s">
        <v>69</v>
      </c>
      <c r="B212" s="24" t="s">
        <v>26</v>
      </c>
      <c r="C212" s="24" t="s">
        <v>13</v>
      </c>
      <c r="D212" s="19" t="s">
        <v>546</v>
      </c>
      <c r="E212" s="24" t="s">
        <v>61</v>
      </c>
      <c r="F212" s="25">
        <v>200</v>
      </c>
      <c r="G212" s="25">
        <v>0</v>
      </c>
      <c r="H212" s="25">
        <v>0</v>
      </c>
    </row>
    <row r="213" spans="1:8" s="7" customFormat="1" ht="25.5" x14ac:dyDescent="0.2">
      <c r="A213" s="17" t="s">
        <v>284</v>
      </c>
      <c r="B213" s="19" t="s">
        <v>26</v>
      </c>
      <c r="C213" s="19" t="s">
        <v>13</v>
      </c>
      <c r="D213" s="19" t="s">
        <v>282</v>
      </c>
      <c r="E213" s="19"/>
      <c r="F213" s="20">
        <v>148.7303</v>
      </c>
      <c r="G213" s="20">
        <v>127.9</v>
      </c>
      <c r="H213" s="20">
        <v>118.4</v>
      </c>
    </row>
    <row r="214" spans="1:8" s="7" customFormat="1" ht="25.5" x14ac:dyDescent="0.2">
      <c r="A214" s="28" t="s">
        <v>69</v>
      </c>
      <c r="B214" s="24" t="s">
        <v>26</v>
      </c>
      <c r="C214" s="24" t="s">
        <v>13</v>
      </c>
      <c r="D214" s="24" t="s">
        <v>283</v>
      </c>
      <c r="E214" s="24" t="s">
        <v>61</v>
      </c>
      <c r="F214" s="25">
        <v>148.7303</v>
      </c>
      <c r="G214" s="25">
        <v>127.9</v>
      </c>
      <c r="H214" s="25">
        <v>118.4</v>
      </c>
    </row>
    <row r="215" spans="1:8" s="216" customFormat="1" x14ac:dyDescent="0.2">
      <c r="A215" s="213" t="s">
        <v>233</v>
      </c>
      <c r="B215" s="214" t="s">
        <v>26</v>
      </c>
      <c r="C215" s="214" t="s">
        <v>13</v>
      </c>
      <c r="D215" s="214" t="s">
        <v>232</v>
      </c>
      <c r="E215" s="214"/>
      <c r="F215" s="215">
        <v>650</v>
      </c>
      <c r="G215" s="215">
        <v>650</v>
      </c>
      <c r="H215" s="215">
        <v>650</v>
      </c>
    </row>
    <row r="216" spans="1:8" s="216" customFormat="1" ht="25.5" x14ac:dyDescent="0.2">
      <c r="A216" s="221" t="s">
        <v>106</v>
      </c>
      <c r="B216" s="217" t="s">
        <v>26</v>
      </c>
      <c r="C216" s="217" t="s">
        <v>13</v>
      </c>
      <c r="D216" s="217" t="s">
        <v>232</v>
      </c>
      <c r="E216" s="217" t="s">
        <v>58</v>
      </c>
      <c r="F216" s="218">
        <v>650</v>
      </c>
      <c r="G216" s="218">
        <v>650</v>
      </c>
      <c r="H216" s="218">
        <v>650</v>
      </c>
    </row>
    <row r="217" spans="1:8" s="21" customFormat="1" ht="25.5" x14ac:dyDescent="0.2">
      <c r="A217" s="18" t="s">
        <v>234</v>
      </c>
      <c r="B217" s="19" t="s">
        <v>26</v>
      </c>
      <c r="C217" s="19" t="s">
        <v>13</v>
      </c>
      <c r="D217" s="19" t="s">
        <v>471</v>
      </c>
      <c r="E217" s="19"/>
      <c r="F217" s="20">
        <v>3066</v>
      </c>
      <c r="G217" s="20">
        <v>2000</v>
      </c>
      <c r="H217" s="20">
        <v>2000</v>
      </c>
    </row>
    <row r="218" spans="1:8" s="21" customFormat="1" ht="25.5" x14ac:dyDescent="0.2">
      <c r="A218" s="28" t="s">
        <v>106</v>
      </c>
      <c r="B218" s="24" t="s">
        <v>26</v>
      </c>
      <c r="C218" s="24" t="s">
        <v>13</v>
      </c>
      <c r="D218" s="24" t="s">
        <v>235</v>
      </c>
      <c r="E218" s="24" t="s">
        <v>58</v>
      </c>
      <c r="F218" s="25">
        <v>3066</v>
      </c>
      <c r="G218" s="25">
        <v>2000</v>
      </c>
      <c r="H218" s="25">
        <v>2000</v>
      </c>
    </row>
    <row r="219" spans="1:8" s="21" customFormat="1" x14ac:dyDescent="0.2">
      <c r="A219" s="18" t="s">
        <v>237</v>
      </c>
      <c r="B219" s="24" t="s">
        <v>26</v>
      </c>
      <c r="C219" s="24" t="s">
        <v>13</v>
      </c>
      <c r="D219" s="19" t="s">
        <v>236</v>
      </c>
      <c r="E219" s="24"/>
      <c r="F219" s="25">
        <v>500</v>
      </c>
      <c r="G219" s="25">
        <v>300</v>
      </c>
      <c r="H219" s="25">
        <v>300</v>
      </c>
    </row>
    <row r="220" spans="1:8" s="21" customFormat="1" ht="25.5" x14ac:dyDescent="0.2">
      <c r="A220" s="28" t="s">
        <v>106</v>
      </c>
      <c r="B220" s="24" t="s">
        <v>26</v>
      </c>
      <c r="C220" s="24" t="s">
        <v>13</v>
      </c>
      <c r="D220" s="24" t="s">
        <v>236</v>
      </c>
      <c r="E220" s="24" t="s">
        <v>58</v>
      </c>
      <c r="F220" s="25">
        <v>500</v>
      </c>
      <c r="G220" s="25">
        <v>300</v>
      </c>
      <c r="H220" s="25">
        <v>300</v>
      </c>
    </row>
    <row r="221" spans="1:8" s="216" customFormat="1" ht="25.5" x14ac:dyDescent="0.2">
      <c r="A221" s="213" t="s">
        <v>239</v>
      </c>
      <c r="B221" s="214" t="s">
        <v>26</v>
      </c>
      <c r="C221" s="214" t="s">
        <v>13</v>
      </c>
      <c r="D221" s="16" t="s">
        <v>238</v>
      </c>
      <c r="E221" s="214"/>
      <c r="F221" s="215">
        <v>19185.703010000001</v>
      </c>
      <c r="G221" s="215">
        <v>7815</v>
      </c>
      <c r="H221" s="215">
        <v>7815</v>
      </c>
    </row>
    <row r="222" spans="1:8" s="216" customFormat="1" ht="25.5" x14ac:dyDescent="0.2">
      <c r="A222" s="221" t="s">
        <v>69</v>
      </c>
      <c r="B222" s="217" t="s">
        <v>26</v>
      </c>
      <c r="C222" s="217" t="s">
        <v>13</v>
      </c>
      <c r="D222" s="16" t="s">
        <v>238</v>
      </c>
      <c r="E222" s="214" t="s">
        <v>61</v>
      </c>
      <c r="F222" s="215">
        <v>4000</v>
      </c>
      <c r="G222" s="215">
        <v>1000</v>
      </c>
      <c r="H222" s="215">
        <v>1000</v>
      </c>
    </row>
    <row r="223" spans="1:8" s="21" customFormat="1" ht="25.5" x14ac:dyDescent="0.2">
      <c r="A223" s="28" t="s">
        <v>106</v>
      </c>
      <c r="B223" s="24" t="s">
        <v>26</v>
      </c>
      <c r="C223" s="24" t="s">
        <v>13</v>
      </c>
      <c r="D223" s="16" t="s">
        <v>238</v>
      </c>
      <c r="E223" s="24" t="s">
        <v>58</v>
      </c>
      <c r="F223" s="25">
        <v>15185.703010000001</v>
      </c>
      <c r="G223" s="25">
        <v>6815</v>
      </c>
      <c r="H223" s="25">
        <v>6815</v>
      </c>
    </row>
    <row r="224" spans="1:8" ht="25.5" x14ac:dyDescent="0.2">
      <c r="A224" s="28" t="s">
        <v>539</v>
      </c>
      <c r="B224" s="24" t="s">
        <v>26</v>
      </c>
      <c r="C224" s="16" t="s">
        <v>13</v>
      </c>
      <c r="D224" s="24" t="s">
        <v>540</v>
      </c>
      <c r="E224" s="25"/>
      <c r="F224" s="25">
        <v>1719.6</v>
      </c>
      <c r="G224" s="25">
        <v>854.4</v>
      </c>
      <c r="H224" s="25">
        <v>854.4</v>
      </c>
    </row>
    <row r="225" spans="1:8" ht="25.5" x14ac:dyDescent="0.2">
      <c r="A225" s="28" t="s">
        <v>69</v>
      </c>
      <c r="B225" s="24" t="s">
        <v>26</v>
      </c>
      <c r="C225" s="16" t="s">
        <v>13</v>
      </c>
      <c r="D225" s="24" t="s">
        <v>540</v>
      </c>
      <c r="E225" s="25" t="s">
        <v>61</v>
      </c>
      <c r="F225" s="25">
        <v>1719.6</v>
      </c>
      <c r="G225" s="25">
        <v>854.4</v>
      </c>
      <c r="H225" s="25">
        <v>854.4</v>
      </c>
    </row>
    <row r="226" spans="1:8" ht="45" customHeight="1" x14ac:dyDescent="0.2">
      <c r="A226" s="18" t="s">
        <v>579</v>
      </c>
      <c r="B226" s="24" t="s">
        <v>581</v>
      </c>
      <c r="C226" s="16" t="s">
        <v>13</v>
      </c>
      <c r="D226" s="24" t="s">
        <v>578</v>
      </c>
      <c r="E226" s="217">
        <v>200</v>
      </c>
      <c r="F226" s="25">
        <v>469.1</v>
      </c>
      <c r="G226" s="218">
        <v>0</v>
      </c>
      <c r="H226" s="218">
        <v>0</v>
      </c>
    </row>
    <row r="227" spans="1:8" ht="25.5" x14ac:dyDescent="0.2">
      <c r="A227" s="28" t="s">
        <v>69</v>
      </c>
      <c r="B227" s="24" t="s">
        <v>26</v>
      </c>
      <c r="C227" s="16" t="s">
        <v>13</v>
      </c>
      <c r="D227" s="24" t="s">
        <v>578</v>
      </c>
      <c r="E227" s="217">
        <v>200</v>
      </c>
      <c r="F227" s="25">
        <v>469.1</v>
      </c>
      <c r="G227" s="218">
        <v>0</v>
      </c>
      <c r="H227" s="218">
        <v>0</v>
      </c>
    </row>
    <row r="228" spans="1:8" s="216" customFormat="1" ht="51" x14ac:dyDescent="0.2">
      <c r="A228" s="213" t="s">
        <v>675</v>
      </c>
      <c r="B228" s="214" t="s">
        <v>26</v>
      </c>
      <c r="C228" s="214" t="s">
        <v>13</v>
      </c>
      <c r="D228" s="214" t="s">
        <v>676</v>
      </c>
      <c r="E228" s="215"/>
      <c r="F228" s="215">
        <v>11720.095649999999</v>
      </c>
      <c r="G228" s="215">
        <v>0</v>
      </c>
      <c r="H228" s="215">
        <v>0</v>
      </c>
    </row>
    <row r="229" spans="1:8" s="219" customFormat="1" ht="25.5" x14ac:dyDescent="0.2">
      <c r="A229" s="221" t="s">
        <v>106</v>
      </c>
      <c r="B229" s="217" t="s">
        <v>581</v>
      </c>
      <c r="C229" s="217" t="s">
        <v>13</v>
      </c>
      <c r="D229" s="217" t="s">
        <v>676</v>
      </c>
      <c r="E229" s="217">
        <v>600</v>
      </c>
      <c r="F229" s="218">
        <v>11720.095649999999</v>
      </c>
      <c r="G229" s="218">
        <v>0</v>
      </c>
      <c r="H229" s="218">
        <v>0</v>
      </c>
    </row>
    <row r="230" spans="1:8" s="216" customFormat="1" ht="51" x14ac:dyDescent="0.2">
      <c r="A230" s="213" t="s">
        <v>675</v>
      </c>
      <c r="B230" s="214" t="s">
        <v>26</v>
      </c>
      <c r="C230" s="214" t="s">
        <v>13</v>
      </c>
      <c r="D230" s="214" t="s">
        <v>692</v>
      </c>
      <c r="E230" s="215"/>
      <c r="F230" s="215">
        <v>4138.0448500000002</v>
      </c>
      <c r="G230" s="215">
        <v>0</v>
      </c>
      <c r="H230" s="215">
        <v>0</v>
      </c>
    </row>
    <row r="231" spans="1:8" s="219" customFormat="1" ht="25.5" x14ac:dyDescent="0.2">
      <c r="A231" s="221" t="s">
        <v>106</v>
      </c>
      <c r="B231" s="217" t="s">
        <v>581</v>
      </c>
      <c r="C231" s="217" t="s">
        <v>13</v>
      </c>
      <c r="D231" s="217" t="s">
        <v>692</v>
      </c>
      <c r="E231" s="217">
        <v>600</v>
      </c>
      <c r="F231" s="218">
        <v>4138.0448500000002</v>
      </c>
      <c r="G231" s="218">
        <v>0</v>
      </c>
      <c r="H231" s="218">
        <v>0</v>
      </c>
    </row>
    <row r="232" spans="1:8" s="216" customFormat="1" ht="15.75" customHeight="1" x14ac:dyDescent="0.2">
      <c r="A232" s="11" t="s">
        <v>30</v>
      </c>
      <c r="B232" s="8" t="s">
        <v>26</v>
      </c>
      <c r="C232" s="8" t="s">
        <v>26</v>
      </c>
      <c r="D232" s="8"/>
      <c r="E232" s="8"/>
      <c r="F232" s="4">
        <v>22534.799999999999</v>
      </c>
      <c r="G232" s="4">
        <v>16220.099999999999</v>
      </c>
      <c r="H232" s="4">
        <v>15423.7</v>
      </c>
    </row>
    <row r="233" spans="1:8" s="21" customFormat="1" ht="25.5" x14ac:dyDescent="0.2">
      <c r="A233" s="18" t="s">
        <v>241</v>
      </c>
      <c r="B233" s="19" t="s">
        <v>26</v>
      </c>
      <c r="C233" s="19" t="s">
        <v>26</v>
      </c>
      <c r="D233" s="19" t="s">
        <v>240</v>
      </c>
      <c r="E233" s="19"/>
      <c r="F233" s="20">
        <v>6060.5</v>
      </c>
      <c r="G233" s="20">
        <v>4199.2</v>
      </c>
      <c r="H233" s="20">
        <v>3993</v>
      </c>
    </row>
    <row r="234" spans="1:8" s="21" customFormat="1" ht="51" x14ac:dyDescent="0.2">
      <c r="A234" s="30" t="s">
        <v>59</v>
      </c>
      <c r="B234" s="24" t="s">
        <v>26</v>
      </c>
      <c r="C234" s="24" t="s">
        <v>26</v>
      </c>
      <c r="D234" s="24" t="s">
        <v>240</v>
      </c>
      <c r="E234" s="24" t="s">
        <v>60</v>
      </c>
      <c r="F234" s="25">
        <v>5574.4</v>
      </c>
      <c r="G234" s="25">
        <v>3887.3</v>
      </c>
      <c r="H234" s="25">
        <v>3696.4</v>
      </c>
    </row>
    <row r="235" spans="1:8" s="21" customFormat="1" ht="25.5" x14ac:dyDescent="0.2">
      <c r="A235" s="28" t="s">
        <v>69</v>
      </c>
      <c r="B235" s="24" t="s">
        <v>26</v>
      </c>
      <c r="C235" s="24" t="s">
        <v>26</v>
      </c>
      <c r="D235" s="24" t="s">
        <v>240</v>
      </c>
      <c r="E235" s="24" t="s">
        <v>61</v>
      </c>
      <c r="F235" s="25">
        <v>486.1</v>
      </c>
      <c r="G235" s="25">
        <v>311.89999999999998</v>
      </c>
      <c r="H235" s="25">
        <v>296.60000000000002</v>
      </c>
    </row>
    <row r="236" spans="1:8" s="21" customFormat="1" ht="38.25" x14ac:dyDescent="0.2">
      <c r="A236" s="18" t="s">
        <v>243</v>
      </c>
      <c r="B236" s="24" t="s">
        <v>26</v>
      </c>
      <c r="C236" s="24" t="s">
        <v>26</v>
      </c>
      <c r="D236" s="19" t="s">
        <v>242</v>
      </c>
      <c r="E236" s="5"/>
      <c r="F236" s="6">
        <v>16474.3</v>
      </c>
      <c r="G236" s="6">
        <v>12020.9</v>
      </c>
      <c r="H236" s="6">
        <v>11430.7</v>
      </c>
    </row>
    <row r="237" spans="1:8" s="21" customFormat="1" ht="25.5" x14ac:dyDescent="0.2">
      <c r="A237" s="28" t="s">
        <v>106</v>
      </c>
      <c r="B237" s="24" t="s">
        <v>26</v>
      </c>
      <c r="C237" s="24" t="s">
        <v>26</v>
      </c>
      <c r="D237" s="24" t="s">
        <v>242</v>
      </c>
      <c r="E237" s="24" t="s">
        <v>58</v>
      </c>
      <c r="F237" s="25">
        <v>16474.3</v>
      </c>
      <c r="G237" s="25">
        <v>12020.9</v>
      </c>
      <c r="H237" s="25">
        <v>11430.7</v>
      </c>
    </row>
    <row r="238" spans="1:8" s="21" customFormat="1" ht="15.75" x14ac:dyDescent="0.25">
      <c r="A238" s="116" t="s">
        <v>31</v>
      </c>
      <c r="B238" s="115" t="s">
        <v>16</v>
      </c>
      <c r="C238" s="115" t="s">
        <v>307</v>
      </c>
      <c r="D238" s="115"/>
      <c r="E238" s="115"/>
      <c r="F238" s="170">
        <v>1301209.7697699999</v>
      </c>
      <c r="G238" s="170">
        <v>1084735.8163000001</v>
      </c>
      <c r="H238" s="170">
        <v>1096484.5224000001</v>
      </c>
    </row>
    <row r="239" spans="1:8" s="216" customFormat="1" x14ac:dyDescent="0.2">
      <c r="A239" s="11" t="s">
        <v>32</v>
      </c>
      <c r="B239" s="8" t="s">
        <v>16</v>
      </c>
      <c r="C239" s="8" t="s">
        <v>9</v>
      </c>
      <c r="D239" s="8"/>
      <c r="E239" s="8"/>
      <c r="F239" s="4">
        <v>442937.859</v>
      </c>
      <c r="G239" s="4">
        <v>365492.10000000003</v>
      </c>
      <c r="H239" s="4">
        <v>365017.29999999993</v>
      </c>
    </row>
    <row r="240" spans="1:8" s="216" customFormat="1" ht="25.5" x14ac:dyDescent="0.2">
      <c r="A240" s="17" t="s">
        <v>122</v>
      </c>
      <c r="B240" s="214" t="s">
        <v>16</v>
      </c>
      <c r="C240" s="214" t="s">
        <v>9</v>
      </c>
      <c r="D240" s="214" t="s">
        <v>121</v>
      </c>
      <c r="E240" s="5"/>
      <c r="F240" s="6">
        <v>1896.9679999999998</v>
      </c>
      <c r="G240" s="6">
        <v>1067.1999999999998</v>
      </c>
      <c r="H240" s="6">
        <v>3143.1</v>
      </c>
    </row>
    <row r="241" spans="1:8" s="216" customFormat="1" ht="25.5" x14ac:dyDescent="0.2">
      <c r="A241" s="221" t="s">
        <v>69</v>
      </c>
      <c r="B241" s="217" t="s">
        <v>16</v>
      </c>
      <c r="C241" s="217" t="s">
        <v>9</v>
      </c>
      <c r="D241" s="217" t="s">
        <v>121</v>
      </c>
      <c r="E241" s="217" t="s">
        <v>61</v>
      </c>
      <c r="F241" s="218">
        <v>540.9</v>
      </c>
      <c r="G241" s="218">
        <v>169.89999999999998</v>
      </c>
      <c r="H241" s="218">
        <v>442.4</v>
      </c>
    </row>
    <row r="242" spans="1:8" s="216" customFormat="1" ht="25.5" x14ac:dyDescent="0.2">
      <c r="A242" s="221" t="s">
        <v>106</v>
      </c>
      <c r="B242" s="217" t="s">
        <v>16</v>
      </c>
      <c r="C242" s="217" t="s">
        <v>9</v>
      </c>
      <c r="D242" s="217" t="s">
        <v>121</v>
      </c>
      <c r="E242" s="217" t="s">
        <v>58</v>
      </c>
      <c r="F242" s="218">
        <v>1356.0679999999998</v>
      </c>
      <c r="G242" s="218">
        <v>897.29999999999973</v>
      </c>
      <c r="H242" s="218">
        <v>2700.7</v>
      </c>
    </row>
    <row r="243" spans="1:8" s="21" customFormat="1" ht="51" x14ac:dyDescent="0.2">
      <c r="A243" s="52" t="s">
        <v>263</v>
      </c>
      <c r="B243" s="19" t="s">
        <v>16</v>
      </c>
      <c r="C243" s="19" t="s">
        <v>9</v>
      </c>
      <c r="D243" s="19" t="s">
        <v>92</v>
      </c>
      <c r="E243" s="19"/>
      <c r="F243" s="20">
        <v>264513.8</v>
      </c>
      <c r="G243" s="20">
        <v>211240.19999999998</v>
      </c>
      <c r="H243" s="20">
        <v>211240.19999999998</v>
      </c>
    </row>
    <row r="244" spans="1:8" s="216" customFormat="1" ht="51" x14ac:dyDescent="0.2">
      <c r="A244" s="222" t="s">
        <v>59</v>
      </c>
      <c r="B244" s="217" t="s">
        <v>16</v>
      </c>
      <c r="C244" s="217" t="s">
        <v>9</v>
      </c>
      <c r="D244" s="217" t="s">
        <v>92</v>
      </c>
      <c r="E244" s="220" t="s">
        <v>60</v>
      </c>
      <c r="F244" s="218">
        <v>46156.800000000003</v>
      </c>
      <c r="G244" s="218">
        <v>36855.200000000004</v>
      </c>
      <c r="H244" s="218">
        <v>36855.200000000004</v>
      </c>
    </row>
    <row r="245" spans="1:8" s="216" customFormat="1" ht="25.5" x14ac:dyDescent="0.2">
      <c r="A245" s="221" t="s">
        <v>69</v>
      </c>
      <c r="B245" s="217" t="s">
        <v>16</v>
      </c>
      <c r="C245" s="217" t="s">
        <v>9</v>
      </c>
      <c r="D245" s="217" t="s">
        <v>92</v>
      </c>
      <c r="E245" s="220" t="s">
        <v>61</v>
      </c>
      <c r="F245" s="218">
        <v>145.89999999999998</v>
      </c>
      <c r="G245" s="218">
        <v>116.79999999999998</v>
      </c>
      <c r="H245" s="218">
        <v>116.79999999999998</v>
      </c>
    </row>
    <row r="246" spans="1:8" s="216" customFormat="1" ht="25.5" x14ac:dyDescent="0.2">
      <c r="A246" s="221" t="s">
        <v>106</v>
      </c>
      <c r="B246" s="217" t="s">
        <v>16</v>
      </c>
      <c r="C246" s="217" t="s">
        <v>9</v>
      </c>
      <c r="D246" s="217" t="s">
        <v>92</v>
      </c>
      <c r="E246" s="217" t="s">
        <v>58</v>
      </c>
      <c r="F246" s="218">
        <v>218211.09999999998</v>
      </c>
      <c r="G246" s="218">
        <v>174268.19999999998</v>
      </c>
      <c r="H246" s="218">
        <v>174268.19999999998</v>
      </c>
    </row>
    <row r="247" spans="1:8" s="216" customFormat="1" ht="53.25" customHeight="1" x14ac:dyDescent="0.2">
      <c r="A247" s="213" t="s">
        <v>253</v>
      </c>
      <c r="B247" s="214" t="s">
        <v>16</v>
      </c>
      <c r="C247" s="214" t="s">
        <v>9</v>
      </c>
      <c r="D247" s="214" t="s">
        <v>187</v>
      </c>
      <c r="E247" s="214"/>
      <c r="F247" s="215">
        <v>176448.891</v>
      </c>
      <c r="G247" s="215">
        <v>153184.70000000001</v>
      </c>
      <c r="H247" s="215">
        <v>150634</v>
      </c>
    </row>
    <row r="248" spans="1:8" s="216" customFormat="1" ht="39.75" customHeight="1" x14ac:dyDescent="0.2">
      <c r="A248" s="222" t="s">
        <v>59</v>
      </c>
      <c r="B248" s="217" t="s">
        <v>16</v>
      </c>
      <c r="C248" s="217" t="s">
        <v>9</v>
      </c>
      <c r="D248" s="217" t="s">
        <v>187</v>
      </c>
      <c r="E248" s="220" t="s">
        <v>60</v>
      </c>
      <c r="F248" s="215">
        <v>25517.1</v>
      </c>
      <c r="G248" s="215">
        <v>21508.799999999999</v>
      </c>
      <c r="H248" s="215">
        <v>20452.900000000001</v>
      </c>
    </row>
    <row r="249" spans="1:8" s="216" customFormat="1" ht="25.5" x14ac:dyDescent="0.2">
      <c r="A249" s="221" t="s">
        <v>69</v>
      </c>
      <c r="B249" s="217" t="s">
        <v>16</v>
      </c>
      <c r="C249" s="217" t="s">
        <v>9</v>
      </c>
      <c r="D249" s="217" t="s">
        <v>187</v>
      </c>
      <c r="E249" s="220" t="s">
        <v>61</v>
      </c>
      <c r="F249" s="215">
        <v>9931</v>
      </c>
      <c r="G249" s="215">
        <v>9515.9</v>
      </c>
      <c r="H249" s="215">
        <v>10273.799999999999</v>
      </c>
    </row>
    <row r="250" spans="1:8" s="216" customFormat="1" ht="25.5" x14ac:dyDescent="0.2">
      <c r="A250" s="221" t="s">
        <v>106</v>
      </c>
      <c r="B250" s="217" t="s">
        <v>16</v>
      </c>
      <c r="C250" s="217" t="s">
        <v>9</v>
      </c>
      <c r="D250" s="217" t="s">
        <v>187</v>
      </c>
      <c r="E250" s="217" t="s">
        <v>58</v>
      </c>
      <c r="F250" s="215">
        <v>140729.09099999999</v>
      </c>
      <c r="G250" s="215">
        <v>122096.40000000001</v>
      </c>
      <c r="H250" s="215">
        <v>119736.29999999999</v>
      </c>
    </row>
    <row r="251" spans="1:8" s="216" customFormat="1" x14ac:dyDescent="0.2">
      <c r="A251" s="221" t="s">
        <v>65</v>
      </c>
      <c r="B251" s="217" t="s">
        <v>16</v>
      </c>
      <c r="C251" s="217" t="s">
        <v>9</v>
      </c>
      <c r="D251" s="217" t="s">
        <v>187</v>
      </c>
      <c r="E251" s="217" t="s">
        <v>66</v>
      </c>
      <c r="F251" s="215">
        <v>271.70000000000005</v>
      </c>
      <c r="G251" s="215">
        <v>63.599999999999994</v>
      </c>
      <c r="H251" s="215">
        <v>171</v>
      </c>
    </row>
    <row r="252" spans="1:8" s="216" customFormat="1" ht="61.5" customHeight="1" x14ac:dyDescent="0.2">
      <c r="A252" s="213" t="s">
        <v>575</v>
      </c>
      <c r="B252" s="214" t="s">
        <v>16</v>
      </c>
      <c r="C252" s="214" t="s">
        <v>9</v>
      </c>
      <c r="D252" s="214" t="s">
        <v>577</v>
      </c>
      <c r="E252" s="214"/>
      <c r="F252" s="215">
        <v>78.2</v>
      </c>
      <c r="G252" s="215">
        <v>0</v>
      </c>
      <c r="H252" s="215">
        <v>0</v>
      </c>
    </row>
    <row r="253" spans="1:8" s="216" customFormat="1" ht="25.5" x14ac:dyDescent="0.2">
      <c r="A253" s="221" t="s">
        <v>69</v>
      </c>
      <c r="B253" s="217" t="s">
        <v>16</v>
      </c>
      <c r="C253" s="217" t="s">
        <v>9</v>
      </c>
      <c r="D253" s="214" t="s">
        <v>577</v>
      </c>
      <c r="E253" s="217" t="s">
        <v>61</v>
      </c>
      <c r="F253" s="218">
        <v>10</v>
      </c>
      <c r="G253" s="218">
        <v>0</v>
      </c>
      <c r="H253" s="218">
        <v>0</v>
      </c>
    </row>
    <row r="254" spans="1:8" s="216" customFormat="1" ht="25.5" x14ac:dyDescent="0.2">
      <c r="A254" s="221" t="s">
        <v>106</v>
      </c>
      <c r="B254" s="217" t="s">
        <v>16</v>
      </c>
      <c r="C254" s="217" t="s">
        <v>9</v>
      </c>
      <c r="D254" s="214" t="s">
        <v>577</v>
      </c>
      <c r="E254" s="217" t="s">
        <v>58</v>
      </c>
      <c r="F254" s="218">
        <v>68.2</v>
      </c>
      <c r="G254" s="218">
        <v>0</v>
      </c>
      <c r="H254" s="218">
        <v>0</v>
      </c>
    </row>
    <row r="255" spans="1:8" s="216" customFormat="1" x14ac:dyDescent="0.2">
      <c r="A255" s="11" t="s">
        <v>33</v>
      </c>
      <c r="B255" s="8" t="s">
        <v>16</v>
      </c>
      <c r="C255" s="8" t="s">
        <v>11</v>
      </c>
      <c r="D255" s="8"/>
      <c r="E255" s="8"/>
      <c r="F255" s="4">
        <v>627265.83839999989</v>
      </c>
      <c r="G255" s="4">
        <v>530081.01630000002</v>
      </c>
      <c r="H255" s="4">
        <v>553613.2224000002</v>
      </c>
    </row>
    <row r="256" spans="1:8" s="216" customFormat="1" ht="25.5" x14ac:dyDescent="0.2">
      <c r="A256" s="17" t="s">
        <v>122</v>
      </c>
      <c r="B256" s="214" t="s">
        <v>16</v>
      </c>
      <c r="C256" s="214" t="s">
        <v>11</v>
      </c>
      <c r="D256" s="214" t="s">
        <v>121</v>
      </c>
      <c r="E256" s="5"/>
      <c r="F256" s="6">
        <v>1462.0739699999999</v>
      </c>
      <c r="G256" s="6">
        <v>901.60000000000014</v>
      </c>
      <c r="H256" s="6">
        <v>3269.7</v>
      </c>
    </row>
    <row r="257" spans="1:8" s="216" customFormat="1" ht="25.5" x14ac:dyDescent="0.2">
      <c r="A257" s="221" t="s">
        <v>69</v>
      </c>
      <c r="B257" s="217" t="s">
        <v>16</v>
      </c>
      <c r="C257" s="217" t="s">
        <v>11</v>
      </c>
      <c r="D257" s="217" t="s">
        <v>121</v>
      </c>
      <c r="E257" s="217" t="s">
        <v>61</v>
      </c>
      <c r="F257" s="218">
        <v>373.29999999999995</v>
      </c>
      <c r="G257" s="218">
        <v>177.79999999999995</v>
      </c>
      <c r="H257" s="218">
        <v>719.6</v>
      </c>
    </row>
    <row r="258" spans="1:8" s="216" customFormat="1" ht="25.5" x14ac:dyDescent="0.2">
      <c r="A258" s="221" t="s">
        <v>106</v>
      </c>
      <c r="B258" s="217" t="s">
        <v>16</v>
      </c>
      <c r="C258" s="217" t="s">
        <v>11</v>
      </c>
      <c r="D258" s="217" t="s">
        <v>121</v>
      </c>
      <c r="E258" s="217" t="s">
        <v>58</v>
      </c>
      <c r="F258" s="218">
        <v>1088.77397</v>
      </c>
      <c r="G258" s="218">
        <v>723.80000000000018</v>
      </c>
      <c r="H258" s="218">
        <v>2550.1</v>
      </c>
    </row>
    <row r="259" spans="1:8" x14ac:dyDescent="0.2">
      <c r="A259" s="18" t="s">
        <v>130</v>
      </c>
      <c r="B259" s="19" t="s">
        <v>16</v>
      </c>
      <c r="C259" s="19" t="s">
        <v>11</v>
      </c>
      <c r="D259" s="24" t="s">
        <v>129</v>
      </c>
      <c r="E259" s="19"/>
      <c r="F259" s="20">
        <v>1435</v>
      </c>
      <c r="G259" s="20">
        <v>0</v>
      </c>
      <c r="H259" s="20">
        <v>0</v>
      </c>
    </row>
    <row r="260" spans="1:8" s="26" customFormat="1" ht="25.5" x14ac:dyDescent="0.2">
      <c r="A260" s="28" t="s">
        <v>106</v>
      </c>
      <c r="B260" s="19" t="s">
        <v>16</v>
      </c>
      <c r="C260" s="19" t="s">
        <v>11</v>
      </c>
      <c r="D260" s="24" t="s">
        <v>129</v>
      </c>
      <c r="E260" s="24" t="s">
        <v>58</v>
      </c>
      <c r="F260" s="25">
        <v>1435</v>
      </c>
      <c r="G260" s="218">
        <v>0</v>
      </c>
      <c r="H260" s="218">
        <v>0</v>
      </c>
    </row>
    <row r="261" spans="1:8" s="216" customFormat="1" ht="38.25" x14ac:dyDescent="0.2">
      <c r="A261" s="213" t="s">
        <v>627</v>
      </c>
      <c r="B261" s="214" t="s">
        <v>16</v>
      </c>
      <c r="C261" s="214" t="s">
        <v>11</v>
      </c>
      <c r="D261" s="214" t="s">
        <v>634</v>
      </c>
      <c r="E261" s="215"/>
      <c r="F261" s="215">
        <v>43669.1</v>
      </c>
      <c r="G261" s="215">
        <v>43669.1</v>
      </c>
      <c r="H261" s="215">
        <v>43669.1</v>
      </c>
    </row>
    <row r="262" spans="1:8" s="216" customFormat="1" ht="51" x14ac:dyDescent="0.2">
      <c r="A262" s="72" t="s">
        <v>59</v>
      </c>
      <c r="B262" s="217" t="s">
        <v>16</v>
      </c>
      <c r="C262" s="217" t="s">
        <v>11</v>
      </c>
      <c r="D262" s="217" t="s">
        <v>634</v>
      </c>
      <c r="E262" s="228">
        <v>100</v>
      </c>
      <c r="F262" s="218">
        <v>4687.2</v>
      </c>
      <c r="G262" s="218">
        <v>4687.2</v>
      </c>
      <c r="H262" s="218">
        <v>4687.2</v>
      </c>
    </row>
    <row r="263" spans="1:8" s="216" customFormat="1" ht="25.5" x14ac:dyDescent="0.2">
      <c r="A263" s="221" t="s">
        <v>106</v>
      </c>
      <c r="B263" s="217" t="s">
        <v>16</v>
      </c>
      <c r="C263" s="217" t="s">
        <v>11</v>
      </c>
      <c r="D263" s="217" t="s">
        <v>634</v>
      </c>
      <c r="E263" s="218" t="s">
        <v>58</v>
      </c>
      <c r="F263" s="218">
        <v>38981.9</v>
      </c>
      <c r="G263" s="218">
        <v>38981.9</v>
      </c>
      <c r="H263" s="218">
        <v>38981.9</v>
      </c>
    </row>
    <row r="264" spans="1:8" s="9" customFormat="1" ht="25.5" x14ac:dyDescent="0.2">
      <c r="A264" s="18" t="s">
        <v>297</v>
      </c>
      <c r="B264" s="19" t="s">
        <v>16</v>
      </c>
      <c r="C264" s="19" t="s">
        <v>11</v>
      </c>
      <c r="D264" s="19" t="s">
        <v>635</v>
      </c>
      <c r="E264" s="19"/>
      <c r="F264" s="20">
        <v>1447</v>
      </c>
      <c r="G264" s="20">
        <v>125</v>
      </c>
      <c r="H264" s="20">
        <v>125</v>
      </c>
    </row>
    <row r="265" spans="1:8" s="9" customFormat="1" ht="25.5" x14ac:dyDescent="0.2">
      <c r="A265" s="28" t="s">
        <v>106</v>
      </c>
      <c r="B265" s="24" t="s">
        <v>16</v>
      </c>
      <c r="C265" s="24" t="s">
        <v>11</v>
      </c>
      <c r="D265" s="24" t="s">
        <v>635</v>
      </c>
      <c r="E265" s="24" t="s">
        <v>58</v>
      </c>
      <c r="F265" s="25">
        <v>1447</v>
      </c>
      <c r="G265" s="218">
        <v>125</v>
      </c>
      <c r="H265" s="218">
        <v>125</v>
      </c>
    </row>
    <row r="266" spans="1:8" s="212" customFormat="1" ht="38.25" x14ac:dyDescent="0.2">
      <c r="A266" s="213" t="s">
        <v>617</v>
      </c>
      <c r="B266" s="214" t="s">
        <v>16</v>
      </c>
      <c r="C266" s="214" t="s">
        <v>11</v>
      </c>
      <c r="D266" s="214" t="s">
        <v>636</v>
      </c>
      <c r="E266" s="214"/>
      <c r="F266" s="215">
        <v>1250</v>
      </c>
      <c r="G266" s="215">
        <v>1250</v>
      </c>
      <c r="H266" s="215">
        <v>0</v>
      </c>
    </row>
    <row r="267" spans="1:8" s="212" customFormat="1" ht="25.5" x14ac:dyDescent="0.2">
      <c r="A267" s="221" t="s">
        <v>106</v>
      </c>
      <c r="B267" s="217" t="s">
        <v>16</v>
      </c>
      <c r="C267" s="217" t="s">
        <v>11</v>
      </c>
      <c r="D267" s="217" t="s">
        <v>636</v>
      </c>
      <c r="E267" s="217" t="s">
        <v>58</v>
      </c>
      <c r="F267" s="218">
        <v>1250</v>
      </c>
      <c r="G267" s="218">
        <v>1250</v>
      </c>
      <c r="H267" s="218">
        <v>0</v>
      </c>
    </row>
    <row r="268" spans="1:8" s="212" customFormat="1" x14ac:dyDescent="0.2">
      <c r="A268" s="213" t="s">
        <v>623</v>
      </c>
      <c r="B268" s="214" t="s">
        <v>16</v>
      </c>
      <c r="C268" s="214" t="s">
        <v>11</v>
      </c>
      <c r="D268" s="214" t="s">
        <v>637</v>
      </c>
      <c r="E268" s="214"/>
      <c r="F268" s="215">
        <v>0</v>
      </c>
      <c r="G268" s="215">
        <v>0</v>
      </c>
      <c r="H268" s="215">
        <v>20324.2</v>
      </c>
    </row>
    <row r="269" spans="1:8" s="212" customFormat="1" ht="25.5" x14ac:dyDescent="0.2">
      <c r="A269" s="221" t="s">
        <v>106</v>
      </c>
      <c r="B269" s="217" t="s">
        <v>16</v>
      </c>
      <c r="C269" s="217" t="s">
        <v>11</v>
      </c>
      <c r="D269" s="217" t="s">
        <v>637</v>
      </c>
      <c r="E269" s="217" t="s">
        <v>58</v>
      </c>
      <c r="F269" s="218">
        <v>0</v>
      </c>
      <c r="G269" s="218">
        <v>0</v>
      </c>
      <c r="H269" s="218">
        <v>20324.2</v>
      </c>
    </row>
    <row r="270" spans="1:8" s="21" customFormat="1" ht="25.5" x14ac:dyDescent="0.2">
      <c r="A270" s="18" t="s">
        <v>179</v>
      </c>
      <c r="B270" s="19" t="s">
        <v>16</v>
      </c>
      <c r="C270" s="19" t="s">
        <v>11</v>
      </c>
      <c r="D270" s="19" t="s">
        <v>90</v>
      </c>
      <c r="E270" s="19"/>
      <c r="F270" s="20">
        <v>50565.4</v>
      </c>
      <c r="G270" s="20">
        <v>40441.599999999991</v>
      </c>
      <c r="H270" s="20">
        <v>40441.599999999991</v>
      </c>
    </row>
    <row r="271" spans="1:8" s="216" customFormat="1" ht="51" x14ac:dyDescent="0.2">
      <c r="A271" s="222" t="s">
        <v>59</v>
      </c>
      <c r="B271" s="217" t="s">
        <v>16</v>
      </c>
      <c r="C271" s="217" t="s">
        <v>11</v>
      </c>
      <c r="D271" s="217" t="s">
        <v>90</v>
      </c>
      <c r="E271" s="220" t="s">
        <v>60</v>
      </c>
      <c r="F271" s="218">
        <v>35704</v>
      </c>
      <c r="G271" s="218">
        <v>28552.799999999999</v>
      </c>
      <c r="H271" s="218">
        <v>28552.799999999999</v>
      </c>
    </row>
    <row r="272" spans="1:8" s="216" customFormat="1" ht="25.5" x14ac:dyDescent="0.2">
      <c r="A272" s="221" t="s">
        <v>69</v>
      </c>
      <c r="B272" s="217" t="s">
        <v>16</v>
      </c>
      <c r="C272" s="217" t="s">
        <v>11</v>
      </c>
      <c r="D272" s="217" t="s">
        <v>90</v>
      </c>
      <c r="E272" s="220" t="s">
        <v>61</v>
      </c>
      <c r="F272" s="218">
        <v>14509.8</v>
      </c>
      <c r="G272" s="218">
        <v>11631.599999999999</v>
      </c>
      <c r="H272" s="218">
        <v>11631.599999999999</v>
      </c>
    </row>
    <row r="273" spans="1:8" s="216" customFormat="1" x14ac:dyDescent="0.2">
      <c r="A273" s="221" t="s">
        <v>65</v>
      </c>
      <c r="B273" s="217" t="s">
        <v>16</v>
      </c>
      <c r="C273" s="217" t="s">
        <v>11</v>
      </c>
      <c r="D273" s="217" t="s">
        <v>90</v>
      </c>
      <c r="E273" s="217" t="s">
        <v>66</v>
      </c>
      <c r="F273" s="218">
        <v>351.6</v>
      </c>
      <c r="G273" s="218">
        <v>257.2</v>
      </c>
      <c r="H273" s="218">
        <v>257.2</v>
      </c>
    </row>
    <row r="274" spans="1:8" s="216" customFormat="1" ht="25.5" x14ac:dyDescent="0.2">
      <c r="A274" s="213" t="s">
        <v>179</v>
      </c>
      <c r="B274" s="214" t="s">
        <v>16</v>
      </c>
      <c r="C274" s="214" t="s">
        <v>11</v>
      </c>
      <c r="D274" s="214" t="s">
        <v>701</v>
      </c>
      <c r="E274" s="214"/>
      <c r="F274" s="215">
        <v>178.8</v>
      </c>
      <c r="G274" s="215">
        <v>0</v>
      </c>
      <c r="H274" s="215">
        <v>0</v>
      </c>
    </row>
    <row r="275" spans="1:8" s="216" customFormat="1" ht="51" x14ac:dyDescent="0.2">
      <c r="A275" s="222" t="s">
        <v>59</v>
      </c>
      <c r="B275" s="217" t="s">
        <v>16</v>
      </c>
      <c r="C275" s="217" t="s">
        <v>11</v>
      </c>
      <c r="D275" s="217" t="s">
        <v>701</v>
      </c>
      <c r="E275" s="220" t="s">
        <v>60</v>
      </c>
      <c r="F275" s="218">
        <v>178.8</v>
      </c>
      <c r="G275" s="218">
        <v>0</v>
      </c>
      <c r="H275" s="218">
        <v>0</v>
      </c>
    </row>
    <row r="276" spans="1:8" s="21" customFormat="1" ht="63.75" x14ac:dyDescent="0.2">
      <c r="A276" s="18" t="s">
        <v>401</v>
      </c>
      <c r="B276" s="19" t="s">
        <v>16</v>
      </c>
      <c r="C276" s="19" t="s">
        <v>11</v>
      </c>
      <c r="D276" s="19" t="s">
        <v>88</v>
      </c>
      <c r="E276" s="19"/>
      <c r="F276" s="20">
        <v>423797.9</v>
      </c>
      <c r="G276" s="20">
        <v>338819.10000000003</v>
      </c>
      <c r="H276" s="20">
        <v>338819.10000000003</v>
      </c>
    </row>
    <row r="277" spans="1:8" s="216" customFormat="1" ht="51" x14ac:dyDescent="0.2">
      <c r="A277" s="222" t="s">
        <v>59</v>
      </c>
      <c r="B277" s="217" t="s">
        <v>16</v>
      </c>
      <c r="C277" s="217" t="s">
        <v>11</v>
      </c>
      <c r="D277" s="217" t="s">
        <v>88</v>
      </c>
      <c r="E277" s="220" t="s">
        <v>60</v>
      </c>
      <c r="F277" s="218">
        <v>68814</v>
      </c>
      <c r="G277" s="218">
        <v>55016</v>
      </c>
      <c r="H277" s="218">
        <v>55016</v>
      </c>
    </row>
    <row r="278" spans="1:8" s="216" customFormat="1" ht="25.5" x14ac:dyDescent="0.2">
      <c r="A278" s="221" t="s">
        <v>69</v>
      </c>
      <c r="B278" s="217" t="s">
        <v>16</v>
      </c>
      <c r="C278" s="217" t="s">
        <v>11</v>
      </c>
      <c r="D278" s="217" t="s">
        <v>88</v>
      </c>
      <c r="E278" s="220" t="s">
        <v>61</v>
      </c>
      <c r="F278" s="218">
        <v>2013.6</v>
      </c>
      <c r="G278" s="218">
        <v>1608.8</v>
      </c>
      <c r="H278" s="218">
        <v>1608.8</v>
      </c>
    </row>
    <row r="279" spans="1:8" s="216" customFormat="1" ht="25.5" x14ac:dyDescent="0.2">
      <c r="A279" s="221" t="s">
        <v>106</v>
      </c>
      <c r="B279" s="217" t="s">
        <v>16</v>
      </c>
      <c r="C279" s="217" t="s">
        <v>11</v>
      </c>
      <c r="D279" s="217" t="s">
        <v>88</v>
      </c>
      <c r="E279" s="217" t="s">
        <v>58</v>
      </c>
      <c r="F279" s="218">
        <v>352970.30000000005</v>
      </c>
      <c r="G279" s="218">
        <v>282194.30000000005</v>
      </c>
      <c r="H279" s="218">
        <v>282194.30000000005</v>
      </c>
    </row>
    <row r="280" spans="1:8" s="21" customFormat="1" ht="38.25" x14ac:dyDescent="0.2">
      <c r="A280" s="18" t="s">
        <v>180</v>
      </c>
      <c r="B280" s="19" t="s">
        <v>16</v>
      </c>
      <c r="C280" s="19" t="s">
        <v>11</v>
      </c>
      <c r="D280" s="19" t="s">
        <v>89</v>
      </c>
      <c r="E280" s="19"/>
      <c r="F280" s="20">
        <v>2738.8</v>
      </c>
      <c r="G280" s="215">
        <v>1942.5</v>
      </c>
      <c r="H280" s="215">
        <v>1942.5</v>
      </c>
    </row>
    <row r="281" spans="1:8" s="21" customFormat="1" ht="25.5" x14ac:dyDescent="0.2">
      <c r="A281" s="28" t="s">
        <v>69</v>
      </c>
      <c r="B281" s="24" t="s">
        <v>16</v>
      </c>
      <c r="C281" s="24" t="s">
        <v>11</v>
      </c>
      <c r="D281" s="24" t="s">
        <v>89</v>
      </c>
      <c r="E281" s="27" t="s">
        <v>61</v>
      </c>
      <c r="F281" s="25">
        <v>2631</v>
      </c>
      <c r="G281" s="25">
        <v>1942.5</v>
      </c>
      <c r="H281" s="25">
        <v>1942.5</v>
      </c>
    </row>
    <row r="282" spans="1:8" s="216" customFormat="1" x14ac:dyDescent="0.2">
      <c r="A282" s="221" t="s">
        <v>62</v>
      </c>
      <c r="B282" s="217" t="s">
        <v>16</v>
      </c>
      <c r="C282" s="217" t="s">
        <v>11</v>
      </c>
      <c r="D282" s="217" t="s">
        <v>89</v>
      </c>
      <c r="E282" s="220" t="s">
        <v>63</v>
      </c>
      <c r="F282" s="218">
        <v>107.8</v>
      </c>
      <c r="G282" s="218">
        <v>0</v>
      </c>
      <c r="H282" s="218">
        <v>0</v>
      </c>
    </row>
    <row r="283" spans="1:8" s="21" customFormat="1" ht="51" x14ac:dyDescent="0.2">
      <c r="A283" s="18" t="s">
        <v>253</v>
      </c>
      <c r="B283" s="19" t="s">
        <v>16</v>
      </c>
      <c r="C283" s="19" t="s">
        <v>11</v>
      </c>
      <c r="D283" s="19" t="s">
        <v>182</v>
      </c>
      <c r="E283" s="19"/>
      <c r="F283" s="20">
        <v>41527.449229999998</v>
      </c>
      <c r="G283" s="20">
        <v>47989</v>
      </c>
      <c r="H283" s="20">
        <v>50665.900000000009</v>
      </c>
    </row>
    <row r="284" spans="1:8" s="21" customFormat="1" ht="25.5" x14ac:dyDescent="0.2">
      <c r="A284" s="28" t="s">
        <v>106</v>
      </c>
      <c r="B284" s="24" t="s">
        <v>16</v>
      </c>
      <c r="C284" s="24" t="s">
        <v>11</v>
      </c>
      <c r="D284" s="24" t="s">
        <v>182</v>
      </c>
      <c r="E284" s="24" t="s">
        <v>58</v>
      </c>
      <c r="F284" s="25">
        <v>41527.449229999998</v>
      </c>
      <c r="G284" s="25">
        <v>47989</v>
      </c>
      <c r="H284" s="25">
        <v>50665.900000000009</v>
      </c>
    </row>
    <row r="285" spans="1:8" s="216" customFormat="1" ht="51" x14ac:dyDescent="0.2">
      <c r="A285" s="213" t="s">
        <v>185</v>
      </c>
      <c r="B285" s="214" t="s">
        <v>16</v>
      </c>
      <c r="C285" s="214" t="s">
        <v>11</v>
      </c>
      <c r="D285" s="214" t="s">
        <v>184</v>
      </c>
      <c r="E285" s="214"/>
      <c r="F285" s="215">
        <v>7393.2000000000007</v>
      </c>
      <c r="G285" s="215">
        <v>3706.4</v>
      </c>
      <c r="H285" s="215">
        <v>4495.4000000000005</v>
      </c>
    </row>
    <row r="286" spans="1:8" s="216" customFormat="1" ht="51" x14ac:dyDescent="0.2">
      <c r="A286" s="222" t="s">
        <v>59</v>
      </c>
      <c r="B286" s="217" t="s">
        <v>16</v>
      </c>
      <c r="C286" s="217" t="s">
        <v>11</v>
      </c>
      <c r="D286" s="217" t="s">
        <v>184</v>
      </c>
      <c r="E286" s="220" t="s">
        <v>60</v>
      </c>
      <c r="F286" s="218">
        <v>3.5999999999999996</v>
      </c>
      <c r="G286" s="218">
        <v>0.8</v>
      </c>
      <c r="H286" s="218">
        <v>0.8</v>
      </c>
    </row>
    <row r="287" spans="1:8" s="216" customFormat="1" ht="25.5" x14ac:dyDescent="0.2">
      <c r="A287" s="221" t="s">
        <v>69</v>
      </c>
      <c r="B287" s="217" t="s">
        <v>16</v>
      </c>
      <c r="C287" s="217" t="s">
        <v>11</v>
      </c>
      <c r="D287" s="217" t="s">
        <v>184</v>
      </c>
      <c r="E287" s="220" t="s">
        <v>61</v>
      </c>
      <c r="F287" s="218">
        <v>7148.7000000000007</v>
      </c>
      <c r="G287" s="218">
        <v>3602.2</v>
      </c>
      <c r="H287" s="218">
        <v>4255.8</v>
      </c>
    </row>
    <row r="288" spans="1:8" s="216" customFormat="1" x14ac:dyDescent="0.2">
      <c r="A288" s="221" t="s">
        <v>65</v>
      </c>
      <c r="B288" s="217" t="s">
        <v>16</v>
      </c>
      <c r="C288" s="217" t="s">
        <v>11</v>
      </c>
      <c r="D288" s="217" t="s">
        <v>184</v>
      </c>
      <c r="E288" s="217" t="s">
        <v>66</v>
      </c>
      <c r="F288" s="218">
        <v>240.9</v>
      </c>
      <c r="G288" s="218">
        <v>103.4</v>
      </c>
      <c r="H288" s="218">
        <v>238.8</v>
      </c>
    </row>
    <row r="289" spans="1:8" s="21" customFormat="1" ht="51" x14ac:dyDescent="0.2">
      <c r="A289" s="18" t="s">
        <v>185</v>
      </c>
      <c r="B289" s="19" t="s">
        <v>16</v>
      </c>
      <c r="C289" s="19" t="s">
        <v>11</v>
      </c>
      <c r="D289" s="19" t="s">
        <v>188</v>
      </c>
      <c r="E289" s="19"/>
      <c r="F289" s="20">
        <v>1110</v>
      </c>
      <c r="G289" s="215">
        <v>560</v>
      </c>
      <c r="H289" s="215">
        <v>560</v>
      </c>
    </row>
    <row r="290" spans="1:8" s="21" customFormat="1" ht="25.5" x14ac:dyDescent="0.2">
      <c r="A290" s="28" t="s">
        <v>69</v>
      </c>
      <c r="B290" s="24" t="s">
        <v>16</v>
      </c>
      <c r="C290" s="24" t="s">
        <v>11</v>
      </c>
      <c r="D290" s="24" t="s">
        <v>188</v>
      </c>
      <c r="E290" s="27" t="s">
        <v>61</v>
      </c>
      <c r="F290" s="25">
        <v>1090</v>
      </c>
      <c r="G290" s="25">
        <v>540</v>
      </c>
      <c r="H290" s="25">
        <v>540</v>
      </c>
    </row>
    <row r="291" spans="1:8" s="216" customFormat="1" x14ac:dyDescent="0.2">
      <c r="A291" s="221" t="s">
        <v>65</v>
      </c>
      <c r="B291" s="217" t="s">
        <v>16</v>
      </c>
      <c r="C291" s="217" t="s">
        <v>11</v>
      </c>
      <c r="D291" s="217" t="s">
        <v>188</v>
      </c>
      <c r="E291" s="220" t="s">
        <v>66</v>
      </c>
      <c r="F291" s="218">
        <v>20</v>
      </c>
      <c r="G291" s="218">
        <v>20</v>
      </c>
      <c r="H291" s="218">
        <v>20</v>
      </c>
    </row>
    <row r="292" spans="1:8" ht="76.5" x14ac:dyDescent="0.2">
      <c r="A292" s="18" t="s">
        <v>511</v>
      </c>
      <c r="B292" s="19" t="s">
        <v>16</v>
      </c>
      <c r="C292" s="19" t="s">
        <v>11</v>
      </c>
      <c r="D292" s="19" t="s">
        <v>510</v>
      </c>
      <c r="E292" s="19"/>
      <c r="F292" s="20">
        <v>4185.1000000000004</v>
      </c>
      <c r="G292" s="215">
        <v>2420.3000000000002</v>
      </c>
      <c r="H292" s="215">
        <v>2301.4</v>
      </c>
    </row>
    <row r="293" spans="1:8" s="219" customFormat="1" ht="25.5" x14ac:dyDescent="0.2">
      <c r="A293" s="221" t="s">
        <v>69</v>
      </c>
      <c r="B293" s="217" t="s">
        <v>16</v>
      </c>
      <c r="C293" s="217" t="s">
        <v>11</v>
      </c>
      <c r="D293" s="217" t="s">
        <v>510</v>
      </c>
      <c r="E293" s="220" t="s">
        <v>61</v>
      </c>
      <c r="F293" s="218">
        <v>1988.8</v>
      </c>
      <c r="G293" s="218">
        <v>1141</v>
      </c>
      <c r="H293" s="218">
        <v>1084.9000000000001</v>
      </c>
    </row>
    <row r="294" spans="1:8" s="219" customFormat="1" x14ac:dyDescent="0.2">
      <c r="A294" s="221" t="s">
        <v>62</v>
      </c>
      <c r="B294" s="217" t="s">
        <v>16</v>
      </c>
      <c r="C294" s="217" t="s">
        <v>11</v>
      </c>
      <c r="D294" s="217" t="s">
        <v>510</v>
      </c>
      <c r="E294" s="220" t="s">
        <v>63</v>
      </c>
      <c r="F294" s="218">
        <v>468.6</v>
      </c>
      <c r="G294" s="218">
        <v>282.39999999999998</v>
      </c>
      <c r="H294" s="218">
        <v>268.5</v>
      </c>
    </row>
    <row r="295" spans="1:8" s="26" customFormat="1" ht="25.5" x14ac:dyDescent="0.2">
      <c r="A295" s="28" t="s">
        <v>69</v>
      </c>
      <c r="B295" s="24" t="s">
        <v>16</v>
      </c>
      <c r="C295" s="24" t="s">
        <v>11</v>
      </c>
      <c r="D295" s="24" t="s">
        <v>510</v>
      </c>
      <c r="E295" s="27" t="s">
        <v>58</v>
      </c>
      <c r="F295" s="218">
        <v>1727.7000000000003</v>
      </c>
      <c r="G295" s="218">
        <v>996.9</v>
      </c>
      <c r="H295" s="218">
        <v>948</v>
      </c>
    </row>
    <row r="296" spans="1:8" s="21" customFormat="1" ht="25.5" x14ac:dyDescent="0.2">
      <c r="A296" s="18" t="s">
        <v>181</v>
      </c>
      <c r="B296" s="19" t="s">
        <v>16</v>
      </c>
      <c r="C296" s="19" t="s">
        <v>11</v>
      </c>
      <c r="D296" s="19" t="s">
        <v>103</v>
      </c>
      <c r="E296" s="19"/>
      <c r="F296" s="20">
        <v>249.7</v>
      </c>
      <c r="G296" s="20">
        <v>199.79999999999998</v>
      </c>
      <c r="H296" s="20">
        <v>199.79999999999998</v>
      </c>
    </row>
    <row r="297" spans="1:8" s="26" customFormat="1" ht="25.5" x14ac:dyDescent="0.2">
      <c r="A297" s="28" t="s">
        <v>69</v>
      </c>
      <c r="B297" s="24" t="s">
        <v>16</v>
      </c>
      <c r="C297" s="24" t="s">
        <v>11</v>
      </c>
      <c r="D297" s="24" t="s">
        <v>103</v>
      </c>
      <c r="E297" s="27" t="s">
        <v>61</v>
      </c>
      <c r="F297" s="25">
        <v>38.299999999999997</v>
      </c>
      <c r="G297" s="25">
        <v>30.7</v>
      </c>
      <c r="H297" s="25">
        <v>30.7</v>
      </c>
    </row>
    <row r="298" spans="1:8" s="21" customFormat="1" ht="25.5" x14ac:dyDescent="0.2">
      <c r="A298" s="28" t="s">
        <v>106</v>
      </c>
      <c r="B298" s="24" t="s">
        <v>16</v>
      </c>
      <c r="C298" s="24" t="s">
        <v>11</v>
      </c>
      <c r="D298" s="24" t="s">
        <v>103</v>
      </c>
      <c r="E298" s="24" t="s">
        <v>58</v>
      </c>
      <c r="F298" s="25">
        <v>211.39999999999998</v>
      </c>
      <c r="G298" s="25">
        <v>169.1</v>
      </c>
      <c r="H298" s="25">
        <v>169.1</v>
      </c>
    </row>
    <row r="299" spans="1:8" s="21" customFormat="1" ht="25.5" x14ac:dyDescent="0.2">
      <c r="A299" s="18" t="s">
        <v>186</v>
      </c>
      <c r="B299" s="19" t="s">
        <v>16</v>
      </c>
      <c r="C299" s="19" t="s">
        <v>11</v>
      </c>
      <c r="D299" s="19" t="s">
        <v>104</v>
      </c>
      <c r="E299" s="19"/>
      <c r="F299" s="20">
        <v>1209</v>
      </c>
      <c r="G299" s="20">
        <v>967.19999999999993</v>
      </c>
      <c r="H299" s="20">
        <v>967.19999999999993</v>
      </c>
    </row>
    <row r="300" spans="1:8" s="9" customFormat="1" x14ac:dyDescent="0.2">
      <c r="A300" s="28" t="s">
        <v>62</v>
      </c>
      <c r="B300" s="24" t="s">
        <v>16</v>
      </c>
      <c r="C300" s="24" t="s">
        <v>11</v>
      </c>
      <c r="D300" s="19" t="s">
        <v>104</v>
      </c>
      <c r="E300" s="24" t="s">
        <v>63</v>
      </c>
      <c r="F300" s="25">
        <v>22.3</v>
      </c>
      <c r="G300" s="25">
        <v>17.8</v>
      </c>
      <c r="H300" s="25">
        <v>17.8</v>
      </c>
    </row>
    <row r="301" spans="1:8" s="21" customFormat="1" ht="25.5" x14ac:dyDescent="0.2">
      <c r="A301" s="28" t="s">
        <v>106</v>
      </c>
      <c r="B301" s="24" t="s">
        <v>16</v>
      </c>
      <c r="C301" s="24" t="s">
        <v>11</v>
      </c>
      <c r="D301" s="19" t="s">
        <v>104</v>
      </c>
      <c r="E301" s="24" t="s">
        <v>58</v>
      </c>
      <c r="F301" s="25">
        <v>1186.7</v>
      </c>
      <c r="G301" s="25">
        <v>949.4</v>
      </c>
      <c r="H301" s="25">
        <v>949.4</v>
      </c>
    </row>
    <row r="302" spans="1:8" ht="38.25" x14ac:dyDescent="0.2">
      <c r="A302" s="18" t="s">
        <v>583</v>
      </c>
      <c r="B302" s="19" t="s">
        <v>16</v>
      </c>
      <c r="C302" s="19" t="s">
        <v>11</v>
      </c>
      <c r="D302" s="19" t="s">
        <v>585</v>
      </c>
      <c r="E302" s="19"/>
      <c r="F302" s="20">
        <v>44639.215200000006</v>
      </c>
      <c r="G302" s="20">
        <v>46779.116300000009</v>
      </c>
      <c r="H302" s="20">
        <v>45522.022400000009</v>
      </c>
    </row>
    <row r="303" spans="1:8" s="26" customFormat="1" ht="25.5" x14ac:dyDescent="0.2">
      <c r="A303" s="28" t="s">
        <v>69</v>
      </c>
      <c r="B303" s="24" t="s">
        <v>16</v>
      </c>
      <c r="C303" s="24" t="s">
        <v>11</v>
      </c>
      <c r="D303" s="24" t="s">
        <v>585</v>
      </c>
      <c r="E303" s="27" t="s">
        <v>61</v>
      </c>
      <c r="F303" s="25">
        <v>1115.9000000000001</v>
      </c>
      <c r="G303" s="218">
        <v>1169.3</v>
      </c>
      <c r="H303" s="218">
        <v>1137.9000000000001</v>
      </c>
    </row>
    <row r="304" spans="1:8" s="26" customFormat="1" ht="25.5" x14ac:dyDescent="0.2">
      <c r="A304" s="28" t="s">
        <v>106</v>
      </c>
      <c r="B304" s="24" t="s">
        <v>16</v>
      </c>
      <c r="C304" s="24" t="s">
        <v>11</v>
      </c>
      <c r="D304" s="24" t="s">
        <v>585</v>
      </c>
      <c r="E304" s="24" t="s">
        <v>58</v>
      </c>
      <c r="F304" s="218">
        <v>43523.315200000005</v>
      </c>
      <c r="G304" s="218">
        <v>45609.816300000006</v>
      </c>
      <c r="H304" s="218">
        <v>44384.122400000007</v>
      </c>
    </row>
    <row r="305" spans="1:8" s="216" customFormat="1" x14ac:dyDescent="0.2">
      <c r="A305" s="213" t="s">
        <v>255</v>
      </c>
      <c r="B305" s="214" t="s">
        <v>16</v>
      </c>
      <c r="C305" s="214" t="s">
        <v>11</v>
      </c>
      <c r="D305" s="214" t="s">
        <v>248</v>
      </c>
      <c r="E305" s="214"/>
      <c r="F305" s="215">
        <v>250</v>
      </c>
      <c r="G305" s="215">
        <v>250</v>
      </c>
      <c r="H305" s="215">
        <v>250</v>
      </c>
    </row>
    <row r="306" spans="1:8" s="21" customFormat="1" x14ac:dyDescent="0.2">
      <c r="A306" s="28" t="s">
        <v>62</v>
      </c>
      <c r="B306" s="24" t="s">
        <v>16</v>
      </c>
      <c r="C306" s="24" t="s">
        <v>11</v>
      </c>
      <c r="D306" s="19" t="s">
        <v>248</v>
      </c>
      <c r="E306" s="24" t="s">
        <v>63</v>
      </c>
      <c r="F306" s="25">
        <v>6</v>
      </c>
      <c r="G306" s="25">
        <v>6</v>
      </c>
      <c r="H306" s="25">
        <v>6</v>
      </c>
    </row>
    <row r="307" spans="1:8" s="71" customFormat="1" ht="25.5" x14ac:dyDescent="0.2">
      <c r="A307" s="78" t="s">
        <v>106</v>
      </c>
      <c r="B307" s="74" t="s">
        <v>16</v>
      </c>
      <c r="C307" s="74" t="s">
        <v>11</v>
      </c>
      <c r="D307" s="69" t="s">
        <v>248</v>
      </c>
      <c r="E307" s="74" t="s">
        <v>58</v>
      </c>
      <c r="F307" s="25">
        <v>244</v>
      </c>
      <c r="G307" s="25">
        <v>244</v>
      </c>
      <c r="H307" s="25">
        <v>244</v>
      </c>
    </row>
    <row r="308" spans="1:8" s="216" customFormat="1" ht="61.5" customHeight="1" x14ac:dyDescent="0.2">
      <c r="A308" s="213" t="s">
        <v>575</v>
      </c>
      <c r="B308" s="214" t="s">
        <v>16</v>
      </c>
      <c r="C308" s="214" t="s">
        <v>11</v>
      </c>
      <c r="D308" s="214" t="s">
        <v>577</v>
      </c>
      <c r="E308" s="214"/>
      <c r="F308" s="215">
        <v>158.1</v>
      </c>
      <c r="G308" s="215">
        <v>60.3</v>
      </c>
      <c r="H308" s="215">
        <v>60.3</v>
      </c>
    </row>
    <row r="309" spans="1:8" s="216" customFormat="1" ht="25.5" x14ac:dyDescent="0.2">
      <c r="A309" s="221" t="s">
        <v>69</v>
      </c>
      <c r="B309" s="217" t="s">
        <v>16</v>
      </c>
      <c r="C309" s="217" t="s">
        <v>11</v>
      </c>
      <c r="D309" s="214" t="s">
        <v>577</v>
      </c>
      <c r="E309" s="217" t="s">
        <v>61</v>
      </c>
      <c r="F309" s="218">
        <v>15</v>
      </c>
      <c r="G309" s="218">
        <v>4</v>
      </c>
      <c r="H309" s="218">
        <v>4</v>
      </c>
    </row>
    <row r="310" spans="1:8" s="216" customFormat="1" ht="25.5" x14ac:dyDescent="0.2">
      <c r="A310" s="221" t="s">
        <v>106</v>
      </c>
      <c r="B310" s="217" t="s">
        <v>16</v>
      </c>
      <c r="C310" s="217" t="s">
        <v>11</v>
      </c>
      <c r="D310" s="214" t="s">
        <v>577</v>
      </c>
      <c r="E310" s="217" t="s">
        <v>58</v>
      </c>
      <c r="F310" s="218">
        <v>143.1</v>
      </c>
      <c r="G310" s="218">
        <v>56.3</v>
      </c>
      <c r="H310" s="218">
        <v>56.3</v>
      </c>
    </row>
    <row r="311" spans="1:8" s="21" customFormat="1" x14ac:dyDescent="0.2">
      <c r="A311" s="11" t="s">
        <v>249</v>
      </c>
      <c r="B311" s="8" t="s">
        <v>16</v>
      </c>
      <c r="C311" s="8" t="s">
        <v>13</v>
      </c>
      <c r="D311" s="8"/>
      <c r="E311" s="8"/>
      <c r="F311" s="4">
        <v>163462.27236999999</v>
      </c>
      <c r="G311" s="4">
        <v>133783.1</v>
      </c>
      <c r="H311" s="4">
        <v>124266.5</v>
      </c>
    </row>
    <row r="312" spans="1:8" s="21" customFormat="1" ht="25.5" x14ac:dyDescent="0.2">
      <c r="A312" s="17" t="s">
        <v>122</v>
      </c>
      <c r="B312" s="19" t="s">
        <v>16</v>
      </c>
      <c r="C312" s="19" t="s">
        <v>13</v>
      </c>
      <c r="D312" s="19" t="s">
        <v>121</v>
      </c>
      <c r="E312" s="5"/>
      <c r="F312" s="6">
        <v>962.47236999999984</v>
      </c>
      <c r="G312" s="6">
        <v>793.69999999999993</v>
      </c>
      <c r="H312" s="6">
        <v>1869.6</v>
      </c>
    </row>
    <row r="313" spans="1:8" s="21" customFormat="1" ht="25.5" x14ac:dyDescent="0.2">
      <c r="A313" s="28" t="s">
        <v>106</v>
      </c>
      <c r="B313" s="24" t="s">
        <v>16</v>
      </c>
      <c r="C313" s="24" t="s">
        <v>13</v>
      </c>
      <c r="D313" s="24" t="s">
        <v>121</v>
      </c>
      <c r="E313" s="24" t="s">
        <v>58</v>
      </c>
      <c r="F313" s="25">
        <v>962.47236999999984</v>
      </c>
      <c r="G313" s="25">
        <v>793.69999999999993</v>
      </c>
      <c r="H313" s="25">
        <v>1869.6</v>
      </c>
    </row>
    <row r="314" spans="1:8" s="21" customFormat="1" ht="25.5" x14ac:dyDescent="0.2">
      <c r="A314" s="18" t="s">
        <v>181</v>
      </c>
      <c r="B314" s="19" t="s">
        <v>16</v>
      </c>
      <c r="C314" s="19" t="s">
        <v>13</v>
      </c>
      <c r="D314" s="19" t="s">
        <v>103</v>
      </c>
      <c r="E314" s="19"/>
      <c r="F314" s="20">
        <v>115.30000000000001</v>
      </c>
      <c r="G314" s="20">
        <v>92.2</v>
      </c>
      <c r="H314" s="20">
        <v>92.2</v>
      </c>
    </row>
    <row r="315" spans="1:8" s="21" customFormat="1" ht="25.5" x14ac:dyDescent="0.2">
      <c r="A315" s="28" t="s">
        <v>106</v>
      </c>
      <c r="B315" s="24" t="s">
        <v>16</v>
      </c>
      <c r="C315" s="24" t="s">
        <v>13</v>
      </c>
      <c r="D315" s="24" t="s">
        <v>103</v>
      </c>
      <c r="E315" s="24" t="s">
        <v>58</v>
      </c>
      <c r="F315" s="25">
        <v>115.30000000000001</v>
      </c>
      <c r="G315" s="25">
        <v>92.2</v>
      </c>
      <c r="H315" s="25">
        <v>92.2</v>
      </c>
    </row>
    <row r="316" spans="1:8" s="12" customFormat="1" ht="51" x14ac:dyDescent="0.2">
      <c r="A316" s="17" t="s">
        <v>568</v>
      </c>
      <c r="B316" s="19" t="s">
        <v>16</v>
      </c>
      <c r="C316" s="19" t="s">
        <v>13</v>
      </c>
      <c r="D316" s="19" t="s">
        <v>569</v>
      </c>
      <c r="E316" s="5"/>
      <c r="F316" s="6">
        <v>0</v>
      </c>
      <c r="G316" s="6">
        <v>4815</v>
      </c>
      <c r="H316" s="6">
        <v>0</v>
      </c>
    </row>
    <row r="317" spans="1:8" s="26" customFormat="1" ht="25.5" x14ac:dyDescent="0.2">
      <c r="A317" s="28" t="s">
        <v>106</v>
      </c>
      <c r="B317" s="24" t="s">
        <v>16</v>
      </c>
      <c r="C317" s="24" t="s">
        <v>13</v>
      </c>
      <c r="D317" s="24" t="s">
        <v>569</v>
      </c>
      <c r="E317" s="24" t="s">
        <v>58</v>
      </c>
      <c r="F317" s="25">
        <v>0</v>
      </c>
      <c r="G317" s="218">
        <v>4815</v>
      </c>
      <c r="H317" s="218">
        <v>0</v>
      </c>
    </row>
    <row r="318" spans="1:8" s="212" customFormat="1" ht="38.25" x14ac:dyDescent="0.2">
      <c r="A318" s="213" t="s">
        <v>617</v>
      </c>
      <c r="B318" s="214" t="s">
        <v>16</v>
      </c>
      <c r="C318" s="214" t="s">
        <v>13</v>
      </c>
      <c r="D318" s="214" t="s">
        <v>618</v>
      </c>
      <c r="E318" s="214"/>
      <c r="F318" s="215">
        <v>750</v>
      </c>
      <c r="G318" s="215">
        <v>1306.0999999999999</v>
      </c>
      <c r="H318" s="215">
        <v>0</v>
      </c>
    </row>
    <row r="319" spans="1:8" s="212" customFormat="1" ht="25.5" x14ac:dyDescent="0.2">
      <c r="A319" s="221" t="s">
        <v>106</v>
      </c>
      <c r="B319" s="217" t="s">
        <v>16</v>
      </c>
      <c r="C319" s="217" t="s">
        <v>13</v>
      </c>
      <c r="D319" s="217" t="s">
        <v>618</v>
      </c>
      <c r="E319" s="217" t="s">
        <v>58</v>
      </c>
      <c r="F319" s="218">
        <v>750</v>
      </c>
      <c r="G319" s="218">
        <v>1306.0999999999999</v>
      </c>
      <c r="H319" s="218">
        <v>0</v>
      </c>
    </row>
    <row r="320" spans="1:8" s="21" customFormat="1" ht="52.5" customHeight="1" x14ac:dyDescent="0.2">
      <c r="A320" s="18" t="s">
        <v>253</v>
      </c>
      <c r="B320" s="19" t="s">
        <v>16</v>
      </c>
      <c r="C320" s="19" t="s">
        <v>13</v>
      </c>
      <c r="D320" s="19" t="s">
        <v>183</v>
      </c>
      <c r="E320" s="19"/>
      <c r="F320" s="20">
        <v>147385.70000000001</v>
      </c>
      <c r="G320" s="20">
        <v>116262.6</v>
      </c>
      <c r="H320" s="20">
        <v>112307.4</v>
      </c>
    </row>
    <row r="321" spans="1:8" s="26" customFormat="1" x14ac:dyDescent="0.2">
      <c r="A321" s="28" t="s">
        <v>62</v>
      </c>
      <c r="B321" s="24" t="s">
        <v>16</v>
      </c>
      <c r="C321" s="24" t="s">
        <v>13</v>
      </c>
      <c r="D321" s="24" t="s">
        <v>183</v>
      </c>
      <c r="E321" s="27" t="s">
        <v>63</v>
      </c>
      <c r="F321" s="25">
        <v>30</v>
      </c>
      <c r="G321" s="25">
        <v>30</v>
      </c>
      <c r="H321" s="25">
        <v>30</v>
      </c>
    </row>
    <row r="322" spans="1:8" s="216" customFormat="1" ht="25.5" x14ac:dyDescent="0.2">
      <c r="A322" s="221" t="s">
        <v>106</v>
      </c>
      <c r="B322" s="217" t="s">
        <v>16</v>
      </c>
      <c r="C322" s="217" t="s">
        <v>13</v>
      </c>
      <c r="D322" s="217" t="s">
        <v>183</v>
      </c>
      <c r="E322" s="217" t="s">
        <v>58</v>
      </c>
      <c r="F322" s="218">
        <v>147355.70000000001</v>
      </c>
      <c r="G322" s="218">
        <v>116232.6</v>
      </c>
      <c r="H322" s="218">
        <v>112277.4</v>
      </c>
    </row>
    <row r="323" spans="1:8" s="216" customFormat="1" ht="25.5" x14ac:dyDescent="0.2">
      <c r="A323" s="213" t="s">
        <v>482</v>
      </c>
      <c r="B323" s="214" t="s">
        <v>16</v>
      </c>
      <c r="C323" s="214" t="s">
        <v>13</v>
      </c>
      <c r="D323" s="214" t="s">
        <v>483</v>
      </c>
      <c r="E323" s="214"/>
      <c r="F323" s="218">
        <v>14228.8</v>
      </c>
      <c r="G323" s="218">
        <v>10512</v>
      </c>
      <c r="H323" s="218">
        <v>9995.7999999999993</v>
      </c>
    </row>
    <row r="324" spans="1:8" s="216" customFormat="1" ht="25.5" x14ac:dyDescent="0.2">
      <c r="A324" s="221" t="s">
        <v>106</v>
      </c>
      <c r="B324" s="217" t="s">
        <v>16</v>
      </c>
      <c r="C324" s="217" t="s">
        <v>13</v>
      </c>
      <c r="D324" s="217" t="s">
        <v>483</v>
      </c>
      <c r="E324" s="217" t="s">
        <v>58</v>
      </c>
      <c r="F324" s="218">
        <v>14228.8</v>
      </c>
      <c r="G324" s="218">
        <v>10512</v>
      </c>
      <c r="H324" s="218">
        <v>9995.7999999999993</v>
      </c>
    </row>
    <row r="325" spans="1:8" s="216" customFormat="1" ht="61.5" customHeight="1" x14ac:dyDescent="0.2">
      <c r="A325" s="213" t="s">
        <v>575</v>
      </c>
      <c r="B325" s="214" t="s">
        <v>16</v>
      </c>
      <c r="C325" s="214" t="s">
        <v>13</v>
      </c>
      <c r="D325" s="214" t="s">
        <v>577</v>
      </c>
      <c r="E325" s="214"/>
      <c r="F325" s="215">
        <v>20</v>
      </c>
      <c r="G325" s="215">
        <v>1.5</v>
      </c>
      <c r="H325" s="215">
        <v>1.5</v>
      </c>
    </row>
    <row r="326" spans="1:8" s="216" customFormat="1" ht="25.5" x14ac:dyDescent="0.2">
      <c r="A326" s="221" t="s">
        <v>106</v>
      </c>
      <c r="B326" s="217" t="s">
        <v>16</v>
      </c>
      <c r="C326" s="217" t="s">
        <v>13</v>
      </c>
      <c r="D326" s="214" t="s">
        <v>577</v>
      </c>
      <c r="E326" s="217" t="s">
        <v>58</v>
      </c>
      <c r="F326" s="218">
        <v>20</v>
      </c>
      <c r="G326" s="218">
        <v>1.5</v>
      </c>
      <c r="H326" s="218">
        <v>1.5</v>
      </c>
    </row>
    <row r="327" spans="1:8" s="21" customFormat="1" x14ac:dyDescent="0.2">
      <c r="A327" s="11" t="s">
        <v>564</v>
      </c>
      <c r="B327" s="8" t="s">
        <v>16</v>
      </c>
      <c r="C327" s="8" t="s">
        <v>16</v>
      </c>
      <c r="D327" s="8"/>
      <c r="E327" s="8"/>
      <c r="F327" s="4">
        <v>1328</v>
      </c>
      <c r="G327" s="4">
        <v>1150.1999999999998</v>
      </c>
      <c r="H327" s="4">
        <v>1146.0999999999999</v>
      </c>
    </row>
    <row r="328" spans="1:8" s="21" customFormat="1" x14ac:dyDescent="0.2">
      <c r="A328" s="18" t="s">
        <v>209</v>
      </c>
      <c r="B328" s="19" t="s">
        <v>16</v>
      </c>
      <c r="C328" s="19" t="s">
        <v>16</v>
      </c>
      <c r="D328" s="19" t="s">
        <v>105</v>
      </c>
      <c r="E328" s="19"/>
      <c r="F328" s="20">
        <v>273</v>
      </c>
      <c r="G328" s="20">
        <v>193</v>
      </c>
      <c r="H328" s="20">
        <v>193</v>
      </c>
    </row>
    <row r="329" spans="1:8" s="21" customFormat="1" ht="51" x14ac:dyDescent="0.2">
      <c r="A329" s="23" t="s">
        <v>59</v>
      </c>
      <c r="B329" s="24" t="s">
        <v>16</v>
      </c>
      <c r="C329" s="24" t="s">
        <v>16</v>
      </c>
      <c r="D329" s="24" t="s">
        <v>105</v>
      </c>
      <c r="E329" s="27" t="s">
        <v>60</v>
      </c>
      <c r="F329" s="25">
        <v>273</v>
      </c>
      <c r="G329" s="25">
        <v>193</v>
      </c>
      <c r="H329" s="25">
        <v>193</v>
      </c>
    </row>
    <row r="330" spans="1:8" s="21" customFormat="1" ht="25.5" x14ac:dyDescent="0.2">
      <c r="A330" s="18" t="s">
        <v>132</v>
      </c>
      <c r="B330" s="19" t="s">
        <v>16</v>
      </c>
      <c r="C330" s="19" t="s">
        <v>16</v>
      </c>
      <c r="D330" s="19" t="s">
        <v>131</v>
      </c>
      <c r="E330" s="19"/>
      <c r="F330" s="20">
        <v>74.400000000000006</v>
      </c>
      <c r="G330" s="215">
        <v>84.4</v>
      </c>
      <c r="H330" s="215">
        <v>80.3</v>
      </c>
    </row>
    <row r="331" spans="1:8" s="21" customFormat="1" ht="25.5" x14ac:dyDescent="0.2">
      <c r="A331" s="28" t="s">
        <v>69</v>
      </c>
      <c r="B331" s="24" t="s">
        <v>16</v>
      </c>
      <c r="C331" s="24" t="s">
        <v>16</v>
      </c>
      <c r="D331" s="24" t="s">
        <v>131</v>
      </c>
      <c r="E331" s="27" t="s">
        <v>61</v>
      </c>
      <c r="F331" s="25">
        <v>74.400000000000006</v>
      </c>
      <c r="G331" s="218">
        <v>60.8</v>
      </c>
      <c r="H331" s="218">
        <v>57.8</v>
      </c>
    </row>
    <row r="332" spans="1:8" s="219" customFormat="1" ht="30" customHeight="1" x14ac:dyDescent="0.2">
      <c r="A332" s="221" t="s">
        <v>62</v>
      </c>
      <c r="B332" s="217" t="s">
        <v>16</v>
      </c>
      <c r="C332" s="217" t="s">
        <v>16</v>
      </c>
      <c r="D332" s="217" t="s">
        <v>131</v>
      </c>
      <c r="E332" s="217" t="s">
        <v>63</v>
      </c>
      <c r="F332" s="218">
        <v>0</v>
      </c>
      <c r="G332" s="218">
        <v>23.6</v>
      </c>
      <c r="H332" s="218">
        <v>22.5</v>
      </c>
    </row>
    <row r="333" spans="1:8" ht="25.5" x14ac:dyDescent="0.2">
      <c r="A333" s="18" t="s">
        <v>491</v>
      </c>
      <c r="B333" s="19" t="s">
        <v>16</v>
      </c>
      <c r="C333" s="19" t="s">
        <v>16</v>
      </c>
      <c r="D333" s="19" t="s">
        <v>654</v>
      </c>
      <c r="E333" s="19"/>
      <c r="F333" s="20">
        <v>27.3</v>
      </c>
      <c r="G333" s="20">
        <v>19.5</v>
      </c>
      <c r="H333" s="20">
        <v>19.5</v>
      </c>
    </row>
    <row r="334" spans="1:8" ht="51" x14ac:dyDescent="0.2">
      <c r="A334" s="23" t="s">
        <v>59</v>
      </c>
      <c r="B334" s="24" t="s">
        <v>16</v>
      </c>
      <c r="C334" s="24" t="s">
        <v>16</v>
      </c>
      <c r="D334" s="24" t="s">
        <v>654</v>
      </c>
      <c r="E334" s="27" t="s">
        <v>60</v>
      </c>
      <c r="F334" s="25">
        <v>24.294450000000001</v>
      </c>
      <c r="G334" s="25">
        <v>15.252600000000001</v>
      </c>
      <c r="H334" s="25">
        <v>15.252600000000001</v>
      </c>
    </row>
    <row r="335" spans="1:8" ht="25.5" x14ac:dyDescent="0.2">
      <c r="A335" s="28" t="s">
        <v>69</v>
      </c>
      <c r="B335" s="24" t="s">
        <v>16</v>
      </c>
      <c r="C335" s="24" t="s">
        <v>16</v>
      </c>
      <c r="D335" s="24" t="s">
        <v>654</v>
      </c>
      <c r="E335" s="27" t="s">
        <v>61</v>
      </c>
      <c r="F335" s="25">
        <v>3.0055499999999999</v>
      </c>
      <c r="G335" s="25">
        <v>4.2473999999999998</v>
      </c>
      <c r="H335" s="25">
        <v>4.2473999999999998</v>
      </c>
    </row>
    <row r="336" spans="1:8" ht="38.25" x14ac:dyDescent="0.2">
      <c r="A336" s="18" t="s">
        <v>254</v>
      </c>
      <c r="B336" s="19" t="s">
        <v>16</v>
      </c>
      <c r="C336" s="19" t="s">
        <v>16</v>
      </c>
      <c r="D336" s="19" t="s">
        <v>190</v>
      </c>
      <c r="E336" s="19"/>
      <c r="F336" s="20">
        <v>953.3</v>
      </c>
      <c r="G336" s="20">
        <v>853.3</v>
      </c>
      <c r="H336" s="20">
        <v>853.3</v>
      </c>
    </row>
    <row r="337" spans="1:8" s="26" customFormat="1" ht="49.5" customHeight="1" x14ac:dyDescent="0.2">
      <c r="A337" s="30" t="s">
        <v>59</v>
      </c>
      <c r="B337" s="24" t="s">
        <v>16</v>
      </c>
      <c r="C337" s="24" t="s">
        <v>16</v>
      </c>
      <c r="D337" s="24" t="s">
        <v>190</v>
      </c>
      <c r="E337" s="27" t="s">
        <v>60</v>
      </c>
      <c r="F337" s="25">
        <v>52</v>
      </c>
      <c r="G337" s="25">
        <v>49.3</v>
      </c>
      <c r="H337" s="25">
        <v>49.3</v>
      </c>
    </row>
    <row r="338" spans="1:8" s="26" customFormat="1" ht="25.5" x14ac:dyDescent="0.2">
      <c r="A338" s="28" t="s">
        <v>106</v>
      </c>
      <c r="B338" s="24" t="s">
        <v>16</v>
      </c>
      <c r="C338" s="24" t="s">
        <v>16</v>
      </c>
      <c r="D338" s="24" t="s">
        <v>190</v>
      </c>
      <c r="E338" s="24" t="s">
        <v>58</v>
      </c>
      <c r="F338" s="25">
        <v>901.3</v>
      </c>
      <c r="G338" s="25">
        <v>804</v>
      </c>
      <c r="H338" s="25">
        <v>804</v>
      </c>
    </row>
    <row r="339" spans="1:8" s="216" customFormat="1" x14ac:dyDescent="0.2">
      <c r="A339" s="11" t="s">
        <v>35</v>
      </c>
      <c r="B339" s="8" t="s">
        <v>16</v>
      </c>
      <c r="C339" s="8" t="s">
        <v>22</v>
      </c>
      <c r="D339" s="8"/>
      <c r="E339" s="8"/>
      <c r="F339" s="4">
        <v>66215.8</v>
      </c>
      <c r="G339" s="4">
        <v>54229.399999999994</v>
      </c>
      <c r="H339" s="4">
        <v>52441.399999999994</v>
      </c>
    </row>
    <row r="340" spans="1:8" s="216" customFormat="1" ht="25.5" x14ac:dyDescent="0.2">
      <c r="A340" s="17" t="s">
        <v>122</v>
      </c>
      <c r="B340" s="214" t="s">
        <v>16</v>
      </c>
      <c r="C340" s="214" t="s">
        <v>22</v>
      </c>
      <c r="D340" s="214" t="s">
        <v>121</v>
      </c>
      <c r="E340" s="5"/>
      <c r="F340" s="6">
        <v>211.6</v>
      </c>
      <c r="G340" s="6">
        <v>32.5</v>
      </c>
      <c r="H340" s="6">
        <v>210.9</v>
      </c>
    </row>
    <row r="341" spans="1:8" s="216" customFormat="1" ht="25.5" x14ac:dyDescent="0.2">
      <c r="A341" s="221" t="s">
        <v>106</v>
      </c>
      <c r="B341" s="217" t="s">
        <v>16</v>
      </c>
      <c r="C341" s="217" t="s">
        <v>22</v>
      </c>
      <c r="D341" s="217" t="s">
        <v>121</v>
      </c>
      <c r="E341" s="217" t="s">
        <v>58</v>
      </c>
      <c r="F341" s="218">
        <v>211.6</v>
      </c>
      <c r="G341" s="218">
        <v>32.5</v>
      </c>
      <c r="H341" s="218">
        <v>210.9</v>
      </c>
    </row>
    <row r="342" spans="1:8" s="21" customFormat="1" ht="25.5" x14ac:dyDescent="0.2">
      <c r="A342" s="18" t="s">
        <v>142</v>
      </c>
      <c r="B342" s="19" t="s">
        <v>16</v>
      </c>
      <c r="C342" s="19" t="s">
        <v>22</v>
      </c>
      <c r="D342" s="19" t="s">
        <v>102</v>
      </c>
      <c r="E342" s="19"/>
      <c r="F342" s="20">
        <v>4562.8</v>
      </c>
      <c r="G342" s="20">
        <v>3650.2000000000003</v>
      </c>
      <c r="H342" s="20">
        <v>3650.2000000000003</v>
      </c>
    </row>
    <row r="343" spans="1:8" s="21" customFormat="1" ht="25.5" x14ac:dyDescent="0.2">
      <c r="A343" s="28" t="s">
        <v>69</v>
      </c>
      <c r="B343" s="24" t="s">
        <v>16</v>
      </c>
      <c r="C343" s="24" t="s">
        <v>22</v>
      </c>
      <c r="D343" s="24" t="s">
        <v>102</v>
      </c>
      <c r="E343" s="24" t="s">
        <v>61</v>
      </c>
      <c r="F343" s="25">
        <v>142.1</v>
      </c>
      <c r="G343" s="25">
        <v>113.4</v>
      </c>
      <c r="H343" s="25">
        <v>113.4</v>
      </c>
    </row>
    <row r="344" spans="1:8" s="216" customFormat="1" ht="25.5" x14ac:dyDescent="0.2">
      <c r="A344" s="221" t="s">
        <v>106</v>
      </c>
      <c r="B344" s="217" t="s">
        <v>16</v>
      </c>
      <c r="C344" s="217" t="s">
        <v>22</v>
      </c>
      <c r="D344" s="217" t="s">
        <v>102</v>
      </c>
      <c r="E344" s="217" t="s">
        <v>58</v>
      </c>
      <c r="F344" s="218">
        <v>4420.7</v>
      </c>
      <c r="G344" s="218">
        <v>3536.8</v>
      </c>
      <c r="H344" s="218">
        <v>3536.8</v>
      </c>
    </row>
    <row r="345" spans="1:8" s="21" customFormat="1" ht="114.75" x14ac:dyDescent="0.2">
      <c r="A345" s="18" t="s">
        <v>296</v>
      </c>
      <c r="B345" s="5" t="s">
        <v>16</v>
      </c>
      <c r="C345" s="5" t="s">
        <v>22</v>
      </c>
      <c r="D345" s="5" t="s">
        <v>91</v>
      </c>
      <c r="E345" s="19"/>
      <c r="F345" s="20">
        <v>3542.8</v>
      </c>
      <c r="G345" s="20">
        <v>2834.2000000000003</v>
      </c>
      <c r="H345" s="20">
        <v>2834.2000000000003</v>
      </c>
    </row>
    <row r="346" spans="1:8" s="21" customFormat="1" ht="51" x14ac:dyDescent="0.2">
      <c r="A346" s="23" t="s">
        <v>59</v>
      </c>
      <c r="B346" s="24" t="s">
        <v>16</v>
      </c>
      <c r="C346" s="24" t="s">
        <v>22</v>
      </c>
      <c r="D346" s="24" t="s">
        <v>91</v>
      </c>
      <c r="E346" s="27" t="s">
        <v>60</v>
      </c>
      <c r="F346" s="25">
        <v>3165.8</v>
      </c>
      <c r="G346" s="25">
        <v>2532.6000000000004</v>
      </c>
      <c r="H346" s="25">
        <v>2532.6000000000004</v>
      </c>
    </row>
    <row r="347" spans="1:8" s="21" customFormat="1" ht="25.5" x14ac:dyDescent="0.2">
      <c r="A347" s="28" t="s">
        <v>69</v>
      </c>
      <c r="B347" s="24" t="s">
        <v>16</v>
      </c>
      <c r="C347" s="24" t="s">
        <v>22</v>
      </c>
      <c r="D347" s="24" t="s">
        <v>91</v>
      </c>
      <c r="E347" s="27" t="s">
        <v>61</v>
      </c>
      <c r="F347" s="25">
        <v>377</v>
      </c>
      <c r="G347" s="25">
        <v>301.60000000000002</v>
      </c>
      <c r="H347" s="25">
        <v>301.60000000000002</v>
      </c>
    </row>
    <row r="348" spans="1:8" s="21" customFormat="1" ht="25.5" x14ac:dyDescent="0.2">
      <c r="A348" s="18" t="s">
        <v>142</v>
      </c>
      <c r="B348" s="19" t="s">
        <v>16</v>
      </c>
      <c r="C348" s="19" t="s">
        <v>22</v>
      </c>
      <c r="D348" s="19" t="s">
        <v>189</v>
      </c>
      <c r="E348" s="19"/>
      <c r="F348" s="20">
        <v>231.9</v>
      </c>
      <c r="G348" s="20">
        <v>231.9</v>
      </c>
      <c r="H348" s="20">
        <v>231.9</v>
      </c>
    </row>
    <row r="349" spans="1:8" s="26" customFormat="1" ht="25.5" x14ac:dyDescent="0.2">
      <c r="A349" s="28" t="s">
        <v>106</v>
      </c>
      <c r="B349" s="24" t="s">
        <v>16</v>
      </c>
      <c r="C349" s="24" t="s">
        <v>22</v>
      </c>
      <c r="D349" s="24" t="s">
        <v>189</v>
      </c>
      <c r="E349" s="24" t="s">
        <v>58</v>
      </c>
      <c r="F349" s="25">
        <v>231.9</v>
      </c>
      <c r="G349" s="25">
        <v>231.9</v>
      </c>
      <c r="H349" s="25">
        <v>231.9</v>
      </c>
    </row>
    <row r="350" spans="1:8" s="216" customFormat="1" ht="25.5" x14ac:dyDescent="0.2">
      <c r="A350" s="213" t="s">
        <v>142</v>
      </c>
      <c r="B350" s="214" t="s">
        <v>16</v>
      </c>
      <c r="C350" s="214" t="s">
        <v>22</v>
      </c>
      <c r="D350" s="214" t="s">
        <v>143</v>
      </c>
      <c r="E350" s="214"/>
      <c r="F350" s="215">
        <v>278.7</v>
      </c>
      <c r="G350" s="215">
        <v>280.3</v>
      </c>
      <c r="H350" s="215">
        <v>277.3</v>
      </c>
    </row>
    <row r="351" spans="1:8" s="219" customFormat="1" ht="25.5" x14ac:dyDescent="0.2">
      <c r="A351" s="221" t="s">
        <v>69</v>
      </c>
      <c r="B351" s="217" t="s">
        <v>16</v>
      </c>
      <c r="C351" s="217" t="s">
        <v>22</v>
      </c>
      <c r="D351" s="217" t="s">
        <v>143</v>
      </c>
      <c r="E351" s="217" t="s">
        <v>61</v>
      </c>
      <c r="F351" s="218">
        <v>4.5</v>
      </c>
      <c r="G351" s="218">
        <v>4.5</v>
      </c>
      <c r="H351" s="218">
        <v>4.5</v>
      </c>
    </row>
    <row r="352" spans="1:8" s="216" customFormat="1" ht="25.5" x14ac:dyDescent="0.2">
      <c r="A352" s="221" t="s">
        <v>106</v>
      </c>
      <c r="B352" s="217" t="s">
        <v>16</v>
      </c>
      <c r="C352" s="217" t="s">
        <v>22</v>
      </c>
      <c r="D352" s="217" t="s">
        <v>143</v>
      </c>
      <c r="E352" s="217" t="s">
        <v>58</v>
      </c>
      <c r="F352" s="218">
        <v>274.2</v>
      </c>
      <c r="G352" s="218">
        <v>275.8</v>
      </c>
      <c r="H352" s="218">
        <v>272.8</v>
      </c>
    </row>
    <row r="353" spans="1:8" s="216" customFormat="1" ht="25.5" x14ac:dyDescent="0.2">
      <c r="A353" s="213" t="s">
        <v>192</v>
      </c>
      <c r="B353" s="214" t="s">
        <v>16</v>
      </c>
      <c r="C353" s="214" t="s">
        <v>22</v>
      </c>
      <c r="D353" s="214" t="s">
        <v>191</v>
      </c>
      <c r="E353" s="214"/>
      <c r="F353" s="215">
        <v>442.3</v>
      </c>
      <c r="G353" s="215">
        <v>453.90000000000003</v>
      </c>
      <c r="H353" s="215">
        <v>434.20000000000005</v>
      </c>
    </row>
    <row r="354" spans="1:8" s="26" customFormat="1" ht="51" x14ac:dyDescent="0.2">
      <c r="A354" s="30" t="s">
        <v>59</v>
      </c>
      <c r="B354" s="24" t="s">
        <v>16</v>
      </c>
      <c r="C354" s="24" t="s">
        <v>22</v>
      </c>
      <c r="D354" s="24" t="s">
        <v>191</v>
      </c>
      <c r="E354" s="24" t="s">
        <v>60</v>
      </c>
      <c r="F354" s="25">
        <v>10.3</v>
      </c>
      <c r="G354" s="25">
        <v>10.5</v>
      </c>
      <c r="H354" s="25">
        <v>10.1</v>
      </c>
    </row>
    <row r="355" spans="1:8" s="76" customFormat="1" ht="25.5" x14ac:dyDescent="0.2">
      <c r="A355" s="78" t="s">
        <v>69</v>
      </c>
      <c r="B355" s="74" t="s">
        <v>16</v>
      </c>
      <c r="C355" s="74" t="s">
        <v>22</v>
      </c>
      <c r="D355" s="74" t="s">
        <v>191</v>
      </c>
      <c r="E355" s="74" t="s">
        <v>61</v>
      </c>
      <c r="F355" s="25">
        <v>52.5</v>
      </c>
      <c r="G355" s="25">
        <v>52.5</v>
      </c>
      <c r="H355" s="25">
        <v>52.5</v>
      </c>
    </row>
    <row r="356" spans="1:8" s="21" customFormat="1" ht="25.5" x14ac:dyDescent="0.2">
      <c r="A356" s="28" t="s">
        <v>106</v>
      </c>
      <c r="B356" s="24" t="s">
        <v>16</v>
      </c>
      <c r="C356" s="24" t="s">
        <v>22</v>
      </c>
      <c r="D356" s="24" t="s">
        <v>191</v>
      </c>
      <c r="E356" s="24" t="s">
        <v>58</v>
      </c>
      <c r="F356" s="25">
        <v>379.5</v>
      </c>
      <c r="G356" s="25">
        <v>390.90000000000003</v>
      </c>
      <c r="H356" s="25">
        <v>371.6</v>
      </c>
    </row>
    <row r="357" spans="1:8" s="216" customFormat="1" ht="25.5" x14ac:dyDescent="0.2">
      <c r="A357" s="213" t="s">
        <v>256</v>
      </c>
      <c r="B357" s="214" t="s">
        <v>16</v>
      </c>
      <c r="C357" s="214" t="s">
        <v>22</v>
      </c>
      <c r="D357" s="214" t="s">
        <v>193</v>
      </c>
      <c r="E357" s="214"/>
      <c r="F357" s="215">
        <v>5770.9</v>
      </c>
      <c r="G357" s="215">
        <v>3545.5</v>
      </c>
      <c r="H357" s="215">
        <v>3373.5</v>
      </c>
    </row>
    <row r="358" spans="1:8" s="21" customFormat="1" ht="51" x14ac:dyDescent="0.2">
      <c r="A358" s="30" t="s">
        <v>59</v>
      </c>
      <c r="B358" s="24" t="s">
        <v>16</v>
      </c>
      <c r="C358" s="24" t="s">
        <v>22</v>
      </c>
      <c r="D358" s="24" t="s">
        <v>193</v>
      </c>
      <c r="E358" s="27" t="s">
        <v>60</v>
      </c>
      <c r="F358" s="25">
        <v>5740.9</v>
      </c>
      <c r="G358" s="25">
        <v>3515.5</v>
      </c>
      <c r="H358" s="25">
        <v>3343.5</v>
      </c>
    </row>
    <row r="359" spans="1:8" s="216" customFormat="1" ht="25.5" x14ac:dyDescent="0.2">
      <c r="A359" s="78" t="s">
        <v>69</v>
      </c>
      <c r="B359" s="217" t="s">
        <v>16</v>
      </c>
      <c r="C359" s="217" t="s">
        <v>22</v>
      </c>
      <c r="D359" s="217" t="s">
        <v>193</v>
      </c>
      <c r="E359" s="220" t="s">
        <v>61</v>
      </c>
      <c r="F359" s="218">
        <v>30</v>
      </c>
      <c r="G359" s="218">
        <v>30</v>
      </c>
      <c r="H359" s="218">
        <v>30</v>
      </c>
    </row>
    <row r="360" spans="1:8" s="216" customFormat="1" ht="25.5" x14ac:dyDescent="0.2">
      <c r="A360" s="213" t="s">
        <v>256</v>
      </c>
      <c r="B360" s="214" t="s">
        <v>16</v>
      </c>
      <c r="C360" s="214" t="s">
        <v>22</v>
      </c>
      <c r="D360" s="214" t="s">
        <v>194</v>
      </c>
      <c r="E360" s="214"/>
      <c r="F360" s="215">
        <v>22311.299999999996</v>
      </c>
      <c r="G360" s="215">
        <v>18267.3</v>
      </c>
      <c r="H360" s="215">
        <v>17706.599999999999</v>
      </c>
    </row>
    <row r="361" spans="1:8" s="21" customFormat="1" ht="25.5" x14ac:dyDescent="0.2">
      <c r="A361" s="28" t="s">
        <v>106</v>
      </c>
      <c r="B361" s="24" t="s">
        <v>16</v>
      </c>
      <c r="C361" s="24" t="s">
        <v>22</v>
      </c>
      <c r="D361" s="24" t="s">
        <v>194</v>
      </c>
      <c r="E361" s="24" t="s">
        <v>58</v>
      </c>
      <c r="F361" s="25">
        <v>22311.299999999996</v>
      </c>
      <c r="G361" s="25">
        <v>18267.3</v>
      </c>
      <c r="H361" s="25">
        <v>17706.599999999999</v>
      </c>
    </row>
    <row r="362" spans="1:8" s="216" customFormat="1" ht="25.5" x14ac:dyDescent="0.2">
      <c r="A362" s="213" t="s">
        <v>256</v>
      </c>
      <c r="B362" s="214" t="s">
        <v>16</v>
      </c>
      <c r="C362" s="214" t="s">
        <v>22</v>
      </c>
      <c r="D362" s="214" t="s">
        <v>195</v>
      </c>
      <c r="E362" s="214"/>
      <c r="F362" s="215">
        <v>28863.5</v>
      </c>
      <c r="G362" s="215">
        <v>24933.599999999999</v>
      </c>
      <c r="H362" s="215">
        <v>23722.6</v>
      </c>
    </row>
    <row r="363" spans="1:8" s="21" customFormat="1" ht="51" x14ac:dyDescent="0.2">
      <c r="A363" s="30" t="s">
        <v>59</v>
      </c>
      <c r="B363" s="24" t="s">
        <v>16</v>
      </c>
      <c r="C363" s="24" t="s">
        <v>22</v>
      </c>
      <c r="D363" s="24" t="s">
        <v>195</v>
      </c>
      <c r="E363" s="27" t="s">
        <v>60</v>
      </c>
      <c r="F363" s="25">
        <v>10950.8</v>
      </c>
      <c r="G363" s="25">
        <v>9831.2999999999993</v>
      </c>
      <c r="H363" s="25">
        <v>9349.4</v>
      </c>
    </row>
    <row r="364" spans="1:8" s="71" customFormat="1" ht="25.5" x14ac:dyDescent="0.2">
      <c r="A364" s="78" t="s">
        <v>69</v>
      </c>
      <c r="B364" s="74" t="s">
        <v>16</v>
      </c>
      <c r="C364" s="74" t="s">
        <v>22</v>
      </c>
      <c r="D364" s="74" t="s">
        <v>195</v>
      </c>
      <c r="E364" s="75" t="s">
        <v>61</v>
      </c>
      <c r="F364" s="25">
        <v>156</v>
      </c>
      <c r="G364" s="25">
        <v>70</v>
      </c>
      <c r="H364" s="25">
        <v>70</v>
      </c>
    </row>
    <row r="365" spans="1:8" s="71" customFormat="1" ht="25.5" x14ac:dyDescent="0.2">
      <c r="A365" s="78" t="s">
        <v>106</v>
      </c>
      <c r="B365" s="74" t="s">
        <v>16</v>
      </c>
      <c r="C365" s="74" t="s">
        <v>22</v>
      </c>
      <c r="D365" s="74" t="s">
        <v>195</v>
      </c>
      <c r="E365" s="74" t="s">
        <v>58</v>
      </c>
      <c r="F365" s="25">
        <v>17750.2</v>
      </c>
      <c r="G365" s="25">
        <v>15032.3</v>
      </c>
      <c r="H365" s="25">
        <v>14303.2</v>
      </c>
    </row>
    <row r="366" spans="1:8" s="71" customFormat="1" x14ac:dyDescent="0.2">
      <c r="A366" s="78" t="s">
        <v>65</v>
      </c>
      <c r="B366" s="74" t="s">
        <v>16</v>
      </c>
      <c r="C366" s="74" t="s">
        <v>22</v>
      </c>
      <c r="D366" s="74" t="s">
        <v>195</v>
      </c>
      <c r="E366" s="74" t="s">
        <v>66</v>
      </c>
      <c r="F366" s="218">
        <v>6.5</v>
      </c>
      <c r="G366" s="218">
        <v>0</v>
      </c>
      <c r="H366" s="218">
        <v>0</v>
      </c>
    </row>
    <row r="367" spans="1:8" s="21" customFormat="1" ht="15.75" x14ac:dyDescent="0.25">
      <c r="A367" s="116" t="s">
        <v>472</v>
      </c>
      <c r="B367" s="115" t="s">
        <v>37</v>
      </c>
      <c r="C367" s="115" t="s">
        <v>307</v>
      </c>
      <c r="D367" s="115"/>
      <c r="E367" s="115"/>
      <c r="F367" s="170">
        <v>112247.6</v>
      </c>
      <c r="G367" s="170">
        <v>84189.8</v>
      </c>
      <c r="H367" s="170">
        <v>80229.8</v>
      </c>
    </row>
    <row r="368" spans="1:8" s="212" customFormat="1" x14ac:dyDescent="0.2">
      <c r="A368" s="11" t="s">
        <v>38</v>
      </c>
      <c r="B368" s="8" t="s">
        <v>37</v>
      </c>
      <c r="C368" s="8" t="s">
        <v>9</v>
      </c>
      <c r="D368" s="8"/>
      <c r="E368" s="8"/>
      <c r="F368" s="4">
        <v>90959.6</v>
      </c>
      <c r="G368" s="4">
        <v>67010.8</v>
      </c>
      <c r="H368" s="4">
        <v>63894.3</v>
      </c>
    </row>
    <row r="369" spans="1:8" s="12" customFormat="1" ht="25.5" x14ac:dyDescent="0.2">
      <c r="A369" s="17" t="s">
        <v>122</v>
      </c>
      <c r="B369" s="19" t="s">
        <v>37</v>
      </c>
      <c r="C369" s="19" t="s">
        <v>9</v>
      </c>
      <c r="D369" s="19" t="s">
        <v>121</v>
      </c>
      <c r="E369" s="5"/>
      <c r="F369" s="6">
        <v>1320.6999999999998</v>
      </c>
      <c r="G369" s="6">
        <v>1280.5999999999999</v>
      </c>
      <c r="H369" s="6">
        <v>1217.7</v>
      </c>
    </row>
    <row r="370" spans="1:8" s="26" customFormat="1" ht="25.5" x14ac:dyDescent="0.2">
      <c r="A370" s="28" t="s">
        <v>106</v>
      </c>
      <c r="B370" s="24" t="s">
        <v>37</v>
      </c>
      <c r="C370" s="24" t="s">
        <v>9</v>
      </c>
      <c r="D370" s="24" t="s">
        <v>121</v>
      </c>
      <c r="E370" s="24" t="s">
        <v>58</v>
      </c>
      <c r="F370" s="25">
        <v>1320.6999999999998</v>
      </c>
      <c r="G370" s="25">
        <v>1280.5999999999999</v>
      </c>
      <c r="H370" s="25">
        <v>1217.7</v>
      </c>
    </row>
    <row r="371" spans="1:8" s="21" customFormat="1" ht="38.25" x14ac:dyDescent="0.2">
      <c r="A371" s="18" t="s">
        <v>271</v>
      </c>
      <c r="B371" s="19" t="s">
        <v>37</v>
      </c>
      <c r="C371" s="19" t="s">
        <v>9</v>
      </c>
      <c r="D371" s="19" t="s">
        <v>648</v>
      </c>
      <c r="E371" s="19"/>
      <c r="F371" s="20">
        <v>4444.1000000000004</v>
      </c>
      <c r="G371" s="20">
        <v>3806.5</v>
      </c>
      <c r="H371" s="20">
        <v>3806.5</v>
      </c>
    </row>
    <row r="372" spans="1:8" s="21" customFormat="1" ht="25.5" x14ac:dyDescent="0.2">
      <c r="A372" s="28" t="s">
        <v>106</v>
      </c>
      <c r="B372" s="24" t="s">
        <v>37</v>
      </c>
      <c r="C372" s="24" t="s">
        <v>9</v>
      </c>
      <c r="D372" s="24" t="s">
        <v>648</v>
      </c>
      <c r="E372" s="24" t="s">
        <v>58</v>
      </c>
      <c r="F372" s="25">
        <v>4444.1000000000004</v>
      </c>
      <c r="G372" s="25">
        <v>3806.5</v>
      </c>
      <c r="H372" s="25">
        <v>3806.5</v>
      </c>
    </row>
    <row r="373" spans="1:8" s="216" customFormat="1" ht="25.5" x14ac:dyDescent="0.2">
      <c r="A373" s="213" t="s">
        <v>586</v>
      </c>
      <c r="B373" s="214" t="s">
        <v>37</v>
      </c>
      <c r="C373" s="214" t="s">
        <v>9</v>
      </c>
      <c r="D373" s="214" t="s">
        <v>650</v>
      </c>
      <c r="E373" s="214"/>
      <c r="F373" s="215">
        <v>107.6</v>
      </c>
      <c r="G373" s="215">
        <v>0</v>
      </c>
      <c r="H373" s="215">
        <v>0</v>
      </c>
    </row>
    <row r="374" spans="1:8" s="216" customFormat="1" ht="25.5" x14ac:dyDescent="0.2">
      <c r="A374" s="221" t="s">
        <v>106</v>
      </c>
      <c r="B374" s="217" t="s">
        <v>37</v>
      </c>
      <c r="C374" s="217" t="s">
        <v>9</v>
      </c>
      <c r="D374" s="217" t="s">
        <v>650</v>
      </c>
      <c r="E374" s="217" t="s">
        <v>58</v>
      </c>
      <c r="F374" s="218">
        <v>107.6</v>
      </c>
      <c r="G374" s="218">
        <v>0</v>
      </c>
      <c r="H374" s="218">
        <v>0</v>
      </c>
    </row>
    <row r="375" spans="1:8" s="216" customFormat="1" ht="25.5" x14ac:dyDescent="0.2">
      <c r="A375" s="213" t="s">
        <v>614</v>
      </c>
      <c r="B375" s="214" t="s">
        <v>37</v>
      </c>
      <c r="C375" s="214" t="s">
        <v>9</v>
      </c>
      <c r="D375" s="214" t="s">
        <v>615</v>
      </c>
      <c r="E375" s="214"/>
      <c r="F375" s="215">
        <v>161.30000000000001</v>
      </c>
      <c r="G375" s="215">
        <v>0</v>
      </c>
      <c r="H375" s="215">
        <v>0</v>
      </c>
    </row>
    <row r="376" spans="1:8" s="216" customFormat="1" ht="25.5" x14ac:dyDescent="0.2">
      <c r="A376" s="221" t="s">
        <v>106</v>
      </c>
      <c r="B376" s="217" t="s">
        <v>37</v>
      </c>
      <c r="C376" s="217" t="s">
        <v>9</v>
      </c>
      <c r="D376" s="217" t="s">
        <v>615</v>
      </c>
      <c r="E376" s="217" t="s">
        <v>58</v>
      </c>
      <c r="F376" s="218">
        <v>161.30000000000001</v>
      </c>
      <c r="G376" s="218">
        <v>0</v>
      </c>
      <c r="H376" s="218">
        <v>0</v>
      </c>
    </row>
    <row r="377" spans="1:8" s="21" customFormat="1" x14ac:dyDescent="0.2">
      <c r="A377" s="18" t="s">
        <v>203</v>
      </c>
      <c r="B377" s="19" t="s">
        <v>37</v>
      </c>
      <c r="C377" s="19" t="s">
        <v>9</v>
      </c>
      <c r="D377" s="19" t="s">
        <v>202</v>
      </c>
      <c r="E377" s="19"/>
      <c r="F377" s="20">
        <v>60146.8</v>
      </c>
      <c r="G377" s="20">
        <v>43853.2</v>
      </c>
      <c r="H377" s="20">
        <v>41686.400000000001</v>
      </c>
    </row>
    <row r="378" spans="1:8" s="26" customFormat="1" x14ac:dyDescent="0.2">
      <c r="A378" s="28" t="s">
        <v>62</v>
      </c>
      <c r="B378" s="24" t="s">
        <v>37</v>
      </c>
      <c r="C378" s="24" t="s">
        <v>9</v>
      </c>
      <c r="D378" s="24" t="s">
        <v>202</v>
      </c>
      <c r="E378" s="27" t="s">
        <v>63</v>
      </c>
      <c r="F378" s="25">
        <v>15</v>
      </c>
      <c r="G378" s="25">
        <v>15</v>
      </c>
      <c r="H378" s="25">
        <v>15</v>
      </c>
    </row>
    <row r="379" spans="1:8" s="26" customFormat="1" ht="25.5" x14ac:dyDescent="0.2">
      <c r="A379" s="28" t="s">
        <v>106</v>
      </c>
      <c r="B379" s="24" t="s">
        <v>37</v>
      </c>
      <c r="C379" s="24" t="s">
        <v>9</v>
      </c>
      <c r="D379" s="24" t="s">
        <v>202</v>
      </c>
      <c r="E379" s="24" t="s">
        <v>58</v>
      </c>
      <c r="F379" s="25">
        <v>60131.8</v>
      </c>
      <c r="G379" s="25">
        <v>43838.2</v>
      </c>
      <c r="H379" s="25">
        <v>41671.4</v>
      </c>
    </row>
    <row r="380" spans="1:8" s="21" customFormat="1" x14ac:dyDescent="0.2">
      <c r="A380" s="18" t="s">
        <v>205</v>
      </c>
      <c r="B380" s="19" t="s">
        <v>37</v>
      </c>
      <c r="C380" s="19" t="s">
        <v>9</v>
      </c>
      <c r="D380" s="19" t="s">
        <v>204</v>
      </c>
      <c r="E380" s="19"/>
      <c r="F380" s="20">
        <v>4488.5</v>
      </c>
      <c r="G380" s="20">
        <v>3202.7</v>
      </c>
      <c r="H380" s="20">
        <v>3045.4</v>
      </c>
    </row>
    <row r="381" spans="1:8" s="26" customFormat="1" ht="25.5" x14ac:dyDescent="0.2">
      <c r="A381" s="28" t="s">
        <v>106</v>
      </c>
      <c r="B381" s="24" t="s">
        <v>37</v>
      </c>
      <c r="C381" s="24" t="s">
        <v>9</v>
      </c>
      <c r="D381" s="24" t="s">
        <v>204</v>
      </c>
      <c r="E381" s="24" t="s">
        <v>58</v>
      </c>
      <c r="F381" s="25">
        <v>4488.5</v>
      </c>
      <c r="G381" s="25">
        <v>3202.7</v>
      </c>
      <c r="H381" s="25">
        <v>3045.4</v>
      </c>
    </row>
    <row r="382" spans="1:8" s="21" customFormat="1" x14ac:dyDescent="0.2">
      <c r="A382" s="18" t="s">
        <v>207</v>
      </c>
      <c r="B382" s="19" t="s">
        <v>37</v>
      </c>
      <c r="C382" s="19" t="s">
        <v>9</v>
      </c>
      <c r="D382" s="19" t="s">
        <v>206</v>
      </c>
      <c r="E382" s="19"/>
      <c r="F382" s="20">
        <v>20290.599999999999</v>
      </c>
      <c r="G382" s="20">
        <v>14867.8</v>
      </c>
      <c r="H382" s="20">
        <v>14138.3</v>
      </c>
    </row>
    <row r="383" spans="1:8" s="26" customFormat="1" x14ac:dyDescent="0.2">
      <c r="A383" s="28" t="s">
        <v>62</v>
      </c>
      <c r="B383" s="24" t="s">
        <v>37</v>
      </c>
      <c r="C383" s="24" t="s">
        <v>9</v>
      </c>
      <c r="D383" s="24" t="s">
        <v>206</v>
      </c>
      <c r="E383" s="27" t="s">
        <v>63</v>
      </c>
      <c r="F383" s="25">
        <v>15</v>
      </c>
      <c r="G383" s="25">
        <v>15</v>
      </c>
      <c r="H383" s="25">
        <v>15</v>
      </c>
    </row>
    <row r="384" spans="1:8" s="26" customFormat="1" ht="25.5" x14ac:dyDescent="0.2">
      <c r="A384" s="28" t="s">
        <v>106</v>
      </c>
      <c r="B384" s="24" t="s">
        <v>37</v>
      </c>
      <c r="C384" s="24" t="s">
        <v>9</v>
      </c>
      <c r="D384" s="24" t="s">
        <v>206</v>
      </c>
      <c r="E384" s="24" t="s">
        <v>58</v>
      </c>
      <c r="F384" s="25">
        <v>20275.599999999999</v>
      </c>
      <c r="G384" s="25">
        <v>14852.8</v>
      </c>
      <c r="H384" s="25">
        <v>14123.3</v>
      </c>
    </row>
    <row r="385" spans="1:8" s="212" customFormat="1" ht="16.5" customHeight="1" x14ac:dyDescent="0.2">
      <c r="A385" s="11" t="s">
        <v>21</v>
      </c>
      <c r="B385" s="8" t="s">
        <v>37</v>
      </c>
      <c r="C385" s="8" t="s">
        <v>15</v>
      </c>
      <c r="D385" s="8"/>
      <c r="E385" s="8"/>
      <c r="F385" s="4">
        <v>21288</v>
      </c>
      <c r="G385" s="4">
        <v>17179</v>
      </c>
      <c r="H385" s="4">
        <v>16335.5</v>
      </c>
    </row>
    <row r="386" spans="1:8" s="216" customFormat="1" x14ac:dyDescent="0.2">
      <c r="A386" s="213" t="s">
        <v>257</v>
      </c>
      <c r="B386" s="214" t="s">
        <v>37</v>
      </c>
      <c r="C386" s="214" t="s">
        <v>15</v>
      </c>
      <c r="D386" s="214" t="s">
        <v>208</v>
      </c>
      <c r="E386" s="214"/>
      <c r="F386" s="215">
        <v>1415</v>
      </c>
      <c r="G386" s="215">
        <v>1007.8</v>
      </c>
      <c r="H386" s="215">
        <v>958.4</v>
      </c>
    </row>
    <row r="387" spans="1:8" s="219" customFormat="1" ht="51.75" customHeight="1" x14ac:dyDescent="0.2">
      <c r="A387" s="23" t="s">
        <v>59</v>
      </c>
      <c r="B387" s="217" t="s">
        <v>37</v>
      </c>
      <c r="C387" s="217" t="s">
        <v>15</v>
      </c>
      <c r="D387" s="217" t="s">
        <v>208</v>
      </c>
      <c r="E387" s="220" t="s">
        <v>60</v>
      </c>
      <c r="F387" s="218">
        <v>1353.3</v>
      </c>
      <c r="G387" s="218">
        <v>944.3</v>
      </c>
      <c r="H387" s="218">
        <v>898.1</v>
      </c>
    </row>
    <row r="388" spans="1:8" s="219" customFormat="1" ht="25.5" x14ac:dyDescent="0.2">
      <c r="A388" s="221" t="s">
        <v>69</v>
      </c>
      <c r="B388" s="217" t="s">
        <v>37</v>
      </c>
      <c r="C388" s="217" t="s">
        <v>15</v>
      </c>
      <c r="D388" s="217" t="s">
        <v>208</v>
      </c>
      <c r="E388" s="220" t="s">
        <v>61</v>
      </c>
      <c r="F388" s="218">
        <v>61.7</v>
      </c>
      <c r="G388" s="218">
        <v>63.5</v>
      </c>
      <c r="H388" s="218">
        <v>60.3</v>
      </c>
    </row>
    <row r="389" spans="1:8" s="216" customFormat="1" x14ac:dyDescent="0.2">
      <c r="A389" s="213" t="s">
        <v>257</v>
      </c>
      <c r="B389" s="214" t="s">
        <v>37</v>
      </c>
      <c r="C389" s="214" t="s">
        <v>15</v>
      </c>
      <c r="D389" s="214" t="s">
        <v>295</v>
      </c>
      <c r="E389" s="214"/>
      <c r="F389" s="215">
        <v>19873</v>
      </c>
      <c r="G389" s="215">
        <v>16171.2</v>
      </c>
      <c r="H389" s="215">
        <v>15377.1</v>
      </c>
    </row>
    <row r="390" spans="1:8" s="219" customFormat="1" ht="52.5" customHeight="1" x14ac:dyDescent="0.2">
      <c r="A390" s="23" t="s">
        <v>59</v>
      </c>
      <c r="B390" s="217" t="s">
        <v>37</v>
      </c>
      <c r="C390" s="217" t="s">
        <v>15</v>
      </c>
      <c r="D390" s="217" t="s">
        <v>295</v>
      </c>
      <c r="E390" s="220" t="s">
        <v>60</v>
      </c>
      <c r="F390" s="218">
        <v>19353.7</v>
      </c>
      <c r="G390" s="218">
        <v>15637.5</v>
      </c>
      <c r="H390" s="218">
        <v>14869.7</v>
      </c>
    </row>
    <row r="391" spans="1:8" s="219" customFormat="1" ht="25.5" x14ac:dyDescent="0.2">
      <c r="A391" s="221" t="s">
        <v>69</v>
      </c>
      <c r="B391" s="217" t="s">
        <v>37</v>
      </c>
      <c r="C391" s="217" t="s">
        <v>15</v>
      </c>
      <c r="D391" s="217" t="s">
        <v>295</v>
      </c>
      <c r="E391" s="220" t="s">
        <v>61</v>
      </c>
      <c r="F391" s="218">
        <v>505.29999999999995</v>
      </c>
      <c r="G391" s="218">
        <v>533.70000000000005</v>
      </c>
      <c r="H391" s="218">
        <v>507.4</v>
      </c>
    </row>
    <row r="392" spans="1:8" s="219" customFormat="1" x14ac:dyDescent="0.2">
      <c r="A392" s="221" t="s">
        <v>65</v>
      </c>
      <c r="B392" s="217" t="s">
        <v>37</v>
      </c>
      <c r="C392" s="217" t="s">
        <v>15</v>
      </c>
      <c r="D392" s="217" t="s">
        <v>295</v>
      </c>
      <c r="E392" s="220" t="s">
        <v>66</v>
      </c>
      <c r="F392" s="218">
        <v>14</v>
      </c>
      <c r="G392" s="218">
        <v>0</v>
      </c>
      <c r="H392" s="218">
        <v>0</v>
      </c>
    </row>
    <row r="393" spans="1:8" s="21" customFormat="1" ht="15.75" x14ac:dyDescent="0.25">
      <c r="A393" s="116" t="s">
        <v>46</v>
      </c>
      <c r="B393" s="115" t="s">
        <v>45</v>
      </c>
      <c r="C393" s="115" t="s">
        <v>307</v>
      </c>
      <c r="D393" s="115"/>
      <c r="E393" s="115"/>
      <c r="F393" s="170">
        <v>1190973.83133</v>
      </c>
      <c r="G393" s="170">
        <v>1135331.2</v>
      </c>
      <c r="H393" s="170">
        <v>1031489.4999999999</v>
      </c>
    </row>
    <row r="394" spans="1:8" s="216" customFormat="1" x14ac:dyDescent="0.2">
      <c r="A394" s="11" t="s">
        <v>47</v>
      </c>
      <c r="B394" s="8" t="s">
        <v>45</v>
      </c>
      <c r="C394" s="8" t="s">
        <v>9</v>
      </c>
      <c r="D394" s="8"/>
      <c r="E394" s="8"/>
      <c r="F394" s="4">
        <v>10216.300000000001</v>
      </c>
      <c r="G394" s="4">
        <v>0</v>
      </c>
      <c r="H394" s="4">
        <v>6774.4000000000005</v>
      </c>
    </row>
    <row r="395" spans="1:8" s="216" customFormat="1" ht="76.5" x14ac:dyDescent="0.2">
      <c r="A395" s="213" t="s">
        <v>210</v>
      </c>
      <c r="B395" s="214" t="s">
        <v>45</v>
      </c>
      <c r="C395" s="214" t="s">
        <v>9</v>
      </c>
      <c r="D395" s="214" t="s">
        <v>211</v>
      </c>
      <c r="E395" s="214"/>
      <c r="F395" s="215">
        <v>10216.300000000001</v>
      </c>
      <c r="G395" s="215">
        <v>0</v>
      </c>
      <c r="H395" s="215">
        <v>6774.4000000000005</v>
      </c>
    </row>
    <row r="396" spans="1:8" s="216" customFormat="1" ht="25.5" x14ac:dyDescent="0.2">
      <c r="A396" s="221" t="s">
        <v>69</v>
      </c>
      <c r="B396" s="217" t="s">
        <v>45</v>
      </c>
      <c r="C396" s="217" t="s">
        <v>9</v>
      </c>
      <c r="D396" s="217" t="s">
        <v>211</v>
      </c>
      <c r="E396" s="220" t="s">
        <v>61</v>
      </c>
      <c r="F396" s="218">
        <v>10.199999999999999</v>
      </c>
      <c r="G396" s="218">
        <v>0</v>
      </c>
      <c r="H396" s="218">
        <v>10.1</v>
      </c>
    </row>
    <row r="397" spans="1:8" s="216" customFormat="1" x14ac:dyDescent="0.2">
      <c r="A397" s="221" t="s">
        <v>62</v>
      </c>
      <c r="B397" s="217" t="s">
        <v>45</v>
      </c>
      <c r="C397" s="217" t="s">
        <v>9</v>
      </c>
      <c r="D397" s="217" t="s">
        <v>211</v>
      </c>
      <c r="E397" s="217" t="s">
        <v>63</v>
      </c>
      <c r="F397" s="218">
        <v>10206.1</v>
      </c>
      <c r="G397" s="218">
        <v>0</v>
      </c>
      <c r="H397" s="218">
        <v>6764.3</v>
      </c>
    </row>
    <row r="398" spans="1:8" s="216" customFormat="1" x14ac:dyDescent="0.2">
      <c r="A398" s="11" t="s">
        <v>48</v>
      </c>
      <c r="B398" s="8" t="s">
        <v>45</v>
      </c>
      <c r="C398" s="8" t="s">
        <v>11</v>
      </c>
      <c r="D398" s="8"/>
      <c r="E398" s="8"/>
      <c r="F398" s="4">
        <v>186820.90600000002</v>
      </c>
      <c r="G398" s="4">
        <v>146664.19999999998</v>
      </c>
      <c r="H398" s="4">
        <v>146256.29999999999</v>
      </c>
    </row>
    <row r="399" spans="1:8" s="216" customFormat="1" ht="76.5" x14ac:dyDescent="0.2">
      <c r="A399" s="213" t="s">
        <v>537</v>
      </c>
      <c r="B399" s="214" t="s">
        <v>45</v>
      </c>
      <c r="C399" s="214" t="s">
        <v>11</v>
      </c>
      <c r="D399" s="214" t="s">
        <v>536</v>
      </c>
      <c r="E399" s="214"/>
      <c r="F399" s="215">
        <v>132847.70000000001</v>
      </c>
      <c r="G399" s="215">
        <v>105402.20000000001</v>
      </c>
      <c r="H399" s="215">
        <v>105402.20000000001</v>
      </c>
    </row>
    <row r="400" spans="1:8" s="216" customFormat="1" ht="25.5" x14ac:dyDescent="0.2">
      <c r="A400" s="221" t="s">
        <v>106</v>
      </c>
      <c r="B400" s="217" t="s">
        <v>45</v>
      </c>
      <c r="C400" s="217" t="s">
        <v>11</v>
      </c>
      <c r="D400" s="217" t="s">
        <v>536</v>
      </c>
      <c r="E400" s="217" t="s">
        <v>58</v>
      </c>
      <c r="F400" s="218">
        <v>132847.70000000001</v>
      </c>
      <c r="G400" s="218">
        <v>105402.20000000001</v>
      </c>
      <c r="H400" s="218">
        <v>105402.20000000001</v>
      </c>
    </row>
    <row r="401" spans="1:8" s="216" customFormat="1" ht="63.75" x14ac:dyDescent="0.2">
      <c r="A401" s="213" t="s">
        <v>212</v>
      </c>
      <c r="B401" s="214" t="s">
        <v>45</v>
      </c>
      <c r="C401" s="214" t="s">
        <v>11</v>
      </c>
      <c r="D401" s="214" t="s">
        <v>87</v>
      </c>
      <c r="E401" s="214"/>
      <c r="F401" s="215">
        <v>51943.399999999994</v>
      </c>
      <c r="G401" s="215">
        <v>40854.099999999991</v>
      </c>
      <c r="H401" s="215">
        <v>40854.099999999991</v>
      </c>
    </row>
    <row r="402" spans="1:8" s="216" customFormat="1" ht="51" x14ac:dyDescent="0.2">
      <c r="A402" s="222" t="s">
        <v>59</v>
      </c>
      <c r="B402" s="217" t="s">
        <v>45</v>
      </c>
      <c r="C402" s="217" t="s">
        <v>11</v>
      </c>
      <c r="D402" s="217" t="s">
        <v>87</v>
      </c>
      <c r="E402" s="220" t="s">
        <v>60</v>
      </c>
      <c r="F402" s="218">
        <v>45210.899999999994</v>
      </c>
      <c r="G402" s="218">
        <v>35553.199999999997</v>
      </c>
      <c r="H402" s="218">
        <v>35553.199999999997</v>
      </c>
    </row>
    <row r="403" spans="1:8" s="216" customFormat="1" ht="25.5" x14ac:dyDescent="0.2">
      <c r="A403" s="221" t="s">
        <v>69</v>
      </c>
      <c r="B403" s="217" t="s">
        <v>45</v>
      </c>
      <c r="C403" s="217" t="s">
        <v>11</v>
      </c>
      <c r="D403" s="217" t="s">
        <v>87</v>
      </c>
      <c r="E403" s="220" t="s">
        <v>61</v>
      </c>
      <c r="F403" s="218">
        <v>6396.0999999999995</v>
      </c>
      <c r="G403" s="218">
        <v>5017.2</v>
      </c>
      <c r="H403" s="218">
        <v>5017.2</v>
      </c>
    </row>
    <row r="404" spans="1:8" s="216" customFormat="1" x14ac:dyDescent="0.2">
      <c r="A404" s="221" t="s">
        <v>65</v>
      </c>
      <c r="B404" s="217" t="s">
        <v>45</v>
      </c>
      <c r="C404" s="217" t="s">
        <v>11</v>
      </c>
      <c r="D404" s="217" t="s">
        <v>87</v>
      </c>
      <c r="E404" s="217" t="s">
        <v>66</v>
      </c>
      <c r="F404" s="218">
        <v>336.4</v>
      </c>
      <c r="G404" s="218">
        <v>283.7</v>
      </c>
      <c r="H404" s="218">
        <v>283.7</v>
      </c>
    </row>
    <row r="405" spans="1:8" s="216" customFormat="1" ht="63.75" x14ac:dyDescent="0.2">
      <c r="A405" s="213" t="s">
        <v>212</v>
      </c>
      <c r="B405" s="214" t="s">
        <v>45</v>
      </c>
      <c r="C405" s="214" t="s">
        <v>11</v>
      </c>
      <c r="D405" s="214" t="s">
        <v>700</v>
      </c>
      <c r="E405" s="214"/>
      <c r="F405" s="215">
        <v>71.7</v>
      </c>
      <c r="G405" s="215">
        <v>0</v>
      </c>
      <c r="H405" s="215">
        <v>0</v>
      </c>
    </row>
    <row r="406" spans="1:8" s="216" customFormat="1" ht="51" x14ac:dyDescent="0.2">
      <c r="A406" s="222" t="s">
        <v>59</v>
      </c>
      <c r="B406" s="217" t="s">
        <v>45</v>
      </c>
      <c r="C406" s="217" t="s">
        <v>11</v>
      </c>
      <c r="D406" s="217" t="s">
        <v>700</v>
      </c>
      <c r="E406" s="220" t="s">
        <v>60</v>
      </c>
      <c r="F406" s="218">
        <v>71.7</v>
      </c>
      <c r="G406" s="218">
        <v>0</v>
      </c>
      <c r="H406" s="218">
        <v>0</v>
      </c>
    </row>
    <row r="407" spans="1:8" s="71" customFormat="1" ht="25.5" x14ac:dyDescent="0.2">
      <c r="A407" s="18" t="s">
        <v>653</v>
      </c>
      <c r="B407" s="19" t="s">
        <v>45</v>
      </c>
      <c r="C407" s="19" t="s">
        <v>11</v>
      </c>
      <c r="D407" s="19" t="s">
        <v>251</v>
      </c>
      <c r="E407" s="19"/>
      <c r="F407" s="25">
        <v>1958.1060000000002</v>
      </c>
      <c r="G407" s="218">
        <v>407.9</v>
      </c>
      <c r="H407" s="218">
        <v>0</v>
      </c>
    </row>
    <row r="408" spans="1:8" s="71" customFormat="1" ht="51" x14ac:dyDescent="0.2">
      <c r="A408" s="222" t="s">
        <v>59</v>
      </c>
      <c r="B408" s="217" t="s">
        <v>45</v>
      </c>
      <c r="C408" s="217" t="s">
        <v>11</v>
      </c>
      <c r="D408" s="217" t="s">
        <v>251</v>
      </c>
      <c r="E408" s="220" t="s">
        <v>60</v>
      </c>
      <c r="F408" s="218">
        <v>188</v>
      </c>
      <c r="G408" s="218">
        <v>0</v>
      </c>
      <c r="H408" s="218">
        <v>0</v>
      </c>
    </row>
    <row r="409" spans="1:8" s="71" customFormat="1" ht="25.5" x14ac:dyDescent="0.2">
      <c r="A409" s="28" t="s">
        <v>69</v>
      </c>
      <c r="B409" s="24" t="s">
        <v>45</v>
      </c>
      <c r="C409" s="24" t="s">
        <v>11</v>
      </c>
      <c r="D409" s="24" t="s">
        <v>251</v>
      </c>
      <c r="E409" s="27" t="s">
        <v>61</v>
      </c>
      <c r="F409" s="25">
        <v>1770.1060000000002</v>
      </c>
      <c r="G409" s="218">
        <v>407.9</v>
      </c>
      <c r="H409" s="218">
        <v>0</v>
      </c>
    </row>
    <row r="410" spans="1:8" s="216" customFormat="1" x14ac:dyDescent="0.2">
      <c r="A410" s="11" t="s">
        <v>49</v>
      </c>
      <c r="B410" s="8" t="s">
        <v>45</v>
      </c>
      <c r="C410" s="8" t="s">
        <v>13</v>
      </c>
      <c r="D410" s="8"/>
      <c r="E410" s="8"/>
      <c r="F410" s="4">
        <v>750306</v>
      </c>
      <c r="G410" s="4">
        <v>887273.4</v>
      </c>
      <c r="H410" s="4">
        <v>772583.39999999991</v>
      </c>
    </row>
    <row r="411" spans="1:8" s="216" customFormat="1" ht="25.5" x14ac:dyDescent="0.2">
      <c r="A411" s="213" t="s">
        <v>632</v>
      </c>
      <c r="B411" s="214" t="s">
        <v>45</v>
      </c>
      <c r="C411" s="214" t="s">
        <v>13</v>
      </c>
      <c r="D411" s="214" t="s">
        <v>633</v>
      </c>
      <c r="E411" s="214"/>
      <c r="F411" s="215">
        <v>735158.5</v>
      </c>
      <c r="G411" s="215">
        <v>871109.5</v>
      </c>
      <c r="H411" s="215">
        <v>754478.2</v>
      </c>
    </row>
    <row r="412" spans="1:8" s="219" customFormat="1" x14ac:dyDescent="0.2">
      <c r="A412" s="221" t="s">
        <v>62</v>
      </c>
      <c r="B412" s="217" t="s">
        <v>45</v>
      </c>
      <c r="C412" s="217" t="s">
        <v>13</v>
      </c>
      <c r="D412" s="217" t="s">
        <v>633</v>
      </c>
      <c r="E412" s="217" t="s">
        <v>63</v>
      </c>
      <c r="F412" s="218">
        <v>735158.5</v>
      </c>
      <c r="G412" s="218">
        <v>871109.5</v>
      </c>
      <c r="H412" s="218">
        <v>754478.2</v>
      </c>
    </row>
    <row r="413" spans="1:8" s="21" customFormat="1" ht="51" x14ac:dyDescent="0.2">
      <c r="A413" s="18" t="s">
        <v>199</v>
      </c>
      <c r="B413" s="19" t="s">
        <v>45</v>
      </c>
      <c r="C413" s="19" t="s">
        <v>13</v>
      </c>
      <c r="D413" s="19" t="s">
        <v>302</v>
      </c>
      <c r="E413" s="19"/>
      <c r="F413" s="20">
        <v>4612.8</v>
      </c>
      <c r="G413" s="20">
        <v>3138.5</v>
      </c>
      <c r="H413" s="20">
        <v>3138.5</v>
      </c>
    </row>
    <row r="414" spans="1:8" s="21" customFormat="1" x14ac:dyDescent="0.2">
      <c r="A414" s="28" t="s">
        <v>62</v>
      </c>
      <c r="B414" s="24" t="s">
        <v>45</v>
      </c>
      <c r="C414" s="24" t="s">
        <v>13</v>
      </c>
      <c r="D414" s="24" t="s">
        <v>302</v>
      </c>
      <c r="E414" s="24" t="s">
        <v>63</v>
      </c>
      <c r="F414" s="25">
        <v>22.05</v>
      </c>
      <c r="G414" s="25">
        <v>16.5</v>
      </c>
      <c r="H414" s="25">
        <v>16.5</v>
      </c>
    </row>
    <row r="415" spans="1:8" s="21" customFormat="1" ht="25.5" x14ac:dyDescent="0.2">
      <c r="A415" s="28" t="s">
        <v>106</v>
      </c>
      <c r="B415" s="24" t="s">
        <v>45</v>
      </c>
      <c r="C415" s="24" t="s">
        <v>13</v>
      </c>
      <c r="D415" s="24" t="s">
        <v>302</v>
      </c>
      <c r="E415" s="24" t="s">
        <v>58</v>
      </c>
      <c r="F415" s="25">
        <v>4590.75</v>
      </c>
      <c r="G415" s="25">
        <v>3122</v>
      </c>
      <c r="H415" s="25">
        <v>3122</v>
      </c>
    </row>
    <row r="416" spans="1:8" s="21" customFormat="1" ht="51" x14ac:dyDescent="0.2">
      <c r="A416" s="18" t="s">
        <v>273</v>
      </c>
      <c r="B416" s="19" t="s">
        <v>45</v>
      </c>
      <c r="C416" s="19" t="s">
        <v>13</v>
      </c>
      <c r="D416" s="19" t="s">
        <v>272</v>
      </c>
      <c r="E416" s="19"/>
      <c r="F416" s="20">
        <v>1462.8</v>
      </c>
      <c r="G416" s="20">
        <v>1596.8000000000002</v>
      </c>
      <c r="H416" s="20">
        <v>3343.1000000000004</v>
      </c>
    </row>
    <row r="417" spans="1:8" s="21" customFormat="1" ht="25.5" x14ac:dyDescent="0.2">
      <c r="A417" s="28" t="s">
        <v>74</v>
      </c>
      <c r="B417" s="24" t="s">
        <v>45</v>
      </c>
      <c r="C417" s="24" t="s">
        <v>13</v>
      </c>
      <c r="D417" s="24" t="s">
        <v>272</v>
      </c>
      <c r="E417" s="24" t="s">
        <v>64</v>
      </c>
      <c r="F417" s="25">
        <v>1462.8</v>
      </c>
      <c r="G417" s="218">
        <v>1596.8000000000002</v>
      </c>
      <c r="H417" s="218">
        <v>3343.1000000000004</v>
      </c>
    </row>
    <row r="418" spans="1:8" s="216" customFormat="1" ht="78.75" customHeight="1" x14ac:dyDescent="0.2">
      <c r="A418" s="213" t="str">
        <f>'июнь 2021 вед стр-ра'!A116</f>
        <v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v>
      </c>
      <c r="B418" s="214" t="s">
        <v>45</v>
      </c>
      <c r="C418" s="214" t="s">
        <v>13</v>
      </c>
      <c r="D418" s="214" t="s">
        <v>629</v>
      </c>
      <c r="E418" s="214"/>
      <c r="F418" s="215">
        <v>0</v>
      </c>
      <c r="G418" s="215">
        <v>0</v>
      </c>
      <c r="H418" s="215">
        <v>1424.3</v>
      </c>
    </row>
    <row r="419" spans="1:8" s="216" customFormat="1" x14ac:dyDescent="0.2">
      <c r="A419" s="221" t="s">
        <v>62</v>
      </c>
      <c r="B419" s="214" t="s">
        <v>45</v>
      </c>
      <c r="C419" s="214" t="s">
        <v>13</v>
      </c>
      <c r="D419" s="214" t="s">
        <v>629</v>
      </c>
      <c r="E419" s="214" t="s">
        <v>63</v>
      </c>
      <c r="F419" s="215">
        <v>0</v>
      </c>
      <c r="G419" s="215">
        <v>0</v>
      </c>
      <c r="H419" s="215">
        <v>1424.3</v>
      </c>
    </row>
    <row r="420" spans="1:8" s="21" customFormat="1" ht="63.75" x14ac:dyDescent="0.2">
      <c r="A420" s="18" t="s">
        <v>427</v>
      </c>
      <c r="B420" s="19" t="s">
        <v>45</v>
      </c>
      <c r="C420" s="19" t="s">
        <v>13</v>
      </c>
      <c r="D420" s="19" t="s">
        <v>79</v>
      </c>
      <c r="E420" s="19"/>
      <c r="F420" s="20">
        <v>1462.8</v>
      </c>
      <c r="G420" s="20">
        <v>2197.7000000000003</v>
      </c>
      <c r="H420" s="20">
        <v>968.40000000000009</v>
      </c>
    </row>
    <row r="421" spans="1:8" s="21" customFormat="1" ht="25.5" x14ac:dyDescent="0.2">
      <c r="A421" s="221" t="s">
        <v>74</v>
      </c>
      <c r="B421" s="19" t="s">
        <v>45</v>
      </c>
      <c r="C421" s="19" t="s">
        <v>13</v>
      </c>
      <c r="D421" s="19" t="s">
        <v>79</v>
      </c>
      <c r="E421" s="19" t="s">
        <v>64</v>
      </c>
      <c r="F421" s="20">
        <v>1462.8</v>
      </c>
      <c r="G421" s="20">
        <v>2197.7000000000003</v>
      </c>
      <c r="H421" s="20">
        <v>968.40000000000009</v>
      </c>
    </row>
    <row r="422" spans="1:8" s="21" customFormat="1" ht="25.5" x14ac:dyDescent="0.2">
      <c r="A422" s="18" t="s">
        <v>646</v>
      </c>
      <c r="B422" s="19" t="s">
        <v>45</v>
      </c>
      <c r="C422" s="19" t="s">
        <v>13</v>
      </c>
      <c r="D422" s="19" t="s">
        <v>258</v>
      </c>
      <c r="E422" s="19"/>
      <c r="F422" s="20">
        <v>0</v>
      </c>
      <c r="G422" s="20">
        <v>2927.7</v>
      </c>
      <c r="H422" s="20">
        <v>2927.7</v>
      </c>
    </row>
    <row r="423" spans="1:8" s="26" customFormat="1" ht="25.5" x14ac:dyDescent="0.2">
      <c r="A423" s="28" t="s">
        <v>74</v>
      </c>
      <c r="B423" s="24" t="s">
        <v>45</v>
      </c>
      <c r="C423" s="24" t="s">
        <v>13</v>
      </c>
      <c r="D423" s="24" t="s">
        <v>258</v>
      </c>
      <c r="E423" s="24" t="s">
        <v>64</v>
      </c>
      <c r="F423" s="25">
        <v>0</v>
      </c>
      <c r="G423" s="25">
        <v>2927.7</v>
      </c>
      <c r="H423" s="25">
        <v>2927.7</v>
      </c>
    </row>
    <row r="424" spans="1:8" s="21" customFormat="1" ht="25.5" x14ac:dyDescent="0.2">
      <c r="A424" s="18" t="s">
        <v>264</v>
      </c>
      <c r="B424" s="19" t="s">
        <v>45</v>
      </c>
      <c r="C424" s="19" t="s">
        <v>13</v>
      </c>
      <c r="D424" s="19" t="s">
        <v>75</v>
      </c>
      <c r="E424" s="19"/>
      <c r="F424" s="20">
        <v>1600</v>
      </c>
      <c r="G424" s="20">
        <v>1279.9999999999998</v>
      </c>
      <c r="H424" s="20">
        <v>1279.9999999999998</v>
      </c>
    </row>
    <row r="425" spans="1:8" s="21" customFormat="1" x14ac:dyDescent="0.2">
      <c r="A425" s="51" t="s">
        <v>62</v>
      </c>
      <c r="B425" s="24" t="s">
        <v>45</v>
      </c>
      <c r="C425" s="24" t="s">
        <v>13</v>
      </c>
      <c r="D425" s="24" t="s">
        <v>75</v>
      </c>
      <c r="E425" s="24" t="s">
        <v>63</v>
      </c>
      <c r="F425" s="25">
        <v>298.89999999999998</v>
      </c>
      <c r="G425" s="25">
        <v>253.79999999999998</v>
      </c>
      <c r="H425" s="25">
        <v>253.79999999999998</v>
      </c>
    </row>
    <row r="426" spans="1:8" s="21" customFormat="1" ht="25.5" x14ac:dyDescent="0.2">
      <c r="A426" s="28" t="s">
        <v>106</v>
      </c>
      <c r="B426" s="24" t="s">
        <v>45</v>
      </c>
      <c r="C426" s="24" t="s">
        <v>13</v>
      </c>
      <c r="D426" s="24" t="s">
        <v>75</v>
      </c>
      <c r="E426" s="24" t="s">
        <v>58</v>
      </c>
      <c r="F426" s="25">
        <v>1301.0999999999999</v>
      </c>
      <c r="G426" s="25">
        <v>1026.1999999999998</v>
      </c>
      <c r="H426" s="25">
        <v>1026.1999999999998</v>
      </c>
    </row>
    <row r="427" spans="1:8" s="21" customFormat="1" ht="38.25" x14ac:dyDescent="0.2">
      <c r="A427" s="18" t="s">
        <v>196</v>
      </c>
      <c r="B427" s="19" t="s">
        <v>45</v>
      </c>
      <c r="C427" s="19" t="s">
        <v>13</v>
      </c>
      <c r="D427" s="19" t="s">
        <v>94</v>
      </c>
      <c r="E427" s="19"/>
      <c r="F427" s="20">
        <v>81</v>
      </c>
      <c r="G427" s="20">
        <v>79.2</v>
      </c>
      <c r="H427" s="20">
        <v>79.2</v>
      </c>
    </row>
    <row r="428" spans="1:8" s="21" customFormat="1" x14ac:dyDescent="0.2">
      <c r="A428" s="51" t="s">
        <v>62</v>
      </c>
      <c r="B428" s="24" t="s">
        <v>45</v>
      </c>
      <c r="C428" s="24" t="s">
        <v>13</v>
      </c>
      <c r="D428" s="24" t="s">
        <v>94</v>
      </c>
      <c r="E428" s="29">
        <v>300</v>
      </c>
      <c r="F428" s="25">
        <v>81</v>
      </c>
      <c r="G428" s="25">
        <v>79.2</v>
      </c>
      <c r="H428" s="25">
        <v>79.2</v>
      </c>
    </row>
    <row r="429" spans="1:8" s="21" customFormat="1" ht="38.25" x14ac:dyDescent="0.2">
      <c r="A429" s="46" t="s">
        <v>197</v>
      </c>
      <c r="B429" s="19" t="s">
        <v>45</v>
      </c>
      <c r="C429" s="19" t="s">
        <v>13</v>
      </c>
      <c r="D429" s="19" t="s">
        <v>93</v>
      </c>
      <c r="E429" s="19"/>
      <c r="F429" s="20">
        <v>493.2</v>
      </c>
      <c r="G429" s="20">
        <v>456</v>
      </c>
      <c r="H429" s="20">
        <v>456</v>
      </c>
    </row>
    <row r="430" spans="1:8" s="21" customFormat="1" x14ac:dyDescent="0.2">
      <c r="A430" s="51" t="s">
        <v>62</v>
      </c>
      <c r="B430" s="24" t="s">
        <v>45</v>
      </c>
      <c r="C430" s="24" t="s">
        <v>13</v>
      </c>
      <c r="D430" s="24" t="s">
        <v>93</v>
      </c>
      <c r="E430" s="24" t="s">
        <v>63</v>
      </c>
      <c r="F430" s="25">
        <v>493.2</v>
      </c>
      <c r="G430" s="25">
        <v>456</v>
      </c>
      <c r="H430" s="25">
        <v>456</v>
      </c>
    </row>
    <row r="431" spans="1:8" s="216" customFormat="1" ht="25.5" x14ac:dyDescent="0.2">
      <c r="A431" s="46" t="s">
        <v>198</v>
      </c>
      <c r="B431" s="214" t="s">
        <v>45</v>
      </c>
      <c r="C431" s="214" t="s">
        <v>13</v>
      </c>
      <c r="D431" s="214" t="s">
        <v>99</v>
      </c>
      <c r="E431" s="214"/>
      <c r="F431" s="215">
        <v>2002</v>
      </c>
      <c r="G431" s="215">
        <v>1604</v>
      </c>
      <c r="H431" s="215">
        <v>1604</v>
      </c>
    </row>
    <row r="432" spans="1:8" s="216" customFormat="1" ht="25.5" x14ac:dyDescent="0.2">
      <c r="A432" s="221" t="s">
        <v>69</v>
      </c>
      <c r="B432" s="217" t="s">
        <v>45</v>
      </c>
      <c r="C432" s="217" t="s">
        <v>13</v>
      </c>
      <c r="D432" s="217" t="s">
        <v>99</v>
      </c>
      <c r="E432" s="220" t="s">
        <v>61</v>
      </c>
      <c r="F432" s="218">
        <v>387.8</v>
      </c>
      <c r="G432" s="218">
        <v>310.60000000000002</v>
      </c>
      <c r="H432" s="218">
        <v>310.60000000000002</v>
      </c>
    </row>
    <row r="433" spans="1:8" s="216" customFormat="1" ht="25.5" x14ac:dyDescent="0.2">
      <c r="A433" s="221" t="s">
        <v>106</v>
      </c>
      <c r="B433" s="217" t="s">
        <v>45</v>
      </c>
      <c r="C433" s="217" t="s">
        <v>13</v>
      </c>
      <c r="D433" s="217" t="s">
        <v>99</v>
      </c>
      <c r="E433" s="217" t="s">
        <v>58</v>
      </c>
      <c r="F433" s="218">
        <v>1614.2</v>
      </c>
      <c r="G433" s="218">
        <v>1293.4000000000001</v>
      </c>
      <c r="H433" s="218">
        <v>1293.4000000000001</v>
      </c>
    </row>
    <row r="434" spans="1:8" s="21" customFormat="1" ht="63.75" x14ac:dyDescent="0.2">
      <c r="A434" s="18" t="s">
        <v>136</v>
      </c>
      <c r="B434" s="19" t="s">
        <v>45</v>
      </c>
      <c r="C434" s="19" t="s">
        <v>13</v>
      </c>
      <c r="D434" s="19" t="s">
        <v>81</v>
      </c>
      <c r="E434" s="19"/>
      <c r="F434" s="20">
        <v>1656</v>
      </c>
      <c r="G434" s="20">
        <v>1656</v>
      </c>
      <c r="H434" s="20">
        <v>1656</v>
      </c>
    </row>
    <row r="435" spans="1:8" s="21" customFormat="1" x14ac:dyDescent="0.2">
      <c r="A435" s="28" t="s">
        <v>62</v>
      </c>
      <c r="B435" s="24" t="s">
        <v>45</v>
      </c>
      <c r="C435" s="24" t="s">
        <v>13</v>
      </c>
      <c r="D435" s="24" t="s">
        <v>81</v>
      </c>
      <c r="E435" s="24" t="s">
        <v>63</v>
      </c>
      <c r="F435" s="25">
        <v>1656</v>
      </c>
      <c r="G435" s="25">
        <v>1656</v>
      </c>
      <c r="H435" s="25">
        <v>1656</v>
      </c>
    </row>
    <row r="436" spans="1:8" s="21" customFormat="1" ht="127.5" x14ac:dyDescent="0.2">
      <c r="A436" s="18" t="s">
        <v>250</v>
      </c>
      <c r="B436" s="19" t="s">
        <v>45</v>
      </c>
      <c r="C436" s="19" t="s">
        <v>13</v>
      </c>
      <c r="D436" s="19" t="s">
        <v>82</v>
      </c>
      <c r="E436" s="19"/>
      <c r="F436" s="20">
        <v>28.8</v>
      </c>
      <c r="G436" s="20">
        <v>28.8</v>
      </c>
      <c r="H436" s="20">
        <v>28.8</v>
      </c>
    </row>
    <row r="437" spans="1:8" s="71" customFormat="1" x14ac:dyDescent="0.2">
      <c r="A437" s="78" t="s">
        <v>62</v>
      </c>
      <c r="B437" s="74" t="s">
        <v>45</v>
      </c>
      <c r="C437" s="74" t="s">
        <v>13</v>
      </c>
      <c r="D437" s="74" t="s">
        <v>82</v>
      </c>
      <c r="E437" s="74" t="s">
        <v>63</v>
      </c>
      <c r="F437" s="25">
        <v>28.8</v>
      </c>
      <c r="G437" s="25">
        <v>28.8</v>
      </c>
      <c r="H437" s="25">
        <v>28.8</v>
      </c>
    </row>
    <row r="438" spans="1:8" s="216" customFormat="1" ht="76.5" x14ac:dyDescent="0.2">
      <c r="A438" s="213" t="s">
        <v>303</v>
      </c>
      <c r="B438" s="214" t="s">
        <v>45</v>
      </c>
      <c r="C438" s="214" t="s">
        <v>13</v>
      </c>
      <c r="D438" s="214" t="s">
        <v>83</v>
      </c>
      <c r="E438" s="214"/>
      <c r="F438" s="218">
        <v>201.6</v>
      </c>
      <c r="G438" s="218">
        <v>201.6</v>
      </c>
      <c r="H438" s="218">
        <v>201.6</v>
      </c>
    </row>
    <row r="439" spans="1:8" s="71" customFormat="1" x14ac:dyDescent="0.2">
      <c r="A439" s="78" t="s">
        <v>62</v>
      </c>
      <c r="B439" s="74" t="s">
        <v>45</v>
      </c>
      <c r="C439" s="74" t="s">
        <v>13</v>
      </c>
      <c r="D439" s="74" t="s">
        <v>83</v>
      </c>
      <c r="E439" s="74" t="s">
        <v>63</v>
      </c>
      <c r="F439" s="25">
        <v>201.6</v>
      </c>
      <c r="G439" s="25">
        <v>201.6</v>
      </c>
      <c r="H439" s="25">
        <v>201.6</v>
      </c>
    </row>
    <row r="440" spans="1:8" s="21" customFormat="1" ht="51" x14ac:dyDescent="0.2">
      <c r="A440" s="18" t="s">
        <v>137</v>
      </c>
      <c r="B440" s="19" t="s">
        <v>45</v>
      </c>
      <c r="C440" s="19" t="s">
        <v>13</v>
      </c>
      <c r="D440" s="19" t="s">
        <v>84</v>
      </c>
      <c r="E440" s="19"/>
      <c r="F440" s="20">
        <v>24</v>
      </c>
      <c r="G440" s="20">
        <v>24</v>
      </c>
      <c r="H440" s="20">
        <v>24</v>
      </c>
    </row>
    <row r="441" spans="1:8" s="71" customFormat="1" x14ac:dyDescent="0.2">
      <c r="A441" s="78" t="s">
        <v>62</v>
      </c>
      <c r="B441" s="74" t="s">
        <v>45</v>
      </c>
      <c r="C441" s="74" t="s">
        <v>13</v>
      </c>
      <c r="D441" s="74" t="s">
        <v>84</v>
      </c>
      <c r="E441" s="74" t="s">
        <v>63</v>
      </c>
      <c r="F441" s="25">
        <v>24</v>
      </c>
      <c r="G441" s="25">
        <v>24</v>
      </c>
      <c r="H441" s="25">
        <v>24</v>
      </c>
    </row>
    <row r="442" spans="1:8" s="21" customFormat="1" ht="51" x14ac:dyDescent="0.2">
      <c r="A442" s="18" t="s">
        <v>138</v>
      </c>
      <c r="B442" s="19" t="s">
        <v>45</v>
      </c>
      <c r="C442" s="19" t="s">
        <v>13</v>
      </c>
      <c r="D442" s="19" t="s">
        <v>85</v>
      </c>
      <c r="E442" s="19"/>
      <c r="F442" s="20">
        <v>48</v>
      </c>
      <c r="G442" s="20">
        <v>48</v>
      </c>
      <c r="H442" s="20">
        <v>48</v>
      </c>
    </row>
    <row r="443" spans="1:8" s="71" customFormat="1" x14ac:dyDescent="0.2">
      <c r="A443" s="78" t="s">
        <v>62</v>
      </c>
      <c r="B443" s="74" t="s">
        <v>45</v>
      </c>
      <c r="C443" s="74" t="s">
        <v>13</v>
      </c>
      <c r="D443" s="74" t="s">
        <v>85</v>
      </c>
      <c r="E443" s="74" t="s">
        <v>63</v>
      </c>
      <c r="F443" s="25">
        <v>48</v>
      </c>
      <c r="G443" s="25">
        <v>48</v>
      </c>
      <c r="H443" s="25">
        <v>48</v>
      </c>
    </row>
    <row r="444" spans="1:8" s="216" customFormat="1" ht="56.25" customHeight="1" x14ac:dyDescent="0.2">
      <c r="A444" s="213" t="s">
        <v>554</v>
      </c>
      <c r="B444" s="214" t="s">
        <v>45</v>
      </c>
      <c r="C444" s="214" t="s">
        <v>13</v>
      </c>
      <c r="D444" s="214" t="s">
        <v>80</v>
      </c>
      <c r="E444" s="214"/>
      <c r="F444" s="215">
        <v>1474.5</v>
      </c>
      <c r="G444" s="215">
        <v>925.59999999999991</v>
      </c>
      <c r="H444" s="215">
        <v>925.59999999999991</v>
      </c>
    </row>
    <row r="445" spans="1:8" s="216" customFormat="1" ht="25.5" x14ac:dyDescent="0.2">
      <c r="A445" s="221" t="s">
        <v>69</v>
      </c>
      <c r="B445" s="217" t="s">
        <v>45</v>
      </c>
      <c r="C445" s="217" t="s">
        <v>13</v>
      </c>
      <c r="D445" s="217" t="s">
        <v>80</v>
      </c>
      <c r="E445" s="220" t="s">
        <v>61</v>
      </c>
      <c r="F445" s="218">
        <v>24.1</v>
      </c>
      <c r="G445" s="218">
        <v>15.2</v>
      </c>
      <c r="H445" s="218">
        <v>15.2</v>
      </c>
    </row>
    <row r="446" spans="1:8" s="216" customFormat="1" x14ac:dyDescent="0.2">
      <c r="A446" s="221" t="s">
        <v>62</v>
      </c>
      <c r="B446" s="217" t="s">
        <v>45</v>
      </c>
      <c r="C446" s="217" t="s">
        <v>13</v>
      </c>
      <c r="D446" s="217" t="s">
        <v>80</v>
      </c>
      <c r="E446" s="217" t="s">
        <v>63</v>
      </c>
      <c r="F446" s="218">
        <v>1165.4000000000001</v>
      </c>
      <c r="G446" s="218">
        <v>765.4</v>
      </c>
      <c r="H446" s="218">
        <v>765.4</v>
      </c>
    </row>
    <row r="447" spans="1:8" s="216" customFormat="1" x14ac:dyDescent="0.2">
      <c r="A447" s="221" t="s">
        <v>65</v>
      </c>
      <c r="B447" s="217" t="s">
        <v>45</v>
      </c>
      <c r="C447" s="217" t="s">
        <v>13</v>
      </c>
      <c r="D447" s="217" t="s">
        <v>80</v>
      </c>
      <c r="E447" s="217" t="s">
        <v>66</v>
      </c>
      <c r="F447" s="218">
        <v>285</v>
      </c>
      <c r="G447" s="218">
        <v>145</v>
      </c>
      <c r="H447" s="218">
        <v>145</v>
      </c>
    </row>
    <row r="448" spans="1:8" s="216" customFormat="1" x14ac:dyDescent="0.2">
      <c r="A448" s="11" t="s">
        <v>50</v>
      </c>
      <c r="B448" s="8" t="s">
        <v>45</v>
      </c>
      <c r="C448" s="8" t="s">
        <v>15</v>
      </c>
      <c r="D448" s="8"/>
      <c r="E448" s="8"/>
      <c r="F448" s="4">
        <v>202550.12533000001</v>
      </c>
      <c r="G448" s="4">
        <v>70584.099999999991</v>
      </c>
      <c r="H448" s="4">
        <v>70526.599999999991</v>
      </c>
    </row>
    <row r="449" spans="1:8" s="216" customFormat="1" ht="63.75" x14ac:dyDescent="0.2">
      <c r="A449" s="213" t="s">
        <v>695</v>
      </c>
      <c r="B449" s="214" t="s">
        <v>45</v>
      </c>
      <c r="C449" s="16" t="s">
        <v>15</v>
      </c>
      <c r="D449" s="214" t="s">
        <v>694</v>
      </c>
      <c r="E449" s="214"/>
      <c r="F449" s="215">
        <v>99138.4</v>
      </c>
      <c r="G449" s="215">
        <v>0</v>
      </c>
      <c r="H449" s="215">
        <v>0</v>
      </c>
    </row>
    <row r="450" spans="1:8" s="216" customFormat="1" ht="25.5" x14ac:dyDescent="0.2">
      <c r="A450" s="221" t="s">
        <v>74</v>
      </c>
      <c r="B450" s="217" t="s">
        <v>45</v>
      </c>
      <c r="C450" s="217" t="s">
        <v>15</v>
      </c>
      <c r="D450" s="214" t="s">
        <v>694</v>
      </c>
      <c r="E450" s="217" t="s">
        <v>64</v>
      </c>
      <c r="F450" s="218">
        <v>99138.4</v>
      </c>
      <c r="G450" s="218">
        <v>0</v>
      </c>
      <c r="H450" s="218">
        <v>0</v>
      </c>
    </row>
    <row r="451" spans="1:8" s="21" customFormat="1" ht="38.25" x14ac:dyDescent="0.2">
      <c r="A451" s="18" t="s">
        <v>168</v>
      </c>
      <c r="B451" s="19" t="s">
        <v>45</v>
      </c>
      <c r="C451" s="16" t="s">
        <v>15</v>
      </c>
      <c r="D451" s="19" t="s">
        <v>100</v>
      </c>
      <c r="E451" s="19"/>
      <c r="F451" s="20">
        <v>24445</v>
      </c>
      <c r="G451" s="20">
        <v>24596</v>
      </c>
      <c r="H451" s="20">
        <v>24596</v>
      </c>
    </row>
    <row r="452" spans="1:8" s="21" customFormat="1" ht="25.5" x14ac:dyDescent="0.2">
      <c r="A452" s="28" t="s">
        <v>74</v>
      </c>
      <c r="B452" s="24" t="s">
        <v>45</v>
      </c>
      <c r="C452" s="24" t="s">
        <v>15</v>
      </c>
      <c r="D452" s="19" t="s">
        <v>100</v>
      </c>
      <c r="E452" s="24" t="s">
        <v>64</v>
      </c>
      <c r="F452" s="25">
        <v>24445</v>
      </c>
      <c r="G452" s="25">
        <v>24596</v>
      </c>
      <c r="H452" s="25">
        <v>24596</v>
      </c>
    </row>
    <row r="453" spans="1:8" s="21" customFormat="1" ht="38.25" x14ac:dyDescent="0.2">
      <c r="A453" s="18" t="s">
        <v>168</v>
      </c>
      <c r="B453" s="19" t="s">
        <v>45</v>
      </c>
      <c r="C453" s="16" t="s">
        <v>15</v>
      </c>
      <c r="D453" s="19" t="s">
        <v>259</v>
      </c>
      <c r="E453" s="19"/>
      <c r="F453" s="20">
        <v>34205.599999999999</v>
      </c>
      <c r="G453" s="20">
        <v>5780</v>
      </c>
      <c r="H453" s="20">
        <v>5780</v>
      </c>
    </row>
    <row r="454" spans="1:8" s="216" customFormat="1" ht="25.5" x14ac:dyDescent="0.2">
      <c r="A454" s="221" t="s">
        <v>74</v>
      </c>
      <c r="B454" s="217" t="s">
        <v>45</v>
      </c>
      <c r="C454" s="217" t="s">
        <v>15</v>
      </c>
      <c r="D454" s="214" t="s">
        <v>259</v>
      </c>
      <c r="E454" s="217" t="s">
        <v>64</v>
      </c>
      <c r="F454" s="218">
        <v>34205.599999999999</v>
      </c>
      <c r="G454" s="218">
        <v>5780</v>
      </c>
      <c r="H454" s="218">
        <v>5780</v>
      </c>
    </row>
    <row r="455" spans="1:8" s="216" customFormat="1" x14ac:dyDescent="0.2">
      <c r="A455" s="213" t="s">
        <v>277</v>
      </c>
      <c r="B455" s="214" t="s">
        <v>45</v>
      </c>
      <c r="C455" s="214" t="s">
        <v>15</v>
      </c>
      <c r="D455" s="214" t="s">
        <v>276</v>
      </c>
      <c r="E455" s="214"/>
      <c r="F455" s="215">
        <v>3649.3253300000001</v>
      </c>
      <c r="G455" s="215">
        <v>1966.3</v>
      </c>
      <c r="H455" s="215">
        <v>1966.3</v>
      </c>
    </row>
    <row r="456" spans="1:8" s="219" customFormat="1" x14ac:dyDescent="0.2">
      <c r="A456" s="51" t="s">
        <v>62</v>
      </c>
      <c r="B456" s="217" t="s">
        <v>45</v>
      </c>
      <c r="C456" s="217" t="s">
        <v>15</v>
      </c>
      <c r="D456" s="217" t="s">
        <v>276</v>
      </c>
      <c r="E456" s="29">
        <v>300</v>
      </c>
      <c r="F456" s="218">
        <v>3649.3253300000001</v>
      </c>
      <c r="G456" s="218">
        <v>1966.3</v>
      </c>
      <c r="H456" s="218">
        <v>1966.3</v>
      </c>
    </row>
    <row r="457" spans="1:8" s="21" customFormat="1" ht="25.5" x14ac:dyDescent="0.2">
      <c r="A457" s="18" t="s">
        <v>200</v>
      </c>
      <c r="B457" s="19" t="s">
        <v>45</v>
      </c>
      <c r="C457" s="19" t="s">
        <v>15</v>
      </c>
      <c r="D457" s="19" t="s">
        <v>97</v>
      </c>
      <c r="E457" s="19"/>
      <c r="F457" s="20">
        <v>1089</v>
      </c>
      <c r="G457" s="20">
        <v>1120</v>
      </c>
      <c r="H457" s="20">
        <v>1165</v>
      </c>
    </row>
    <row r="458" spans="1:8" s="21" customFormat="1" x14ac:dyDescent="0.2">
      <c r="A458" s="28" t="s">
        <v>62</v>
      </c>
      <c r="B458" s="24" t="s">
        <v>45</v>
      </c>
      <c r="C458" s="24" t="s">
        <v>15</v>
      </c>
      <c r="D458" s="24" t="s">
        <v>97</v>
      </c>
      <c r="E458" s="24" t="s">
        <v>63</v>
      </c>
      <c r="F458" s="25">
        <v>1089</v>
      </c>
      <c r="G458" s="25">
        <v>1120</v>
      </c>
      <c r="H458" s="25">
        <v>1165</v>
      </c>
    </row>
    <row r="459" spans="1:8" s="216" customFormat="1" ht="38.25" x14ac:dyDescent="0.2">
      <c r="A459" s="213" t="s">
        <v>201</v>
      </c>
      <c r="B459" s="214" t="s">
        <v>45</v>
      </c>
      <c r="C459" s="214" t="s">
        <v>15</v>
      </c>
      <c r="D459" s="214" t="s">
        <v>95</v>
      </c>
      <c r="E459" s="214"/>
      <c r="F459" s="215">
        <v>2601.4</v>
      </c>
      <c r="G459" s="215">
        <v>1808.1000000000001</v>
      </c>
      <c r="H459" s="215">
        <v>1808.1000000000001</v>
      </c>
    </row>
    <row r="460" spans="1:8" s="216" customFormat="1" ht="25.5" x14ac:dyDescent="0.2">
      <c r="A460" s="221" t="s">
        <v>69</v>
      </c>
      <c r="B460" s="217" t="s">
        <v>45</v>
      </c>
      <c r="C460" s="217" t="s">
        <v>15</v>
      </c>
      <c r="D460" s="217" t="s">
        <v>95</v>
      </c>
      <c r="E460" s="220" t="s">
        <v>61</v>
      </c>
      <c r="F460" s="218">
        <v>27.6</v>
      </c>
      <c r="G460" s="218">
        <v>15.7</v>
      </c>
      <c r="H460" s="218">
        <v>15.7</v>
      </c>
    </row>
    <row r="461" spans="1:8" s="216" customFormat="1" x14ac:dyDescent="0.2">
      <c r="A461" s="51" t="s">
        <v>62</v>
      </c>
      <c r="B461" s="217" t="s">
        <v>45</v>
      </c>
      <c r="C461" s="217" t="s">
        <v>15</v>
      </c>
      <c r="D461" s="217" t="s">
        <v>95</v>
      </c>
      <c r="E461" s="29">
        <v>300</v>
      </c>
      <c r="F461" s="218">
        <v>2573.8000000000002</v>
      </c>
      <c r="G461" s="218">
        <v>1792.4</v>
      </c>
      <c r="H461" s="218">
        <v>1792.4</v>
      </c>
    </row>
    <row r="462" spans="1:8" s="21" customFormat="1" ht="29.25" customHeight="1" x14ac:dyDescent="0.2">
      <c r="A462" s="52" t="s">
        <v>299</v>
      </c>
      <c r="B462" s="19" t="s">
        <v>45</v>
      </c>
      <c r="C462" s="19" t="s">
        <v>15</v>
      </c>
      <c r="D462" s="19" t="s">
        <v>298</v>
      </c>
      <c r="E462" s="19"/>
      <c r="F462" s="20">
        <v>0</v>
      </c>
      <c r="G462" s="20">
        <v>0</v>
      </c>
      <c r="H462" s="20">
        <v>4</v>
      </c>
    </row>
    <row r="463" spans="1:8" s="26" customFormat="1" x14ac:dyDescent="0.2">
      <c r="A463" s="28" t="s">
        <v>62</v>
      </c>
      <c r="B463" s="24" t="s">
        <v>45</v>
      </c>
      <c r="C463" s="24" t="s">
        <v>15</v>
      </c>
      <c r="D463" s="24" t="s">
        <v>298</v>
      </c>
      <c r="E463" s="24" t="s">
        <v>63</v>
      </c>
      <c r="F463" s="25">
        <v>0</v>
      </c>
      <c r="G463" s="25">
        <v>0</v>
      </c>
      <c r="H463" s="25">
        <v>4</v>
      </c>
    </row>
    <row r="464" spans="1:8" s="21" customFormat="1" ht="114.75" x14ac:dyDescent="0.2">
      <c r="A464" s="52" t="s">
        <v>301</v>
      </c>
      <c r="B464" s="19" t="s">
        <v>45</v>
      </c>
      <c r="C464" s="19" t="s">
        <v>15</v>
      </c>
      <c r="D464" s="19" t="s">
        <v>96</v>
      </c>
      <c r="E464" s="19"/>
      <c r="F464" s="20">
        <v>33493.999999999993</v>
      </c>
      <c r="G464" s="20">
        <v>32916.699999999997</v>
      </c>
      <c r="H464" s="20">
        <v>32916.699999999997</v>
      </c>
    </row>
    <row r="465" spans="1:8" s="21" customFormat="1" x14ac:dyDescent="0.2">
      <c r="A465" s="28" t="s">
        <v>62</v>
      </c>
      <c r="B465" s="24" t="s">
        <v>45</v>
      </c>
      <c r="C465" s="24" t="s">
        <v>15</v>
      </c>
      <c r="D465" s="24" t="s">
        <v>96</v>
      </c>
      <c r="E465" s="24" t="s">
        <v>63</v>
      </c>
      <c r="F465" s="25">
        <v>33493.999999999993</v>
      </c>
      <c r="G465" s="25">
        <v>32916.699999999997</v>
      </c>
      <c r="H465" s="25">
        <v>32916.699999999997</v>
      </c>
    </row>
    <row r="466" spans="1:8" s="21" customFormat="1" ht="112.5" customHeight="1" x14ac:dyDescent="0.2">
      <c r="A466" s="52" t="s">
        <v>506</v>
      </c>
      <c r="B466" s="19" t="s">
        <v>45</v>
      </c>
      <c r="C466" s="19" t="s">
        <v>15</v>
      </c>
      <c r="D466" s="19" t="s">
        <v>300</v>
      </c>
      <c r="E466" s="19"/>
      <c r="F466" s="20">
        <v>100</v>
      </c>
      <c r="G466" s="20">
        <v>160</v>
      </c>
      <c r="H466" s="20">
        <v>160</v>
      </c>
    </row>
    <row r="467" spans="1:8" s="26" customFormat="1" x14ac:dyDescent="0.2">
      <c r="A467" s="28" t="s">
        <v>62</v>
      </c>
      <c r="B467" s="24" t="s">
        <v>45</v>
      </c>
      <c r="C467" s="24" t="s">
        <v>15</v>
      </c>
      <c r="D467" s="24" t="s">
        <v>300</v>
      </c>
      <c r="E467" s="24" t="s">
        <v>63</v>
      </c>
      <c r="F467" s="25">
        <v>100</v>
      </c>
      <c r="G467" s="25">
        <v>160</v>
      </c>
      <c r="H467" s="25">
        <v>160</v>
      </c>
    </row>
    <row r="468" spans="1:8" s="21" customFormat="1" ht="38.25" x14ac:dyDescent="0.2">
      <c r="A468" s="18" t="s">
        <v>293</v>
      </c>
      <c r="B468" s="19" t="s">
        <v>45</v>
      </c>
      <c r="C468" s="19" t="s">
        <v>15</v>
      </c>
      <c r="D468" s="19" t="s">
        <v>294</v>
      </c>
      <c r="E468" s="19"/>
      <c r="F468" s="20">
        <v>2643.8</v>
      </c>
      <c r="G468" s="20">
        <v>1716.1</v>
      </c>
      <c r="H468" s="20">
        <v>1631.8</v>
      </c>
    </row>
    <row r="469" spans="1:8" s="26" customFormat="1" ht="25.5" x14ac:dyDescent="0.2">
      <c r="A469" s="78" t="s">
        <v>106</v>
      </c>
      <c r="B469" s="24" t="s">
        <v>45</v>
      </c>
      <c r="C469" s="24" t="s">
        <v>15</v>
      </c>
      <c r="D469" s="24" t="s">
        <v>294</v>
      </c>
      <c r="E469" s="24" t="s">
        <v>58</v>
      </c>
      <c r="F469" s="25">
        <v>2643.8</v>
      </c>
      <c r="G469" s="25">
        <v>1716.1</v>
      </c>
      <c r="H469" s="25">
        <v>1631.8</v>
      </c>
    </row>
    <row r="470" spans="1:8" s="21" customFormat="1" ht="38.25" x14ac:dyDescent="0.2">
      <c r="A470" s="18" t="s">
        <v>292</v>
      </c>
      <c r="B470" s="19" t="s">
        <v>45</v>
      </c>
      <c r="C470" s="19" t="s">
        <v>15</v>
      </c>
      <c r="D470" s="19" t="s">
        <v>291</v>
      </c>
      <c r="E470" s="19"/>
      <c r="F470" s="20">
        <v>1183.5999999999999</v>
      </c>
      <c r="G470" s="20">
        <v>520.90000000000009</v>
      </c>
      <c r="H470" s="20">
        <v>498.70000000000005</v>
      </c>
    </row>
    <row r="471" spans="1:8" s="26" customFormat="1" ht="25.5" x14ac:dyDescent="0.2">
      <c r="A471" s="78" t="s">
        <v>69</v>
      </c>
      <c r="B471" s="24" t="s">
        <v>45</v>
      </c>
      <c r="C471" s="24" t="s">
        <v>15</v>
      </c>
      <c r="D471" s="24" t="s">
        <v>291</v>
      </c>
      <c r="E471" s="24" t="s">
        <v>61</v>
      </c>
      <c r="F471" s="25">
        <v>342.1</v>
      </c>
      <c r="G471" s="25">
        <v>138.30000000000001</v>
      </c>
      <c r="H471" s="25">
        <v>136.9</v>
      </c>
    </row>
    <row r="472" spans="1:8" s="26" customFormat="1" ht="25.5" x14ac:dyDescent="0.2">
      <c r="A472" s="78" t="s">
        <v>106</v>
      </c>
      <c r="B472" s="24" t="s">
        <v>45</v>
      </c>
      <c r="C472" s="24" t="s">
        <v>15</v>
      </c>
      <c r="D472" s="24" t="s">
        <v>291</v>
      </c>
      <c r="E472" s="24" t="s">
        <v>58</v>
      </c>
      <c r="F472" s="25">
        <v>841.5</v>
      </c>
      <c r="G472" s="25">
        <v>382.6</v>
      </c>
      <c r="H472" s="25">
        <v>361.8</v>
      </c>
    </row>
    <row r="473" spans="1:8" s="216" customFormat="1" x14ac:dyDescent="0.2">
      <c r="A473" s="11" t="s">
        <v>51</v>
      </c>
      <c r="B473" s="8" t="s">
        <v>45</v>
      </c>
      <c r="C473" s="8" t="s">
        <v>44</v>
      </c>
      <c r="D473" s="8"/>
      <c r="E473" s="8"/>
      <c r="F473" s="4">
        <v>41080.5</v>
      </c>
      <c r="G473" s="4">
        <v>30809.5</v>
      </c>
      <c r="H473" s="4">
        <v>35348.800000000003</v>
      </c>
    </row>
    <row r="474" spans="1:8" s="21" customFormat="1" x14ac:dyDescent="0.2">
      <c r="A474" s="18" t="s">
        <v>140</v>
      </c>
      <c r="B474" s="19" t="s">
        <v>45</v>
      </c>
      <c r="C474" s="19" t="s">
        <v>44</v>
      </c>
      <c r="D474" s="19" t="s">
        <v>139</v>
      </c>
      <c r="E474" s="19"/>
      <c r="F474" s="20">
        <v>111</v>
      </c>
      <c r="G474" s="20">
        <v>109.6</v>
      </c>
      <c r="H474" s="20">
        <v>108.19999999999999</v>
      </c>
    </row>
    <row r="475" spans="1:8" s="21" customFormat="1" ht="25.5" x14ac:dyDescent="0.2">
      <c r="A475" s="28" t="s">
        <v>69</v>
      </c>
      <c r="B475" s="24" t="s">
        <v>45</v>
      </c>
      <c r="C475" s="24" t="s">
        <v>44</v>
      </c>
      <c r="D475" s="24" t="s">
        <v>139</v>
      </c>
      <c r="E475" s="27" t="s">
        <v>61</v>
      </c>
      <c r="F475" s="25">
        <v>0.6</v>
      </c>
      <c r="G475" s="25">
        <v>0.6</v>
      </c>
      <c r="H475" s="25">
        <v>0.6</v>
      </c>
    </row>
    <row r="476" spans="1:8" s="21" customFormat="1" x14ac:dyDescent="0.2">
      <c r="A476" s="28" t="s">
        <v>62</v>
      </c>
      <c r="B476" s="24" t="s">
        <v>45</v>
      </c>
      <c r="C476" s="24" t="s">
        <v>44</v>
      </c>
      <c r="D476" s="24" t="s">
        <v>139</v>
      </c>
      <c r="E476" s="24" t="s">
        <v>63</v>
      </c>
      <c r="F476" s="25">
        <v>110.4</v>
      </c>
      <c r="G476" s="25">
        <v>109</v>
      </c>
      <c r="H476" s="25">
        <v>107.6</v>
      </c>
    </row>
    <row r="477" spans="1:8" s="21" customFormat="1" x14ac:dyDescent="0.2">
      <c r="A477" s="18" t="s">
        <v>213</v>
      </c>
      <c r="B477" s="19" t="s">
        <v>45</v>
      </c>
      <c r="C477" s="19" t="s">
        <v>44</v>
      </c>
      <c r="D477" s="19" t="s">
        <v>214</v>
      </c>
      <c r="E477" s="19"/>
      <c r="F477" s="20">
        <v>2002.3</v>
      </c>
      <c r="G477" s="20">
        <v>0</v>
      </c>
      <c r="H477" s="20">
        <v>1411.1</v>
      </c>
    </row>
    <row r="478" spans="1:8" s="21" customFormat="1" ht="25.5" x14ac:dyDescent="0.2">
      <c r="A478" s="28" t="s">
        <v>69</v>
      </c>
      <c r="B478" s="24" t="s">
        <v>45</v>
      </c>
      <c r="C478" s="24" t="s">
        <v>44</v>
      </c>
      <c r="D478" s="24" t="s">
        <v>214</v>
      </c>
      <c r="E478" s="24" t="s">
        <v>61</v>
      </c>
      <c r="F478" s="25">
        <v>1022.3</v>
      </c>
      <c r="G478" s="25">
        <v>0</v>
      </c>
      <c r="H478" s="25">
        <v>672.3</v>
      </c>
    </row>
    <row r="479" spans="1:8" s="71" customFormat="1" x14ac:dyDescent="0.2">
      <c r="A479" s="78" t="s">
        <v>62</v>
      </c>
      <c r="B479" s="74" t="s">
        <v>45</v>
      </c>
      <c r="C479" s="74" t="s">
        <v>44</v>
      </c>
      <c r="D479" s="74" t="s">
        <v>214</v>
      </c>
      <c r="E479" s="75" t="s">
        <v>63</v>
      </c>
      <c r="F479" s="25">
        <v>980</v>
      </c>
      <c r="G479" s="25">
        <v>0</v>
      </c>
      <c r="H479" s="25">
        <v>738.8</v>
      </c>
    </row>
    <row r="480" spans="1:8" s="21" customFormat="1" x14ac:dyDescent="0.2">
      <c r="A480" s="18" t="s">
        <v>215</v>
      </c>
      <c r="B480" s="19" t="s">
        <v>45</v>
      </c>
      <c r="C480" s="19" t="s">
        <v>44</v>
      </c>
      <c r="D480" s="19" t="s">
        <v>216</v>
      </c>
      <c r="E480" s="19"/>
      <c r="F480" s="20">
        <v>961.2</v>
      </c>
      <c r="G480" s="20">
        <v>0</v>
      </c>
      <c r="H480" s="20">
        <v>961.2</v>
      </c>
    </row>
    <row r="481" spans="1:8" s="21" customFormat="1" ht="25.5" x14ac:dyDescent="0.2">
      <c r="A481" s="28" t="s">
        <v>106</v>
      </c>
      <c r="B481" s="24" t="s">
        <v>45</v>
      </c>
      <c r="C481" s="24" t="s">
        <v>44</v>
      </c>
      <c r="D481" s="24" t="s">
        <v>216</v>
      </c>
      <c r="E481" s="24" t="s">
        <v>58</v>
      </c>
      <c r="F481" s="25">
        <v>961.2</v>
      </c>
      <c r="G481" s="218">
        <v>0</v>
      </c>
      <c r="H481" s="218">
        <v>961.2</v>
      </c>
    </row>
    <row r="482" spans="1:8" s="216" customFormat="1" x14ac:dyDescent="0.2">
      <c r="A482" s="213" t="s">
        <v>244</v>
      </c>
      <c r="B482" s="214" t="s">
        <v>45</v>
      </c>
      <c r="C482" s="214" t="s">
        <v>44</v>
      </c>
      <c r="D482" s="214" t="s">
        <v>245</v>
      </c>
      <c r="E482" s="214"/>
      <c r="F482" s="215">
        <v>487.7</v>
      </c>
      <c r="G482" s="215">
        <v>0</v>
      </c>
      <c r="H482" s="215">
        <v>476.6</v>
      </c>
    </row>
    <row r="483" spans="1:8" s="21" customFormat="1" x14ac:dyDescent="0.2">
      <c r="A483" s="28" t="s">
        <v>62</v>
      </c>
      <c r="B483" s="24" t="s">
        <v>45</v>
      </c>
      <c r="C483" s="24" t="s">
        <v>44</v>
      </c>
      <c r="D483" s="24" t="s">
        <v>245</v>
      </c>
      <c r="E483" s="24" t="s">
        <v>63</v>
      </c>
      <c r="F483" s="25">
        <v>487.7</v>
      </c>
      <c r="G483" s="25">
        <v>0</v>
      </c>
      <c r="H483" s="25">
        <v>476.6</v>
      </c>
    </row>
    <row r="484" spans="1:8" s="21" customFormat="1" ht="63.75" x14ac:dyDescent="0.2">
      <c r="A484" s="53" t="s">
        <v>247</v>
      </c>
      <c r="B484" s="171" t="s">
        <v>45</v>
      </c>
      <c r="C484" s="19" t="s">
        <v>44</v>
      </c>
      <c r="D484" s="19" t="s">
        <v>246</v>
      </c>
      <c r="E484" s="19"/>
      <c r="F484" s="20">
        <v>35.5</v>
      </c>
      <c r="G484" s="20">
        <v>0</v>
      </c>
      <c r="H484" s="20">
        <v>23.5</v>
      </c>
    </row>
    <row r="485" spans="1:8" s="21" customFormat="1" x14ac:dyDescent="0.2">
      <c r="A485" s="49" t="s">
        <v>62</v>
      </c>
      <c r="B485" s="24" t="s">
        <v>45</v>
      </c>
      <c r="C485" s="24" t="s">
        <v>44</v>
      </c>
      <c r="D485" s="24" t="s">
        <v>246</v>
      </c>
      <c r="E485" s="24" t="s">
        <v>63</v>
      </c>
      <c r="F485" s="25">
        <v>35.5</v>
      </c>
      <c r="G485" s="25">
        <v>0</v>
      </c>
      <c r="H485" s="25">
        <v>23.5</v>
      </c>
    </row>
    <row r="486" spans="1:8" s="216" customFormat="1" ht="25.5" x14ac:dyDescent="0.2">
      <c r="A486" s="213" t="s">
        <v>217</v>
      </c>
      <c r="B486" s="214" t="s">
        <v>45</v>
      </c>
      <c r="C486" s="214" t="s">
        <v>44</v>
      </c>
      <c r="D486" s="214" t="s">
        <v>86</v>
      </c>
      <c r="E486" s="214"/>
      <c r="F486" s="215">
        <v>28219.600000000002</v>
      </c>
      <c r="G486" s="215">
        <v>22575.9</v>
      </c>
      <c r="H486" s="215">
        <v>22575.9</v>
      </c>
    </row>
    <row r="487" spans="1:8" s="21" customFormat="1" ht="51" x14ac:dyDescent="0.2">
      <c r="A487" s="30" t="s">
        <v>59</v>
      </c>
      <c r="B487" s="24" t="s">
        <v>45</v>
      </c>
      <c r="C487" s="24" t="s">
        <v>44</v>
      </c>
      <c r="D487" s="24" t="s">
        <v>86</v>
      </c>
      <c r="E487" s="27" t="s">
        <v>60</v>
      </c>
      <c r="F487" s="25">
        <v>26938.300000000003</v>
      </c>
      <c r="G487" s="25">
        <v>21559.100000000002</v>
      </c>
      <c r="H487" s="25">
        <v>21559.100000000002</v>
      </c>
    </row>
    <row r="488" spans="1:8" s="21" customFormat="1" ht="25.5" x14ac:dyDescent="0.2">
      <c r="A488" s="28" t="s">
        <v>69</v>
      </c>
      <c r="B488" s="24" t="s">
        <v>45</v>
      </c>
      <c r="C488" s="24" t="s">
        <v>44</v>
      </c>
      <c r="D488" s="24" t="s">
        <v>86</v>
      </c>
      <c r="E488" s="27" t="s">
        <v>61</v>
      </c>
      <c r="F488" s="25">
        <v>1275.2</v>
      </c>
      <c r="G488" s="25">
        <v>1010.7</v>
      </c>
      <c r="H488" s="25">
        <v>1010.7</v>
      </c>
    </row>
    <row r="489" spans="1:8" s="71" customFormat="1" x14ac:dyDescent="0.2">
      <c r="A489" s="78" t="s">
        <v>65</v>
      </c>
      <c r="B489" s="74" t="s">
        <v>45</v>
      </c>
      <c r="C489" s="74" t="s">
        <v>44</v>
      </c>
      <c r="D489" s="74" t="s">
        <v>86</v>
      </c>
      <c r="E489" s="74" t="s">
        <v>66</v>
      </c>
      <c r="F489" s="25">
        <v>6.1</v>
      </c>
      <c r="G489" s="25">
        <v>6.1</v>
      </c>
      <c r="H489" s="25">
        <v>6.1</v>
      </c>
    </row>
    <row r="490" spans="1:8" s="216" customFormat="1" ht="25.5" x14ac:dyDescent="0.2">
      <c r="A490" s="213" t="s">
        <v>476</v>
      </c>
      <c r="B490" s="214" t="s">
        <v>45</v>
      </c>
      <c r="C490" s="214" t="s">
        <v>44</v>
      </c>
      <c r="D490" s="214" t="s">
        <v>638</v>
      </c>
      <c r="E490" s="215"/>
      <c r="F490" s="215">
        <v>8092</v>
      </c>
      <c r="G490" s="215">
        <v>8124</v>
      </c>
      <c r="H490" s="215">
        <v>8124</v>
      </c>
    </row>
    <row r="491" spans="1:8" s="216" customFormat="1" ht="25.5" x14ac:dyDescent="0.2">
      <c r="A491" s="213" t="s">
        <v>106</v>
      </c>
      <c r="B491" s="214" t="s">
        <v>45</v>
      </c>
      <c r="C491" s="214" t="s">
        <v>44</v>
      </c>
      <c r="D491" s="214" t="s">
        <v>638</v>
      </c>
      <c r="E491" s="215" t="s">
        <v>58</v>
      </c>
      <c r="F491" s="215">
        <v>8092</v>
      </c>
      <c r="G491" s="215">
        <v>8124</v>
      </c>
      <c r="H491" s="215">
        <v>8124</v>
      </c>
    </row>
    <row r="492" spans="1:8" s="216" customFormat="1" x14ac:dyDescent="0.2">
      <c r="A492" s="213" t="s">
        <v>133</v>
      </c>
      <c r="B492" s="16" t="s">
        <v>45</v>
      </c>
      <c r="C492" s="214" t="s">
        <v>44</v>
      </c>
      <c r="D492" s="16" t="s">
        <v>134</v>
      </c>
      <c r="E492" s="214"/>
      <c r="F492" s="215">
        <v>1171.1999999999998</v>
      </c>
      <c r="G492" s="215">
        <v>0</v>
      </c>
      <c r="H492" s="215">
        <v>1668.3000000000002</v>
      </c>
    </row>
    <row r="493" spans="1:8" s="21" customFormat="1" ht="25.5" x14ac:dyDescent="0.2">
      <c r="A493" s="30" t="s">
        <v>310</v>
      </c>
      <c r="B493" s="24" t="s">
        <v>45</v>
      </c>
      <c r="C493" s="24" t="s">
        <v>44</v>
      </c>
      <c r="D493" s="24" t="s">
        <v>134</v>
      </c>
      <c r="E493" s="24" t="s">
        <v>61</v>
      </c>
      <c r="F493" s="20">
        <v>0.6</v>
      </c>
      <c r="G493" s="20">
        <v>0</v>
      </c>
      <c r="H493" s="20">
        <v>126.2</v>
      </c>
    </row>
    <row r="494" spans="1:8" s="71" customFormat="1" x14ac:dyDescent="0.2">
      <c r="A494" s="78" t="s">
        <v>62</v>
      </c>
      <c r="B494" s="74" t="s">
        <v>45</v>
      </c>
      <c r="C494" s="74" t="s">
        <v>44</v>
      </c>
      <c r="D494" s="74" t="s">
        <v>134</v>
      </c>
      <c r="E494" s="74" t="s">
        <v>63</v>
      </c>
      <c r="F494" s="20">
        <v>460</v>
      </c>
      <c r="G494" s="20">
        <v>0</v>
      </c>
      <c r="H494" s="20">
        <v>920</v>
      </c>
    </row>
    <row r="495" spans="1:8" s="71" customFormat="1" ht="25.5" x14ac:dyDescent="0.2">
      <c r="A495" s="78" t="s">
        <v>74</v>
      </c>
      <c r="B495" s="74" t="s">
        <v>45</v>
      </c>
      <c r="C495" s="74" t="s">
        <v>44</v>
      </c>
      <c r="D495" s="74" t="s">
        <v>134</v>
      </c>
      <c r="E495" s="74" t="s">
        <v>64</v>
      </c>
      <c r="F495" s="215">
        <v>710.59999999999991</v>
      </c>
      <c r="G495" s="215">
        <v>0</v>
      </c>
      <c r="H495" s="215">
        <v>622.1</v>
      </c>
    </row>
    <row r="496" spans="1:8" s="21" customFormat="1" ht="15.75" x14ac:dyDescent="0.25">
      <c r="A496" s="116" t="s">
        <v>473</v>
      </c>
      <c r="B496" s="115" t="s">
        <v>17</v>
      </c>
      <c r="C496" s="115" t="s">
        <v>307</v>
      </c>
      <c r="D496" s="115"/>
      <c r="E496" s="115"/>
      <c r="F496" s="170">
        <v>91171.099999999991</v>
      </c>
      <c r="G496" s="170">
        <v>66603.100000000006</v>
      </c>
      <c r="H496" s="170">
        <v>63337</v>
      </c>
    </row>
    <row r="497" spans="1:8" s="9" customFormat="1" x14ac:dyDescent="0.2">
      <c r="A497" s="11" t="s">
        <v>0</v>
      </c>
      <c r="B497" s="8" t="s">
        <v>17</v>
      </c>
      <c r="C497" s="8" t="s">
        <v>9</v>
      </c>
      <c r="D497" s="8"/>
      <c r="E497" s="8"/>
      <c r="F497" s="4">
        <v>84031.9</v>
      </c>
      <c r="G497" s="4">
        <v>61494</v>
      </c>
      <c r="H497" s="4">
        <v>58479</v>
      </c>
    </row>
    <row r="498" spans="1:8" s="12" customFormat="1" ht="25.5" x14ac:dyDescent="0.2">
      <c r="A498" s="17" t="s">
        <v>122</v>
      </c>
      <c r="B498" s="19" t="s">
        <v>17</v>
      </c>
      <c r="C498" s="19" t="s">
        <v>9</v>
      </c>
      <c r="D498" s="19" t="s">
        <v>121</v>
      </c>
      <c r="E498" s="5"/>
      <c r="F498" s="6">
        <v>217.7</v>
      </c>
      <c r="G498" s="6">
        <v>123.5</v>
      </c>
      <c r="H498" s="6">
        <v>117.4</v>
      </c>
    </row>
    <row r="499" spans="1:8" s="26" customFormat="1" ht="25.5" x14ac:dyDescent="0.2">
      <c r="A499" s="28" t="s">
        <v>106</v>
      </c>
      <c r="B499" s="24" t="s">
        <v>17</v>
      </c>
      <c r="C499" s="24" t="s">
        <v>9</v>
      </c>
      <c r="D499" s="24" t="s">
        <v>121</v>
      </c>
      <c r="E499" s="24" t="s">
        <v>58</v>
      </c>
      <c r="F499" s="25">
        <v>217.7</v>
      </c>
      <c r="G499" s="25">
        <v>123.5</v>
      </c>
      <c r="H499" s="25">
        <v>117.4</v>
      </c>
    </row>
    <row r="500" spans="1:8" s="21" customFormat="1" ht="13.5" customHeight="1" x14ac:dyDescent="0.2">
      <c r="A500" s="18" t="s">
        <v>130</v>
      </c>
      <c r="B500" s="19" t="s">
        <v>17</v>
      </c>
      <c r="C500" s="19" t="s">
        <v>9</v>
      </c>
      <c r="D500" s="24" t="s">
        <v>129</v>
      </c>
      <c r="E500" s="19"/>
      <c r="F500" s="20">
        <v>3615.5</v>
      </c>
      <c r="G500" s="215">
        <v>0</v>
      </c>
      <c r="H500" s="215">
        <v>0</v>
      </c>
    </row>
    <row r="501" spans="1:8" s="26" customFormat="1" ht="25.5" x14ac:dyDescent="0.2">
      <c r="A501" s="28" t="s">
        <v>74</v>
      </c>
      <c r="B501" s="24" t="s">
        <v>17</v>
      </c>
      <c r="C501" s="24" t="s">
        <v>9</v>
      </c>
      <c r="D501" s="24" t="s">
        <v>129</v>
      </c>
      <c r="E501" s="24" t="s">
        <v>64</v>
      </c>
      <c r="F501" s="25">
        <v>3615.5</v>
      </c>
      <c r="G501" s="25">
        <v>0</v>
      </c>
      <c r="H501" s="25">
        <v>0</v>
      </c>
    </row>
    <row r="502" spans="1:8" s="216" customFormat="1" ht="25.5" x14ac:dyDescent="0.2">
      <c r="A502" s="213" t="s">
        <v>145</v>
      </c>
      <c r="B502" s="214" t="s">
        <v>17</v>
      </c>
      <c r="C502" s="214" t="s">
        <v>9</v>
      </c>
      <c r="D502" s="214" t="s">
        <v>144</v>
      </c>
      <c r="E502" s="214"/>
      <c r="F502" s="215">
        <v>14821.2</v>
      </c>
      <c r="G502" s="215">
        <v>12669.4</v>
      </c>
      <c r="H502" s="215">
        <v>12047.6</v>
      </c>
    </row>
    <row r="503" spans="1:8" s="219" customFormat="1" ht="25.5" x14ac:dyDescent="0.2">
      <c r="A503" s="221" t="s">
        <v>106</v>
      </c>
      <c r="B503" s="217" t="s">
        <v>17</v>
      </c>
      <c r="C503" s="217" t="s">
        <v>9</v>
      </c>
      <c r="D503" s="217" t="s">
        <v>144</v>
      </c>
      <c r="E503" s="217" t="s">
        <v>58</v>
      </c>
      <c r="F503" s="218">
        <v>14821.2</v>
      </c>
      <c r="G503" s="218">
        <v>12669.4</v>
      </c>
      <c r="H503" s="218">
        <v>12047.6</v>
      </c>
    </row>
    <row r="504" spans="1:8" s="21" customFormat="1" ht="63.75" x14ac:dyDescent="0.2">
      <c r="A504" s="18" t="s">
        <v>652</v>
      </c>
      <c r="B504" s="19" t="s">
        <v>17</v>
      </c>
      <c r="C504" s="19" t="s">
        <v>9</v>
      </c>
      <c r="D504" s="19" t="s">
        <v>146</v>
      </c>
      <c r="E504" s="19"/>
      <c r="F504" s="20">
        <v>155</v>
      </c>
      <c r="G504" s="20">
        <v>159.30000000000001</v>
      </c>
      <c r="H504" s="20">
        <v>151.4</v>
      </c>
    </row>
    <row r="505" spans="1:8" s="26" customFormat="1" ht="25.5" x14ac:dyDescent="0.2">
      <c r="A505" s="28" t="s">
        <v>69</v>
      </c>
      <c r="B505" s="24" t="s">
        <v>17</v>
      </c>
      <c r="C505" s="24" t="s">
        <v>9</v>
      </c>
      <c r="D505" s="24" t="s">
        <v>146</v>
      </c>
      <c r="E505" s="27" t="s">
        <v>61</v>
      </c>
      <c r="F505" s="25">
        <v>155</v>
      </c>
      <c r="G505" s="25">
        <v>159.30000000000001</v>
      </c>
      <c r="H505" s="25">
        <v>151.4</v>
      </c>
    </row>
    <row r="506" spans="1:8" s="21" customFormat="1" ht="25.5" x14ac:dyDescent="0.2">
      <c r="A506" s="18" t="s">
        <v>260</v>
      </c>
      <c r="B506" s="19" t="s">
        <v>17</v>
      </c>
      <c r="C506" s="19" t="s">
        <v>9</v>
      </c>
      <c r="D506" s="19" t="s">
        <v>261</v>
      </c>
      <c r="E506" s="19"/>
      <c r="F506" s="20">
        <v>53316.899999999994</v>
      </c>
      <c r="G506" s="20">
        <v>37831.199999999997</v>
      </c>
      <c r="H506" s="20">
        <v>35973.800000000003</v>
      </c>
    </row>
    <row r="507" spans="1:8" s="219" customFormat="1" ht="25.5" x14ac:dyDescent="0.2">
      <c r="A507" s="221" t="s">
        <v>106</v>
      </c>
      <c r="B507" s="217" t="s">
        <v>17</v>
      </c>
      <c r="C507" s="217" t="s">
        <v>9</v>
      </c>
      <c r="D507" s="217" t="s">
        <v>261</v>
      </c>
      <c r="E507" s="220" t="s">
        <v>58</v>
      </c>
      <c r="F507" s="218">
        <v>53316.899999999994</v>
      </c>
      <c r="G507" s="218">
        <v>37831.199999999997</v>
      </c>
      <c r="H507" s="218">
        <v>35973.800000000003</v>
      </c>
    </row>
    <row r="508" spans="1:8" s="219" customFormat="1" ht="25.5" x14ac:dyDescent="0.2">
      <c r="A508" s="213" t="s">
        <v>260</v>
      </c>
      <c r="B508" s="214" t="s">
        <v>17</v>
      </c>
      <c r="C508" s="214" t="s">
        <v>9</v>
      </c>
      <c r="D508" s="214" t="s">
        <v>494</v>
      </c>
      <c r="E508" s="214"/>
      <c r="F508" s="218">
        <v>11905.6</v>
      </c>
      <c r="G508" s="218">
        <v>10710.6</v>
      </c>
      <c r="H508" s="218">
        <v>10188.799999999999</v>
      </c>
    </row>
    <row r="509" spans="1:8" s="219" customFormat="1" ht="25.5" x14ac:dyDescent="0.2">
      <c r="A509" s="221" t="s">
        <v>106</v>
      </c>
      <c r="B509" s="217" t="s">
        <v>17</v>
      </c>
      <c r="C509" s="217" t="s">
        <v>9</v>
      </c>
      <c r="D509" s="217" t="s">
        <v>494</v>
      </c>
      <c r="E509" s="220" t="s">
        <v>58</v>
      </c>
      <c r="F509" s="218">
        <v>11905.6</v>
      </c>
      <c r="G509" s="218">
        <v>10710.6</v>
      </c>
      <c r="H509" s="218">
        <v>10188.799999999999</v>
      </c>
    </row>
    <row r="510" spans="1:8" s="9" customFormat="1" x14ac:dyDescent="0.2">
      <c r="A510" s="11" t="s">
        <v>1</v>
      </c>
      <c r="B510" s="8" t="s">
        <v>17</v>
      </c>
      <c r="C510" s="8" t="s">
        <v>11</v>
      </c>
      <c r="D510" s="8"/>
      <c r="E510" s="8"/>
      <c r="F510" s="4">
        <v>380</v>
      </c>
      <c r="G510" s="4">
        <v>390.59999999999997</v>
      </c>
      <c r="H510" s="4">
        <v>371.4</v>
      </c>
    </row>
    <row r="511" spans="1:8" s="21" customFormat="1" ht="25.5" x14ac:dyDescent="0.2">
      <c r="A511" s="18" t="s">
        <v>148</v>
      </c>
      <c r="B511" s="19" t="s">
        <v>17</v>
      </c>
      <c r="C511" s="19" t="s">
        <v>11</v>
      </c>
      <c r="D511" s="19" t="s">
        <v>147</v>
      </c>
      <c r="E511" s="19"/>
      <c r="F511" s="20">
        <v>380</v>
      </c>
      <c r="G511" s="20">
        <v>390.59999999999997</v>
      </c>
      <c r="H511" s="20">
        <v>371.4</v>
      </c>
    </row>
    <row r="512" spans="1:8" s="21" customFormat="1" ht="51" x14ac:dyDescent="0.2">
      <c r="A512" s="30" t="s">
        <v>59</v>
      </c>
      <c r="B512" s="24" t="s">
        <v>17</v>
      </c>
      <c r="C512" s="24" t="s">
        <v>11</v>
      </c>
      <c r="D512" s="24" t="s">
        <v>147</v>
      </c>
      <c r="E512" s="19" t="s">
        <v>60</v>
      </c>
      <c r="F512" s="20">
        <v>50</v>
      </c>
      <c r="G512" s="20">
        <v>51.4</v>
      </c>
      <c r="H512" s="20">
        <v>48.8</v>
      </c>
    </row>
    <row r="513" spans="1:8" s="26" customFormat="1" ht="25.5" x14ac:dyDescent="0.2">
      <c r="A513" s="28" t="s">
        <v>69</v>
      </c>
      <c r="B513" s="24" t="s">
        <v>17</v>
      </c>
      <c r="C513" s="24" t="s">
        <v>11</v>
      </c>
      <c r="D513" s="24" t="s">
        <v>147</v>
      </c>
      <c r="E513" s="27" t="s">
        <v>61</v>
      </c>
      <c r="F513" s="25">
        <v>330</v>
      </c>
      <c r="G513" s="25">
        <v>339.2</v>
      </c>
      <c r="H513" s="25">
        <v>322.59999999999997</v>
      </c>
    </row>
    <row r="514" spans="1:8" s="9" customFormat="1" x14ac:dyDescent="0.2">
      <c r="A514" s="11" t="s">
        <v>2</v>
      </c>
      <c r="B514" s="8" t="s">
        <v>17</v>
      </c>
      <c r="C514" s="8" t="s">
        <v>26</v>
      </c>
      <c r="D514" s="8"/>
      <c r="E514" s="8"/>
      <c r="F514" s="4">
        <v>6759.1999999999989</v>
      </c>
      <c r="G514" s="4">
        <v>4718.5</v>
      </c>
      <c r="H514" s="4">
        <v>4486.6000000000004</v>
      </c>
    </row>
    <row r="515" spans="1:8" s="21" customFormat="1" ht="25.5" x14ac:dyDescent="0.2">
      <c r="A515" s="18" t="s">
        <v>145</v>
      </c>
      <c r="B515" s="19" t="s">
        <v>17</v>
      </c>
      <c r="C515" s="19" t="s">
        <v>26</v>
      </c>
      <c r="D515" s="19" t="s">
        <v>149</v>
      </c>
      <c r="E515" s="19"/>
      <c r="F515" s="20">
        <v>2608.9</v>
      </c>
      <c r="G515" s="215">
        <v>1832.3999999999999</v>
      </c>
      <c r="H515" s="215">
        <v>1742.5</v>
      </c>
    </row>
    <row r="516" spans="1:8" s="26" customFormat="1" ht="50.25" customHeight="1" x14ac:dyDescent="0.2">
      <c r="A516" s="30" t="s">
        <v>59</v>
      </c>
      <c r="B516" s="24" t="s">
        <v>17</v>
      </c>
      <c r="C516" s="24" t="s">
        <v>26</v>
      </c>
      <c r="D516" s="24" t="s">
        <v>149</v>
      </c>
      <c r="E516" s="27" t="s">
        <v>60</v>
      </c>
      <c r="F516" s="25">
        <v>2578.9</v>
      </c>
      <c r="G516" s="25">
        <v>1801.6</v>
      </c>
      <c r="H516" s="25">
        <v>1713.2</v>
      </c>
    </row>
    <row r="517" spans="1:8" s="26" customFormat="1" ht="25.5" x14ac:dyDescent="0.2">
      <c r="A517" s="28" t="s">
        <v>69</v>
      </c>
      <c r="B517" s="24" t="s">
        <v>17</v>
      </c>
      <c r="C517" s="24" t="s">
        <v>26</v>
      </c>
      <c r="D517" s="24" t="s">
        <v>149</v>
      </c>
      <c r="E517" s="27" t="s">
        <v>61</v>
      </c>
      <c r="F517" s="25">
        <v>30</v>
      </c>
      <c r="G517" s="218">
        <v>30.8</v>
      </c>
      <c r="H517" s="218">
        <v>29.3</v>
      </c>
    </row>
    <row r="518" spans="1:8" s="21" customFormat="1" ht="25.5" x14ac:dyDescent="0.2">
      <c r="A518" s="18" t="s">
        <v>145</v>
      </c>
      <c r="B518" s="19" t="s">
        <v>17</v>
      </c>
      <c r="C518" s="19" t="s">
        <v>26</v>
      </c>
      <c r="D518" s="19" t="s">
        <v>286</v>
      </c>
      <c r="E518" s="19"/>
      <c r="F518" s="20">
        <v>4150.2999999999993</v>
      </c>
      <c r="G518" s="20">
        <v>2886.1</v>
      </c>
      <c r="H518" s="20">
        <v>2744.1</v>
      </c>
    </row>
    <row r="519" spans="1:8" s="26" customFormat="1" ht="27.75" customHeight="1" x14ac:dyDescent="0.2">
      <c r="A519" s="78" t="s">
        <v>106</v>
      </c>
      <c r="B519" s="24" t="s">
        <v>17</v>
      </c>
      <c r="C519" s="24" t="s">
        <v>26</v>
      </c>
      <c r="D519" s="24" t="s">
        <v>286</v>
      </c>
      <c r="E519" s="27" t="s">
        <v>58</v>
      </c>
      <c r="F519" s="25">
        <v>4150.2999999999993</v>
      </c>
      <c r="G519" s="25">
        <v>2886.1</v>
      </c>
      <c r="H519" s="25">
        <v>2744.1</v>
      </c>
    </row>
    <row r="520" spans="1:8" s="129" customFormat="1" ht="27.75" customHeight="1" x14ac:dyDescent="0.25">
      <c r="A520" s="116" t="s">
        <v>500</v>
      </c>
      <c r="B520" s="115" t="s">
        <v>19</v>
      </c>
      <c r="C520" s="115" t="s">
        <v>307</v>
      </c>
      <c r="D520" s="115"/>
      <c r="E520" s="192"/>
      <c r="F520" s="170">
        <v>1451.1</v>
      </c>
      <c r="G520" s="170">
        <v>942.5</v>
      </c>
      <c r="H520" s="170">
        <v>896.2</v>
      </c>
    </row>
    <row r="521" spans="1:8" s="129" customFormat="1" ht="21" customHeight="1" x14ac:dyDescent="0.25">
      <c r="A521" s="213" t="s">
        <v>501</v>
      </c>
      <c r="B521" s="230" t="s">
        <v>19</v>
      </c>
      <c r="C521" s="230" t="s">
        <v>11</v>
      </c>
      <c r="D521" s="230"/>
      <c r="E521" s="231"/>
      <c r="F521" s="232">
        <v>1451.1</v>
      </c>
      <c r="G521" s="232">
        <v>942.5</v>
      </c>
      <c r="H521" s="232">
        <v>896.2</v>
      </c>
    </row>
    <row r="522" spans="1:8" ht="41.25" customHeight="1" x14ac:dyDescent="0.2">
      <c r="A522" s="67" t="s">
        <v>497</v>
      </c>
      <c r="B522" s="19" t="s">
        <v>19</v>
      </c>
      <c r="C522" s="19" t="s">
        <v>11</v>
      </c>
      <c r="D522" s="19" t="s">
        <v>502</v>
      </c>
      <c r="E522" s="188"/>
      <c r="F522" s="20">
        <v>1451.1</v>
      </c>
      <c r="G522" s="20">
        <v>942.5</v>
      </c>
      <c r="H522" s="20">
        <v>896.2</v>
      </c>
    </row>
    <row r="523" spans="1:8" s="26" customFormat="1" ht="25.5" customHeight="1" x14ac:dyDescent="0.2">
      <c r="A523" s="78" t="s">
        <v>65</v>
      </c>
      <c r="B523" s="24" t="s">
        <v>19</v>
      </c>
      <c r="C523" s="24" t="s">
        <v>11</v>
      </c>
      <c r="D523" s="24" t="s">
        <v>498</v>
      </c>
      <c r="E523" s="27" t="s">
        <v>66</v>
      </c>
      <c r="F523" s="25">
        <v>1451.1</v>
      </c>
      <c r="G523" s="218">
        <v>942.5</v>
      </c>
      <c r="H523" s="218">
        <v>896.2</v>
      </c>
    </row>
    <row r="524" spans="1:8" s="21" customFormat="1" ht="31.5" x14ac:dyDescent="0.25">
      <c r="A524" s="116" t="s">
        <v>67</v>
      </c>
      <c r="B524" s="115" t="s">
        <v>55</v>
      </c>
      <c r="C524" s="115" t="s">
        <v>307</v>
      </c>
      <c r="D524" s="115"/>
      <c r="E524" s="115"/>
      <c r="F524" s="170">
        <v>2704.5</v>
      </c>
      <c r="G524" s="170">
        <v>3350.7</v>
      </c>
      <c r="H524" s="170">
        <v>1838.1999999999998</v>
      </c>
    </row>
    <row r="525" spans="1:8" s="21" customFormat="1" ht="25.5" x14ac:dyDescent="0.2">
      <c r="A525" s="11" t="s">
        <v>691</v>
      </c>
      <c r="B525" s="8" t="s">
        <v>55</v>
      </c>
      <c r="C525" s="8" t="s">
        <v>9</v>
      </c>
      <c r="D525" s="8"/>
      <c r="E525" s="8"/>
      <c r="F525" s="4">
        <v>2704.5</v>
      </c>
      <c r="G525" s="4">
        <v>3350.7</v>
      </c>
      <c r="H525" s="4">
        <v>1838.1999999999998</v>
      </c>
    </row>
    <row r="526" spans="1:8" s="21" customFormat="1" ht="25.5" x14ac:dyDescent="0.2">
      <c r="A526" s="18" t="s">
        <v>141</v>
      </c>
      <c r="B526" s="19" t="s">
        <v>55</v>
      </c>
      <c r="C526" s="19" t="s">
        <v>9</v>
      </c>
      <c r="D526" s="19" t="s">
        <v>656</v>
      </c>
      <c r="E526" s="19"/>
      <c r="F526" s="20">
        <v>2704.5</v>
      </c>
      <c r="G526" s="20">
        <v>3350.7</v>
      </c>
      <c r="H526" s="20">
        <v>1838.1999999999998</v>
      </c>
    </row>
    <row r="527" spans="1:8" s="21" customFormat="1" x14ac:dyDescent="0.2">
      <c r="A527" s="28" t="s">
        <v>67</v>
      </c>
      <c r="B527" s="24" t="s">
        <v>55</v>
      </c>
      <c r="C527" s="24" t="s">
        <v>9</v>
      </c>
      <c r="D527" s="24" t="s">
        <v>656</v>
      </c>
      <c r="E527" s="24" t="s">
        <v>68</v>
      </c>
      <c r="F527" s="25">
        <v>2704.5</v>
      </c>
      <c r="G527" s="25">
        <v>3350.7</v>
      </c>
      <c r="H527" s="25">
        <v>1838.1999999999998</v>
      </c>
    </row>
    <row r="528" spans="1:8" s="21" customFormat="1" x14ac:dyDescent="0.2">
      <c r="A528" s="18" t="s">
        <v>265</v>
      </c>
      <c r="B528" s="19" t="s">
        <v>266</v>
      </c>
      <c r="C528" s="19"/>
      <c r="D528" s="19"/>
      <c r="E528" s="19"/>
      <c r="F528" s="20"/>
      <c r="G528" s="20">
        <v>21156.600000000002</v>
      </c>
      <c r="H528" s="20">
        <v>41368.300000000003</v>
      </c>
    </row>
    <row r="529" spans="1:8" s="21" customFormat="1" x14ac:dyDescent="0.2">
      <c r="A529" s="18" t="s">
        <v>265</v>
      </c>
      <c r="B529" s="19" t="s">
        <v>266</v>
      </c>
      <c r="C529" s="16" t="s">
        <v>266</v>
      </c>
      <c r="D529" s="19"/>
      <c r="E529" s="19"/>
      <c r="F529" s="20"/>
      <c r="G529" s="20">
        <v>21156.600000000002</v>
      </c>
      <c r="H529" s="20">
        <v>41368.300000000003</v>
      </c>
    </row>
    <row r="530" spans="1:8" s="21" customFormat="1" x14ac:dyDescent="0.2">
      <c r="A530" s="18" t="s">
        <v>265</v>
      </c>
      <c r="B530" s="19" t="s">
        <v>266</v>
      </c>
      <c r="C530" s="16" t="s">
        <v>266</v>
      </c>
      <c r="D530" s="19" t="s">
        <v>267</v>
      </c>
      <c r="E530" s="19"/>
      <c r="F530" s="20"/>
      <c r="G530" s="20">
        <v>21156.600000000002</v>
      </c>
      <c r="H530" s="20">
        <v>41368.300000000003</v>
      </c>
    </row>
    <row r="531" spans="1:8" s="26" customFormat="1" x14ac:dyDescent="0.2">
      <c r="A531" s="28" t="s">
        <v>265</v>
      </c>
      <c r="B531" s="19" t="s">
        <v>266</v>
      </c>
      <c r="C531" s="16" t="s">
        <v>266</v>
      </c>
      <c r="D531" s="19" t="s">
        <v>267</v>
      </c>
      <c r="E531" s="24" t="s">
        <v>66</v>
      </c>
      <c r="F531" s="25"/>
      <c r="G531" s="25">
        <v>21156.600000000002</v>
      </c>
      <c r="H531" s="25">
        <v>41368.300000000003</v>
      </c>
    </row>
    <row r="532" spans="1:8" s="21" customFormat="1" ht="15.75" x14ac:dyDescent="0.25">
      <c r="A532" s="116" t="s">
        <v>52</v>
      </c>
      <c r="B532" s="115"/>
      <c r="C532" s="115"/>
      <c r="D532" s="115"/>
      <c r="E532" s="115"/>
      <c r="F532" s="170">
        <v>4073057.2124399999</v>
      </c>
      <c r="G532" s="170">
        <v>3225851.2829099996</v>
      </c>
      <c r="H532" s="170">
        <v>3350418.0642900001</v>
      </c>
    </row>
    <row r="533" spans="1:8" s="21" customFormat="1" ht="0.75" customHeight="1" x14ac:dyDescent="0.2">
      <c r="A533" s="172"/>
      <c r="B533" s="173"/>
      <c r="C533" s="173"/>
      <c r="D533" s="173"/>
      <c r="E533" s="173"/>
      <c r="F533" s="174">
        <f>F532-[1]первоначальный!$G$603</f>
        <v>1566008.81244</v>
      </c>
      <c r="G533" s="174">
        <f>G532-[1]первоначальный!$H$603</f>
        <v>984075.08290999942</v>
      </c>
      <c r="H533" s="174">
        <f>H532-[1]первоначальный!$I$603</f>
        <v>1139096.46429</v>
      </c>
    </row>
    <row r="534" spans="1:8" ht="16.5" customHeight="1" x14ac:dyDescent="0.2">
      <c r="A534" s="172"/>
      <c r="B534" s="173"/>
      <c r="C534" s="173"/>
      <c r="D534" s="173"/>
      <c r="E534" s="173"/>
      <c r="F534" s="107"/>
      <c r="G534" s="107"/>
      <c r="H534" s="107"/>
    </row>
    <row r="535" spans="1:8" ht="5.25" customHeight="1" x14ac:dyDescent="0.2">
      <c r="A535" s="172"/>
      <c r="B535" s="173"/>
      <c r="C535" s="173"/>
      <c r="D535" s="173"/>
      <c r="E535" s="173"/>
      <c r="F535" s="181"/>
      <c r="G535" s="181"/>
      <c r="H535" s="181"/>
    </row>
    <row r="536" spans="1:8" s="216" customFormat="1" ht="24" customHeight="1" x14ac:dyDescent="0.2">
      <c r="A536" s="108" t="s">
        <v>697</v>
      </c>
      <c r="B536" s="240"/>
      <c r="C536" s="240"/>
      <c r="D536" s="240"/>
      <c r="E536" s="240"/>
      <c r="F536" s="107"/>
      <c r="G536" s="235" t="s">
        <v>504</v>
      </c>
      <c r="H536" s="234"/>
    </row>
    <row r="538" spans="1:8" hidden="1" x14ac:dyDescent="0.2">
      <c r="F538" s="112">
        <f>F532-'июнь 2021 вед стр-ра'!G595</f>
        <v>0</v>
      </c>
      <c r="G538" s="107">
        <f>G532-'июнь 2021 вед стр-ра'!H595</f>
        <v>0</v>
      </c>
      <c r="H538" s="107">
        <f>H532-'июнь 2021 вед стр-ра'!I595</f>
        <v>0</v>
      </c>
    </row>
    <row r="539" spans="1:8" hidden="1" x14ac:dyDescent="0.2">
      <c r="F539" s="107"/>
      <c r="G539" s="107"/>
      <c r="H539" s="107"/>
    </row>
    <row r="540" spans="1:8" hidden="1" x14ac:dyDescent="0.2">
      <c r="F540" s="107"/>
      <c r="G540" s="107"/>
      <c r="H540" s="107"/>
    </row>
    <row r="546" spans="2:8" x14ac:dyDescent="0.2">
      <c r="B546" s="186"/>
      <c r="C546" s="186"/>
      <c r="D546" s="186"/>
      <c r="E546" s="186"/>
      <c r="F546" s="186"/>
      <c r="G546" s="186"/>
      <c r="H546" s="186"/>
    </row>
    <row r="547" spans="2:8" x14ac:dyDescent="0.2">
      <c r="B547" s="186"/>
      <c r="C547" s="186"/>
      <c r="D547" s="186"/>
      <c r="E547" s="186"/>
      <c r="F547" s="186"/>
      <c r="G547" s="186"/>
      <c r="H547" s="186"/>
    </row>
    <row r="548" spans="2:8" x14ac:dyDescent="0.2">
      <c r="B548" s="186"/>
      <c r="C548" s="186"/>
      <c r="D548" s="186"/>
      <c r="E548" s="186"/>
      <c r="F548" s="186"/>
      <c r="G548" s="186"/>
      <c r="H548" s="186"/>
    </row>
    <row r="549" spans="2:8" x14ac:dyDescent="0.2">
      <c r="B549" s="186"/>
      <c r="C549" s="186"/>
      <c r="D549" s="186"/>
      <c r="E549" s="186"/>
      <c r="F549" s="186"/>
      <c r="G549" s="186"/>
      <c r="H549" s="186"/>
    </row>
    <row r="550" spans="2:8" x14ac:dyDescent="0.2">
      <c r="B550" s="186"/>
      <c r="C550" s="186"/>
      <c r="D550" s="186"/>
      <c r="E550" s="186"/>
      <c r="F550" s="186"/>
      <c r="G550" s="186"/>
      <c r="H550" s="186"/>
    </row>
    <row r="551" spans="2:8" x14ac:dyDescent="0.2">
      <c r="B551" s="186"/>
      <c r="C551" s="186"/>
      <c r="D551" s="186"/>
      <c r="E551" s="186"/>
      <c r="F551" s="186"/>
      <c r="G551" s="186"/>
      <c r="H551" s="186"/>
    </row>
    <row r="552" spans="2:8" x14ac:dyDescent="0.2">
      <c r="B552" s="186"/>
      <c r="C552" s="186"/>
      <c r="D552" s="186"/>
      <c r="E552" s="186"/>
      <c r="F552" s="186"/>
      <c r="G552" s="186"/>
      <c r="H552" s="186"/>
    </row>
    <row r="553" spans="2:8" x14ac:dyDescent="0.2">
      <c r="B553" s="186"/>
      <c r="C553" s="186"/>
      <c r="D553" s="186"/>
      <c r="E553" s="186"/>
      <c r="F553" s="186"/>
      <c r="G553" s="186"/>
      <c r="H553" s="186"/>
    </row>
    <row r="554" spans="2:8" x14ac:dyDescent="0.2">
      <c r="B554" s="186"/>
      <c r="C554" s="186"/>
      <c r="D554" s="186"/>
      <c r="E554" s="186"/>
      <c r="F554" s="186"/>
      <c r="G554" s="186"/>
      <c r="H554" s="186"/>
    </row>
    <row r="555" spans="2:8" x14ac:dyDescent="0.2">
      <c r="B555" s="186"/>
      <c r="C555" s="186"/>
      <c r="D555" s="186"/>
      <c r="E555" s="186"/>
      <c r="F555" s="186"/>
      <c r="G555" s="186"/>
      <c r="H555" s="186"/>
    </row>
    <row r="556" spans="2:8" x14ac:dyDescent="0.2">
      <c r="B556" s="186"/>
      <c r="C556" s="186"/>
      <c r="D556" s="186"/>
      <c r="E556" s="186"/>
      <c r="F556" s="186"/>
      <c r="G556" s="186"/>
      <c r="H556" s="186"/>
    </row>
    <row r="557" spans="2:8" x14ac:dyDescent="0.2">
      <c r="B557" s="186"/>
      <c r="C557" s="186"/>
      <c r="D557" s="186"/>
      <c r="E557" s="186"/>
      <c r="F557" s="186"/>
      <c r="G557" s="186"/>
      <c r="H557" s="186"/>
    </row>
    <row r="558" spans="2:8" x14ac:dyDescent="0.2">
      <c r="B558" s="186"/>
      <c r="C558" s="186"/>
      <c r="D558" s="186"/>
      <c r="E558" s="186"/>
      <c r="F558" s="186"/>
      <c r="G558" s="186"/>
      <c r="H558" s="186"/>
    </row>
    <row r="559" spans="2:8" x14ac:dyDescent="0.2">
      <c r="B559" s="186"/>
      <c r="C559" s="186"/>
      <c r="D559" s="186"/>
      <c r="E559" s="186"/>
      <c r="F559" s="186"/>
      <c r="G559" s="186"/>
      <c r="H559" s="186"/>
    </row>
    <row r="560" spans="2:8" x14ac:dyDescent="0.2">
      <c r="B560" s="186"/>
      <c r="C560" s="186"/>
      <c r="D560" s="186"/>
      <c r="E560" s="186"/>
      <c r="F560" s="186"/>
      <c r="G560" s="186"/>
      <c r="H560" s="186"/>
    </row>
    <row r="561" spans="2:8" x14ac:dyDescent="0.2">
      <c r="B561" s="186"/>
      <c r="C561" s="186"/>
      <c r="D561" s="186"/>
      <c r="E561" s="186"/>
      <c r="F561" s="186"/>
      <c r="G561" s="186"/>
      <c r="H561" s="186"/>
    </row>
    <row r="562" spans="2:8" x14ac:dyDescent="0.2">
      <c r="B562" s="186"/>
      <c r="C562" s="186"/>
      <c r="D562" s="186"/>
      <c r="E562" s="186"/>
      <c r="F562" s="186"/>
      <c r="G562" s="186"/>
      <c r="H562" s="186"/>
    </row>
    <row r="563" spans="2:8" x14ac:dyDescent="0.2">
      <c r="B563" s="186"/>
      <c r="C563" s="186"/>
      <c r="D563" s="186"/>
      <c r="E563" s="186"/>
      <c r="F563" s="186"/>
      <c r="G563" s="186"/>
      <c r="H563" s="186"/>
    </row>
    <row r="564" spans="2:8" x14ac:dyDescent="0.2">
      <c r="B564" s="186"/>
      <c r="C564" s="186"/>
      <c r="D564" s="186"/>
      <c r="E564" s="186"/>
      <c r="F564" s="186"/>
      <c r="G564" s="186"/>
      <c r="H564" s="186"/>
    </row>
    <row r="565" spans="2:8" x14ac:dyDescent="0.2">
      <c r="B565" s="186"/>
      <c r="C565" s="186"/>
      <c r="D565" s="186"/>
      <c r="E565" s="186"/>
      <c r="F565" s="186"/>
      <c r="G565" s="186"/>
      <c r="H565" s="186"/>
    </row>
    <row r="566" spans="2:8" x14ac:dyDescent="0.2">
      <c r="B566" s="186"/>
      <c r="C566" s="186"/>
      <c r="D566" s="186"/>
      <c r="E566" s="186"/>
      <c r="F566" s="186"/>
      <c r="G566" s="186"/>
      <c r="H566" s="186"/>
    </row>
    <row r="567" spans="2:8" x14ac:dyDescent="0.2">
      <c r="B567" s="186"/>
      <c r="C567" s="186"/>
      <c r="D567" s="186"/>
      <c r="E567" s="186"/>
      <c r="F567" s="186"/>
      <c r="G567" s="186"/>
      <c r="H567" s="186"/>
    </row>
    <row r="568" spans="2:8" x14ac:dyDescent="0.2">
      <c r="B568" s="186"/>
      <c r="C568" s="186"/>
      <c r="D568" s="186"/>
      <c r="E568" s="186"/>
      <c r="F568" s="186"/>
      <c r="G568" s="186"/>
      <c r="H568" s="186"/>
    </row>
    <row r="569" spans="2:8" x14ac:dyDescent="0.2">
      <c r="B569" s="186"/>
      <c r="C569" s="186"/>
      <c r="D569" s="186"/>
      <c r="E569" s="186"/>
      <c r="F569" s="186"/>
      <c r="G569" s="186"/>
      <c r="H569" s="186"/>
    </row>
    <row r="570" spans="2:8" x14ac:dyDescent="0.2">
      <c r="B570" s="186"/>
      <c r="C570" s="186"/>
      <c r="D570" s="186"/>
      <c r="E570" s="186"/>
      <c r="F570" s="186"/>
      <c r="G570" s="186"/>
      <c r="H570" s="186"/>
    </row>
    <row r="571" spans="2:8" x14ac:dyDescent="0.2">
      <c r="B571" s="186"/>
      <c r="C571" s="186"/>
      <c r="D571" s="186"/>
      <c r="E571" s="186"/>
      <c r="F571" s="186"/>
      <c r="G571" s="186"/>
      <c r="H571" s="186"/>
    </row>
    <row r="572" spans="2:8" x14ac:dyDescent="0.2">
      <c r="B572" s="186"/>
      <c r="C572" s="186"/>
      <c r="D572" s="186"/>
      <c r="E572" s="186"/>
      <c r="F572" s="186"/>
      <c r="G572" s="186"/>
      <c r="H572" s="186"/>
    </row>
    <row r="573" spans="2:8" x14ac:dyDescent="0.2">
      <c r="B573" s="186"/>
      <c r="C573" s="186"/>
      <c r="D573" s="186"/>
      <c r="E573" s="186"/>
      <c r="F573" s="186"/>
      <c r="G573" s="186"/>
      <c r="H573" s="186"/>
    </row>
    <row r="574" spans="2:8" x14ac:dyDescent="0.2">
      <c r="B574" s="186"/>
      <c r="C574" s="186"/>
      <c r="D574" s="186"/>
      <c r="E574" s="186"/>
      <c r="F574" s="186"/>
      <c r="G574" s="186"/>
      <c r="H574" s="186"/>
    </row>
    <row r="575" spans="2:8" x14ac:dyDescent="0.2">
      <c r="B575" s="186"/>
      <c r="C575" s="186"/>
      <c r="D575" s="186"/>
      <c r="E575" s="186"/>
      <c r="F575" s="186"/>
      <c r="G575" s="186"/>
      <c r="H575" s="186"/>
    </row>
    <row r="576" spans="2:8" x14ac:dyDescent="0.2">
      <c r="B576" s="186"/>
      <c r="C576" s="186"/>
      <c r="D576" s="186"/>
      <c r="E576" s="186"/>
      <c r="F576" s="186"/>
      <c r="G576" s="186"/>
      <c r="H576" s="186"/>
    </row>
    <row r="577" spans="2:8" x14ac:dyDescent="0.2">
      <c r="B577" s="186"/>
      <c r="C577" s="186"/>
      <c r="D577" s="186"/>
      <c r="E577" s="186"/>
      <c r="F577" s="186"/>
      <c r="G577" s="186"/>
      <c r="H577" s="186"/>
    </row>
    <row r="578" spans="2:8" x14ac:dyDescent="0.2">
      <c r="B578" s="186"/>
      <c r="C578" s="186"/>
      <c r="D578" s="186"/>
      <c r="E578" s="186"/>
      <c r="F578" s="186"/>
      <c r="G578" s="186"/>
      <c r="H578" s="186"/>
    </row>
    <row r="579" spans="2:8" x14ac:dyDescent="0.2">
      <c r="B579" s="186"/>
      <c r="C579" s="186"/>
      <c r="D579" s="186"/>
      <c r="E579" s="186"/>
      <c r="F579" s="186"/>
      <c r="G579" s="186"/>
      <c r="H579" s="186"/>
    </row>
    <row r="580" spans="2:8" x14ac:dyDescent="0.2">
      <c r="B580" s="186"/>
      <c r="C580" s="186"/>
      <c r="D580" s="186"/>
      <c r="E580" s="186"/>
      <c r="F580" s="186"/>
      <c r="G580" s="186"/>
      <c r="H580" s="186"/>
    </row>
    <row r="581" spans="2:8" x14ac:dyDescent="0.2">
      <c r="B581" s="186"/>
      <c r="C581" s="186"/>
      <c r="D581" s="186"/>
      <c r="E581" s="186"/>
      <c r="F581" s="186"/>
      <c r="G581" s="186"/>
      <c r="H581" s="186"/>
    </row>
    <row r="582" spans="2:8" x14ac:dyDescent="0.2">
      <c r="B582" s="186"/>
      <c r="C582" s="186"/>
      <c r="D582" s="186"/>
      <c r="E582" s="186"/>
      <c r="F582" s="186"/>
      <c r="G582" s="186"/>
      <c r="H582" s="186"/>
    </row>
    <row r="583" spans="2:8" x14ac:dyDescent="0.2">
      <c r="B583" s="186"/>
      <c r="C583" s="186"/>
      <c r="D583" s="186"/>
      <c r="E583" s="186"/>
      <c r="F583" s="186"/>
      <c r="G583" s="186"/>
      <c r="H583" s="186"/>
    </row>
    <row r="584" spans="2:8" x14ac:dyDescent="0.2">
      <c r="B584" s="186"/>
      <c r="C584" s="186"/>
      <c r="D584" s="186"/>
      <c r="E584" s="186"/>
      <c r="F584" s="186"/>
      <c r="G584" s="186"/>
      <c r="H584" s="186"/>
    </row>
    <row r="585" spans="2:8" x14ac:dyDescent="0.2">
      <c r="B585" s="186"/>
      <c r="C585" s="186"/>
      <c r="D585" s="186"/>
      <c r="E585" s="186"/>
      <c r="F585" s="186"/>
      <c r="G585" s="186"/>
      <c r="H585" s="186"/>
    </row>
    <row r="586" spans="2:8" x14ac:dyDescent="0.2">
      <c r="B586" s="186"/>
      <c r="C586" s="186"/>
      <c r="D586" s="186"/>
      <c r="E586" s="186"/>
      <c r="F586" s="186"/>
      <c r="G586" s="186"/>
      <c r="H586" s="186"/>
    </row>
    <row r="587" spans="2:8" x14ac:dyDescent="0.2">
      <c r="B587" s="186"/>
      <c r="C587" s="186"/>
      <c r="D587" s="186"/>
      <c r="E587" s="186"/>
      <c r="F587" s="186"/>
      <c r="G587" s="186"/>
      <c r="H587" s="186"/>
    </row>
    <row r="588" spans="2:8" x14ac:dyDescent="0.2">
      <c r="B588" s="186"/>
      <c r="C588" s="186"/>
      <c r="D588" s="186"/>
      <c r="E588" s="186"/>
      <c r="F588" s="186"/>
      <c r="G588" s="186"/>
      <c r="H588" s="186"/>
    </row>
    <row r="589" spans="2:8" x14ac:dyDescent="0.2">
      <c r="B589" s="186"/>
      <c r="C589" s="186"/>
      <c r="D589" s="186"/>
      <c r="E589" s="186"/>
      <c r="F589" s="186"/>
      <c r="G589" s="186"/>
      <c r="H589" s="186"/>
    </row>
    <row r="590" spans="2:8" x14ac:dyDescent="0.2">
      <c r="B590" s="186"/>
      <c r="C590" s="186"/>
      <c r="D590" s="186"/>
      <c r="E590" s="186"/>
      <c r="F590" s="186"/>
      <c r="G590" s="186"/>
      <c r="H590" s="186"/>
    </row>
    <row r="591" spans="2:8" x14ac:dyDescent="0.2">
      <c r="B591" s="186"/>
      <c r="C591" s="186"/>
      <c r="D591" s="186"/>
      <c r="E591" s="186"/>
      <c r="F591" s="186"/>
      <c r="G591" s="186"/>
      <c r="H591" s="186"/>
    </row>
    <row r="592" spans="2:8" x14ac:dyDescent="0.2">
      <c r="B592" s="186"/>
      <c r="C592" s="186"/>
      <c r="D592" s="186"/>
      <c r="E592" s="186"/>
      <c r="F592" s="186"/>
      <c r="G592" s="186"/>
      <c r="H592" s="186"/>
    </row>
    <row r="593" spans="2:8" x14ac:dyDescent="0.2">
      <c r="B593" s="186"/>
      <c r="C593" s="186"/>
      <c r="D593" s="186"/>
      <c r="E593" s="186"/>
      <c r="F593" s="186"/>
      <c r="G593" s="186"/>
      <c r="H593" s="186"/>
    </row>
    <row r="594" spans="2:8" x14ac:dyDescent="0.2">
      <c r="B594" s="186"/>
      <c r="C594" s="186"/>
      <c r="D594" s="186"/>
      <c r="E594" s="186"/>
      <c r="F594" s="186"/>
      <c r="G594" s="186"/>
      <c r="H594" s="186"/>
    </row>
    <row r="595" spans="2:8" x14ac:dyDescent="0.2">
      <c r="B595" s="186"/>
      <c r="C595" s="186"/>
      <c r="D595" s="186"/>
      <c r="E595" s="186"/>
      <c r="F595" s="186"/>
      <c r="G595" s="186"/>
      <c r="H595" s="186"/>
    </row>
    <row r="596" spans="2:8" x14ac:dyDescent="0.2">
      <c r="B596" s="186"/>
      <c r="C596" s="186"/>
      <c r="D596" s="186"/>
      <c r="E596" s="186"/>
      <c r="F596" s="186"/>
      <c r="G596" s="186"/>
      <c r="H596" s="186"/>
    </row>
    <row r="597" spans="2:8" x14ac:dyDescent="0.2">
      <c r="B597" s="186"/>
      <c r="C597" s="186"/>
      <c r="D597" s="186"/>
      <c r="E597" s="186"/>
      <c r="F597" s="186"/>
      <c r="G597" s="186"/>
      <c r="H597" s="186"/>
    </row>
    <row r="598" spans="2:8" x14ac:dyDescent="0.2">
      <c r="B598" s="186"/>
      <c r="C598" s="186"/>
      <c r="D598" s="186"/>
      <c r="E598" s="186"/>
      <c r="F598" s="186"/>
      <c r="G598" s="186"/>
      <c r="H598" s="186"/>
    </row>
    <row r="599" spans="2:8" x14ac:dyDescent="0.2">
      <c r="B599" s="186"/>
      <c r="C599" s="186"/>
      <c r="D599" s="186"/>
      <c r="E599" s="186"/>
      <c r="F599" s="186"/>
      <c r="G599" s="186"/>
      <c r="H599" s="186"/>
    </row>
    <row r="600" spans="2:8" x14ac:dyDescent="0.2">
      <c r="B600" s="186"/>
      <c r="C600" s="186"/>
      <c r="D600" s="186"/>
      <c r="E600" s="186"/>
      <c r="F600" s="186"/>
      <c r="G600" s="186"/>
      <c r="H600" s="186"/>
    </row>
    <row r="601" spans="2:8" x14ac:dyDescent="0.2">
      <c r="B601" s="186"/>
      <c r="C601" s="186"/>
      <c r="D601" s="186"/>
      <c r="E601" s="186"/>
      <c r="F601" s="186"/>
      <c r="G601" s="186"/>
      <c r="H601" s="186"/>
    </row>
    <row r="602" spans="2:8" x14ac:dyDescent="0.2">
      <c r="B602" s="186"/>
      <c r="C602" s="186"/>
      <c r="D602" s="186"/>
      <c r="E602" s="186"/>
      <c r="F602" s="186"/>
      <c r="G602" s="186"/>
      <c r="H602" s="186"/>
    </row>
    <row r="603" spans="2:8" x14ac:dyDescent="0.2">
      <c r="B603" s="186"/>
      <c r="C603" s="186"/>
      <c r="D603" s="186"/>
      <c r="E603" s="186"/>
      <c r="F603" s="186"/>
      <c r="G603" s="186"/>
      <c r="H603" s="186"/>
    </row>
    <row r="604" spans="2:8" x14ac:dyDescent="0.2">
      <c r="B604" s="186"/>
      <c r="C604" s="186"/>
      <c r="D604" s="186"/>
      <c r="E604" s="186"/>
      <c r="F604" s="186"/>
      <c r="G604" s="186"/>
      <c r="H604" s="186"/>
    </row>
    <row r="605" spans="2:8" x14ac:dyDescent="0.2">
      <c r="B605" s="186"/>
      <c r="C605" s="186"/>
      <c r="D605" s="186"/>
      <c r="E605" s="186"/>
      <c r="F605" s="186"/>
      <c r="G605" s="186"/>
      <c r="H605" s="186"/>
    </row>
    <row r="606" spans="2:8" x14ac:dyDescent="0.2">
      <c r="B606" s="186"/>
      <c r="C606" s="186"/>
      <c r="D606" s="186"/>
      <c r="E606" s="186"/>
      <c r="F606" s="186"/>
      <c r="G606" s="186"/>
      <c r="H606" s="186"/>
    </row>
    <row r="607" spans="2:8" x14ac:dyDescent="0.2">
      <c r="B607" s="186"/>
      <c r="C607" s="186"/>
      <c r="D607" s="186"/>
      <c r="E607" s="186"/>
      <c r="F607" s="186"/>
      <c r="G607" s="186"/>
      <c r="H607" s="186"/>
    </row>
    <row r="608" spans="2:8" x14ac:dyDescent="0.2">
      <c r="B608" s="186"/>
      <c r="C608" s="186"/>
      <c r="D608" s="186"/>
      <c r="E608" s="186"/>
      <c r="F608" s="186"/>
      <c r="G608" s="186"/>
      <c r="H608" s="186"/>
    </row>
    <row r="609" spans="2:8" x14ac:dyDescent="0.2">
      <c r="B609" s="186"/>
      <c r="C609" s="186"/>
      <c r="D609" s="186"/>
      <c r="E609" s="186"/>
      <c r="F609" s="186"/>
      <c r="G609" s="186"/>
      <c r="H609" s="186"/>
    </row>
    <row r="610" spans="2:8" x14ac:dyDescent="0.2">
      <c r="B610" s="186"/>
      <c r="C610" s="186"/>
      <c r="D610" s="186"/>
      <c r="E610" s="186"/>
      <c r="F610" s="186"/>
      <c r="G610" s="186"/>
      <c r="H610" s="186"/>
    </row>
    <row r="611" spans="2:8" x14ac:dyDescent="0.2">
      <c r="B611" s="186"/>
      <c r="C611" s="186"/>
      <c r="D611" s="186"/>
      <c r="E611" s="186"/>
      <c r="F611" s="186"/>
      <c r="G611" s="186"/>
      <c r="H611" s="186"/>
    </row>
    <row r="612" spans="2:8" x14ac:dyDescent="0.2">
      <c r="B612" s="186"/>
      <c r="C612" s="186"/>
      <c r="D612" s="186"/>
      <c r="E612" s="186"/>
      <c r="F612" s="186"/>
      <c r="G612" s="186"/>
      <c r="H612" s="186"/>
    </row>
    <row r="613" spans="2:8" x14ac:dyDescent="0.2">
      <c r="B613" s="186"/>
      <c r="C613" s="186"/>
      <c r="D613" s="186"/>
      <c r="E613" s="186"/>
      <c r="F613" s="186"/>
      <c r="G613" s="186"/>
      <c r="H613" s="186"/>
    </row>
    <row r="614" spans="2:8" x14ac:dyDescent="0.2">
      <c r="B614" s="186"/>
      <c r="C614" s="186"/>
      <c r="D614" s="186"/>
      <c r="E614" s="186"/>
      <c r="F614" s="186"/>
      <c r="G614" s="186"/>
      <c r="H614" s="186"/>
    </row>
    <row r="615" spans="2:8" x14ac:dyDescent="0.2">
      <c r="B615" s="186"/>
      <c r="C615" s="186"/>
      <c r="D615" s="186"/>
      <c r="E615" s="186"/>
      <c r="F615" s="186"/>
      <c r="G615" s="186"/>
      <c r="H615" s="186"/>
    </row>
    <row r="616" spans="2:8" x14ac:dyDescent="0.2">
      <c r="B616" s="186"/>
      <c r="C616" s="186"/>
      <c r="D616" s="186"/>
      <c r="E616" s="186"/>
      <c r="F616" s="186"/>
      <c r="G616" s="186"/>
      <c r="H616" s="186"/>
    </row>
    <row r="617" spans="2:8" x14ac:dyDescent="0.2">
      <c r="B617" s="186"/>
      <c r="C617" s="186"/>
      <c r="D617" s="186"/>
      <c r="E617" s="186"/>
      <c r="F617" s="186"/>
      <c r="G617" s="186"/>
      <c r="H617" s="186"/>
    </row>
    <row r="618" spans="2:8" x14ac:dyDescent="0.2">
      <c r="B618" s="186"/>
      <c r="C618" s="186"/>
      <c r="D618" s="186"/>
      <c r="E618" s="186"/>
      <c r="F618" s="186"/>
      <c r="G618" s="186"/>
      <c r="H618" s="186"/>
    </row>
    <row r="619" spans="2:8" x14ac:dyDescent="0.2">
      <c r="B619" s="186"/>
      <c r="C619" s="186"/>
      <c r="D619" s="186"/>
      <c r="E619" s="186"/>
      <c r="F619" s="186"/>
      <c r="G619" s="186"/>
      <c r="H619" s="186"/>
    </row>
    <row r="620" spans="2:8" x14ac:dyDescent="0.2">
      <c r="B620" s="186"/>
      <c r="C620" s="186"/>
      <c r="D620" s="186"/>
      <c r="E620" s="186"/>
      <c r="F620" s="186"/>
      <c r="G620" s="186"/>
      <c r="H620" s="186"/>
    </row>
    <row r="621" spans="2:8" x14ac:dyDescent="0.2">
      <c r="B621" s="186"/>
      <c r="C621" s="186"/>
      <c r="D621" s="186"/>
      <c r="E621" s="186"/>
      <c r="F621" s="186"/>
      <c r="G621" s="186"/>
      <c r="H621" s="186"/>
    </row>
    <row r="622" spans="2:8" x14ac:dyDescent="0.2">
      <c r="B622" s="186"/>
      <c r="C622" s="186"/>
      <c r="D622" s="186"/>
      <c r="E622" s="186"/>
      <c r="F622" s="186"/>
      <c r="G622" s="186"/>
      <c r="H622" s="186"/>
    </row>
    <row r="623" spans="2:8" x14ac:dyDescent="0.2">
      <c r="B623" s="186"/>
      <c r="C623" s="186"/>
      <c r="D623" s="186"/>
      <c r="E623" s="186"/>
      <c r="F623" s="186"/>
      <c r="G623" s="186"/>
      <c r="H623" s="186"/>
    </row>
    <row r="624" spans="2:8" x14ac:dyDescent="0.2">
      <c r="B624" s="186"/>
      <c r="C624" s="186"/>
      <c r="D624" s="186"/>
      <c r="E624" s="186"/>
      <c r="F624" s="186"/>
      <c r="G624" s="186"/>
      <c r="H624" s="186"/>
    </row>
    <row r="625" spans="2:8" x14ac:dyDescent="0.2">
      <c r="B625" s="186"/>
      <c r="C625" s="186"/>
      <c r="D625" s="186"/>
      <c r="E625" s="186"/>
      <c r="F625" s="186"/>
      <c r="G625" s="186"/>
      <c r="H625" s="186"/>
    </row>
    <row r="626" spans="2:8" x14ac:dyDescent="0.2">
      <c r="B626" s="186"/>
      <c r="C626" s="186"/>
      <c r="D626" s="186"/>
      <c r="E626" s="186"/>
      <c r="F626" s="186"/>
      <c r="G626" s="186"/>
      <c r="H626" s="186"/>
    </row>
    <row r="627" spans="2:8" x14ac:dyDescent="0.2">
      <c r="B627" s="186"/>
      <c r="C627" s="186"/>
      <c r="D627" s="186"/>
      <c r="E627" s="186"/>
      <c r="F627" s="186"/>
      <c r="G627" s="186"/>
      <c r="H627" s="186"/>
    </row>
    <row r="628" spans="2:8" x14ac:dyDescent="0.2">
      <c r="B628" s="186"/>
      <c r="C628" s="186"/>
      <c r="D628" s="186"/>
      <c r="E628" s="186"/>
      <c r="F628" s="186"/>
      <c r="G628" s="186"/>
      <c r="H628" s="186"/>
    </row>
    <row r="629" spans="2:8" x14ac:dyDescent="0.2">
      <c r="B629" s="186"/>
      <c r="C629" s="186"/>
      <c r="D629" s="186"/>
      <c r="E629" s="186"/>
      <c r="F629" s="186"/>
      <c r="G629" s="186"/>
      <c r="H629" s="186"/>
    </row>
    <row r="630" spans="2:8" x14ac:dyDescent="0.2">
      <c r="B630" s="186"/>
      <c r="C630" s="186"/>
      <c r="D630" s="186"/>
      <c r="E630" s="186"/>
      <c r="F630" s="186"/>
      <c r="G630" s="186"/>
      <c r="H630" s="186"/>
    </row>
    <row r="631" spans="2:8" x14ac:dyDescent="0.2">
      <c r="B631" s="186"/>
      <c r="C631" s="186"/>
      <c r="D631" s="186"/>
      <c r="E631" s="186"/>
      <c r="F631" s="186"/>
      <c r="G631" s="186"/>
      <c r="H631" s="186"/>
    </row>
    <row r="632" spans="2:8" x14ac:dyDescent="0.2">
      <c r="B632" s="186"/>
      <c r="C632" s="186"/>
      <c r="D632" s="186"/>
      <c r="E632" s="186"/>
      <c r="F632" s="186"/>
      <c r="G632" s="186"/>
      <c r="H632" s="186"/>
    </row>
    <row r="633" spans="2:8" x14ac:dyDescent="0.2">
      <c r="B633" s="186"/>
      <c r="C633" s="186"/>
      <c r="D633" s="186"/>
      <c r="E633" s="186"/>
      <c r="F633" s="186"/>
      <c r="G633" s="186"/>
      <c r="H633" s="186"/>
    </row>
    <row r="634" spans="2:8" x14ac:dyDescent="0.2">
      <c r="B634" s="186"/>
      <c r="C634" s="186"/>
      <c r="D634" s="186"/>
      <c r="E634" s="186"/>
      <c r="F634" s="186"/>
      <c r="G634" s="186"/>
      <c r="H634" s="186"/>
    </row>
    <row r="635" spans="2:8" x14ac:dyDescent="0.2">
      <c r="B635" s="186"/>
      <c r="C635" s="186"/>
      <c r="D635" s="186"/>
      <c r="E635" s="186"/>
      <c r="F635" s="186"/>
      <c r="G635" s="186"/>
      <c r="H635" s="186"/>
    </row>
    <row r="636" spans="2:8" x14ac:dyDescent="0.2">
      <c r="B636" s="186"/>
      <c r="C636" s="186"/>
      <c r="D636" s="186"/>
      <c r="E636" s="186"/>
      <c r="F636" s="186"/>
      <c r="G636" s="186"/>
      <c r="H636" s="186"/>
    </row>
    <row r="637" spans="2:8" x14ac:dyDescent="0.2">
      <c r="B637" s="186"/>
      <c r="C637" s="186"/>
      <c r="D637" s="186"/>
      <c r="E637" s="186"/>
      <c r="F637" s="186"/>
      <c r="G637" s="186"/>
      <c r="H637" s="186"/>
    </row>
    <row r="638" spans="2:8" x14ac:dyDescent="0.2">
      <c r="B638" s="186"/>
      <c r="C638" s="186"/>
      <c r="D638" s="186"/>
      <c r="E638" s="186"/>
      <c r="F638" s="186"/>
      <c r="G638" s="186"/>
      <c r="H638" s="186"/>
    </row>
    <row r="639" spans="2:8" x14ac:dyDescent="0.2">
      <c r="B639" s="186"/>
      <c r="C639" s="186"/>
      <c r="D639" s="186"/>
      <c r="E639" s="186"/>
      <c r="F639" s="186"/>
      <c r="G639" s="186"/>
      <c r="H639" s="186"/>
    </row>
    <row r="640" spans="2:8" x14ac:dyDescent="0.2">
      <c r="B640" s="186"/>
      <c r="C640" s="186"/>
      <c r="D640" s="186"/>
      <c r="E640" s="186"/>
      <c r="F640" s="186"/>
      <c r="G640" s="186"/>
      <c r="H640" s="186"/>
    </row>
    <row r="641" spans="2:8" x14ac:dyDescent="0.2">
      <c r="B641" s="186"/>
      <c r="C641" s="186"/>
      <c r="D641" s="186"/>
      <c r="E641" s="186"/>
      <c r="F641" s="186"/>
      <c r="G641" s="186"/>
      <c r="H641" s="186"/>
    </row>
    <row r="642" spans="2:8" x14ac:dyDescent="0.2">
      <c r="B642" s="186"/>
      <c r="C642" s="186"/>
      <c r="D642" s="186"/>
      <c r="E642" s="186"/>
      <c r="F642" s="186"/>
      <c r="G642" s="186"/>
      <c r="H642" s="186"/>
    </row>
    <row r="643" spans="2:8" x14ac:dyDescent="0.2">
      <c r="B643" s="186"/>
      <c r="C643" s="186"/>
      <c r="D643" s="186"/>
      <c r="E643" s="186"/>
      <c r="F643" s="186"/>
      <c r="G643" s="186"/>
      <c r="H643" s="186"/>
    </row>
    <row r="644" spans="2:8" x14ac:dyDescent="0.2">
      <c r="B644" s="186"/>
      <c r="C644" s="186"/>
      <c r="D644" s="186"/>
      <c r="E644" s="186"/>
      <c r="F644" s="186"/>
      <c r="G644" s="186"/>
      <c r="H644" s="186"/>
    </row>
    <row r="645" spans="2:8" x14ac:dyDescent="0.2">
      <c r="B645" s="186"/>
      <c r="C645" s="186"/>
      <c r="D645" s="186"/>
      <c r="E645" s="186"/>
      <c r="F645" s="186"/>
      <c r="G645" s="186"/>
      <c r="H645" s="186"/>
    </row>
    <row r="646" spans="2:8" x14ac:dyDescent="0.2">
      <c r="B646" s="186"/>
      <c r="C646" s="186"/>
      <c r="D646" s="186"/>
      <c r="E646" s="186"/>
      <c r="F646" s="186"/>
      <c r="G646" s="186"/>
      <c r="H646" s="186"/>
    </row>
    <row r="647" spans="2:8" x14ac:dyDescent="0.2">
      <c r="B647" s="186"/>
      <c r="C647" s="186"/>
      <c r="D647" s="186"/>
      <c r="E647" s="186"/>
      <c r="F647" s="186"/>
      <c r="G647" s="186"/>
      <c r="H647" s="186"/>
    </row>
    <row r="648" spans="2:8" x14ac:dyDescent="0.2">
      <c r="B648" s="186"/>
      <c r="C648" s="186"/>
      <c r="D648" s="186"/>
      <c r="E648" s="186"/>
      <c r="F648" s="186"/>
      <c r="G648" s="186"/>
      <c r="H648" s="186"/>
    </row>
    <row r="649" spans="2:8" x14ac:dyDescent="0.2">
      <c r="B649" s="186"/>
      <c r="C649" s="186"/>
      <c r="D649" s="186"/>
      <c r="E649" s="186"/>
      <c r="F649" s="186"/>
      <c r="G649" s="186"/>
      <c r="H649" s="186"/>
    </row>
    <row r="650" spans="2:8" x14ac:dyDescent="0.2">
      <c r="B650" s="186"/>
      <c r="C650" s="186"/>
      <c r="D650" s="186"/>
      <c r="E650" s="186"/>
      <c r="F650" s="186"/>
      <c r="G650" s="186"/>
      <c r="H650" s="186"/>
    </row>
  </sheetData>
  <mergeCells count="9">
    <mergeCell ref="A7:H7"/>
    <mergeCell ref="A12:F12"/>
    <mergeCell ref="A10:H10"/>
    <mergeCell ref="A11:F11"/>
    <mergeCell ref="A1:H1"/>
    <mergeCell ref="A2:H2"/>
    <mergeCell ref="A3:H3"/>
    <mergeCell ref="A5:H5"/>
    <mergeCell ref="A6:H6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июнь 2021 вед стр-ра</vt:lpstr>
      <vt:lpstr>июнь 2021 программы</vt:lpstr>
      <vt:lpstr>июнь 2021 по разд</vt:lpstr>
      <vt:lpstr>'июнь 2021 вед стр-ра'!Заголовки_для_печати</vt:lpstr>
      <vt:lpstr>'июнь 2021 по разд'!Заголовки_для_печати</vt:lpstr>
      <vt:lpstr>'июнь 2021 программы'!Заголовки_для_печати</vt:lpstr>
      <vt:lpstr>'июнь 2021 вед стр-ра'!Область_печати</vt:lpstr>
      <vt:lpstr>'июнь 2021 по разд'!Область_печати</vt:lpstr>
      <vt:lpstr>'июнь 2021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Tatyana Orlova</cp:lastModifiedBy>
  <cp:lastPrinted>2021-06-28T05:33:01Z</cp:lastPrinted>
  <dcterms:created xsi:type="dcterms:W3CDTF">2007-12-19T00:56:18Z</dcterms:created>
  <dcterms:modified xsi:type="dcterms:W3CDTF">2021-07-05T01:31:45Z</dcterms:modified>
</cp:coreProperties>
</file>