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60" windowWidth="28800" windowHeight="11145" activeTab="2"/>
  </bookViews>
  <sheets>
    <sheet name="июнь 2021 вед стр-ра" sheetId="23" r:id="rId1"/>
    <sheet name="июнь 2021 программы" sheetId="25" r:id="rId2"/>
    <sheet name="июнь 2021 по разд" sheetId="26" r:id="rId3"/>
  </sheets>
  <externalReferences>
    <externalReference r:id="rId4"/>
  </externalReferences>
  <definedNames>
    <definedName name="_xlnm._FilterDatabase" localSheetId="0" hidden="1">'июнь 2021 вед стр-ра'!$A$14:$X$581</definedName>
    <definedName name="_xlnm._FilterDatabase" localSheetId="2" hidden="1">'июнь 2021 по разд'!$A$14:$H$521</definedName>
    <definedName name="_xlnm._FilterDatabase" localSheetId="1" hidden="1">'июнь 2021 программы'!$A$13:$P$501</definedName>
    <definedName name="_xlnm.Print_Titles" localSheetId="0">'июнь 2021 вед стр-ра'!$14:$14</definedName>
    <definedName name="_xlnm.Print_Titles" localSheetId="2">'июнь 2021 по разд'!$14:$14</definedName>
    <definedName name="_xlnm.Print_Titles" localSheetId="1">'июнь 2021 программы'!$13:$13</definedName>
    <definedName name="_xlnm.Print_Area" localSheetId="2">'июнь 2021 по разд'!$A$5:$H$524</definedName>
    <definedName name="_xlnm.Print_Area" localSheetId="1">'июнь 2021 программы'!$A$477:$I$500</definedName>
  </definedNames>
  <calcPr calcId="145621"/>
  <customWorkbookViews>
    <customWorkbookView name="1 - Личное представление" guid="{03BC1D99-56E3-404F-AC0E-FE8E84323C69}" mergeInterval="0" personalView="1" maximized="1" windowWidth="1020" windowHeight="603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referent - Личное представление" guid="{569C28AC-508A-42E7-9335-028897488E30}" mergeInterval="0" personalView="1" maximized="1" windowWidth="1148" windowHeight="665" activeSheetId="1"/>
  </customWorkbookViews>
</workbook>
</file>

<file path=xl/calcChain.xml><?xml version="1.0" encoding="utf-8"?>
<calcChain xmlns="http://schemas.openxmlformats.org/spreadsheetml/2006/main">
  <c r="Q175" i="23" l="1"/>
  <c r="P175" i="23"/>
  <c r="O175" i="23"/>
  <c r="N175" i="23"/>
  <c r="M175" i="23"/>
  <c r="L175" i="23"/>
  <c r="K175" i="23"/>
  <c r="J175" i="23"/>
  <c r="A403" i="25" l="1"/>
  <c r="A401" i="25"/>
  <c r="J172" i="23" l="1"/>
  <c r="K172" i="23"/>
  <c r="L172" i="23"/>
  <c r="M172" i="23"/>
  <c r="N172" i="23"/>
  <c r="O172" i="23"/>
  <c r="P172" i="23"/>
  <c r="Q172" i="23"/>
  <c r="J424" i="23" l="1"/>
  <c r="K424" i="23"/>
  <c r="L424" i="23"/>
  <c r="M424" i="23"/>
  <c r="N424" i="23"/>
  <c r="O424" i="23"/>
  <c r="P424" i="23"/>
  <c r="Q424" i="23"/>
  <c r="A396" i="25" l="1"/>
  <c r="A191" i="26"/>
  <c r="A189" i="26"/>
  <c r="A187" i="26"/>
  <c r="A399" i="25"/>
  <c r="A397" i="25"/>
  <c r="A408" i="26" l="1"/>
  <c r="A104" i="25"/>
  <c r="J73" i="23" l="1"/>
  <c r="K73" i="23"/>
  <c r="L73" i="23"/>
  <c r="M73" i="23"/>
  <c r="N73" i="23"/>
  <c r="O73" i="23"/>
  <c r="P73" i="23"/>
  <c r="Q73" i="23"/>
  <c r="J174" i="23" l="1"/>
  <c r="K174" i="23"/>
  <c r="L174" i="23"/>
  <c r="M174" i="23"/>
  <c r="N174" i="23"/>
  <c r="O174" i="23"/>
  <c r="P174" i="23"/>
  <c r="Q174" i="23"/>
  <c r="J105" i="23" l="1"/>
  <c r="K105" i="23"/>
  <c r="L105" i="23"/>
  <c r="M105" i="23"/>
  <c r="N105" i="23"/>
  <c r="O105" i="23"/>
  <c r="P105" i="23"/>
  <c r="Q105" i="23"/>
  <c r="J89" i="23" l="1"/>
  <c r="K89" i="23"/>
  <c r="L89" i="23"/>
  <c r="M89" i="23"/>
  <c r="N89" i="23"/>
  <c r="O89" i="23"/>
  <c r="P89" i="23"/>
  <c r="Q89" i="23"/>
  <c r="O85" i="23" l="1"/>
  <c r="J85" i="23"/>
  <c r="P85" i="23"/>
  <c r="L85" i="23"/>
  <c r="K85" i="23"/>
  <c r="N85" i="23"/>
  <c r="Q85" i="23"/>
  <c r="M85" i="23"/>
  <c r="J146" i="23" l="1"/>
  <c r="K146" i="23"/>
  <c r="L146" i="23"/>
  <c r="M146" i="23"/>
  <c r="N146" i="23"/>
  <c r="O146" i="23"/>
  <c r="P146" i="23"/>
  <c r="Q146" i="23"/>
  <c r="J373" i="23" l="1"/>
  <c r="K373" i="23"/>
  <c r="L373" i="23"/>
  <c r="M373" i="23"/>
  <c r="N373" i="23"/>
  <c r="O373" i="23"/>
  <c r="P373" i="23"/>
  <c r="Q373" i="23"/>
  <c r="J452" i="23" l="1"/>
  <c r="K452" i="23"/>
  <c r="L452" i="23"/>
  <c r="M452" i="23"/>
  <c r="N452" i="23"/>
  <c r="O452" i="23"/>
  <c r="P452" i="23"/>
  <c r="Q452" i="23"/>
  <c r="J338" i="23" l="1"/>
  <c r="K338" i="23"/>
  <c r="L338" i="23"/>
  <c r="M338" i="23"/>
  <c r="N338" i="23"/>
  <c r="O338" i="23"/>
  <c r="P338" i="23"/>
  <c r="Q338" i="23"/>
  <c r="J472" i="23" l="1"/>
  <c r="K472" i="23"/>
  <c r="L472" i="23"/>
  <c r="M472" i="23"/>
  <c r="N472" i="23"/>
  <c r="O472" i="23"/>
  <c r="P472" i="23"/>
  <c r="Q472" i="23"/>
  <c r="J505" i="23" l="1"/>
  <c r="K505" i="23"/>
  <c r="L505" i="23"/>
  <c r="M505" i="23"/>
  <c r="N505" i="23"/>
  <c r="O505" i="23"/>
  <c r="P505" i="23"/>
  <c r="Q505" i="23"/>
  <c r="J510" i="23" l="1"/>
  <c r="K510" i="23"/>
  <c r="L510" i="23"/>
  <c r="M510" i="23"/>
  <c r="N510" i="23"/>
  <c r="O510" i="23"/>
  <c r="P510" i="23"/>
  <c r="Q510" i="23"/>
  <c r="J493" i="23" l="1"/>
  <c r="K493" i="23"/>
  <c r="L493" i="23"/>
  <c r="M493" i="23"/>
  <c r="N493" i="23"/>
  <c r="O493" i="23"/>
  <c r="P493" i="23"/>
  <c r="Q493" i="23"/>
  <c r="J487" i="23"/>
  <c r="K487" i="23"/>
  <c r="L487" i="23"/>
  <c r="M487" i="23"/>
  <c r="N487" i="23"/>
  <c r="O487" i="23"/>
  <c r="P487" i="23"/>
  <c r="Q487" i="23"/>
  <c r="I584" i="23" l="1"/>
  <c r="H584" i="23"/>
  <c r="G584" i="23"/>
  <c r="Q448" i="23"/>
  <c r="P448" i="23"/>
  <c r="O448" i="23"/>
  <c r="N448" i="23"/>
  <c r="M448" i="23"/>
  <c r="L448" i="23"/>
  <c r="K448" i="23"/>
  <c r="J448" i="23"/>
  <c r="Q403" i="23"/>
  <c r="P403" i="23"/>
  <c r="O403" i="23"/>
  <c r="N403" i="23"/>
  <c r="M403" i="23"/>
  <c r="L403" i="23"/>
  <c r="K403" i="23"/>
  <c r="J403" i="23"/>
  <c r="Q66" i="23"/>
  <c r="Q44" i="23" s="1"/>
  <c r="P66" i="23"/>
  <c r="P44" i="23" s="1"/>
  <c r="O66" i="23"/>
  <c r="O44" i="23" s="1"/>
  <c r="N66" i="23"/>
  <c r="N44" i="23" s="1"/>
  <c r="M66" i="23"/>
  <c r="M44" i="23" s="1"/>
  <c r="L66" i="23"/>
  <c r="L44" i="23" s="1"/>
  <c r="K66" i="23"/>
  <c r="K44" i="23" s="1"/>
  <c r="J66" i="23"/>
  <c r="J44" i="23" s="1"/>
  <c r="G521" i="26" l="1"/>
  <c r="H521" i="26" l="1"/>
  <c r="G585" i="23"/>
  <c r="G507" i="25"/>
  <c r="H507" i="25" l="1"/>
  <c r="H585" i="23"/>
  <c r="G526" i="26"/>
  <c r="I585" i="23"/>
  <c r="H526" i="26"/>
  <c r="I507" i="25"/>
  <c r="F526" i="26" l="1"/>
  <c r="F521" i="26"/>
</calcChain>
</file>

<file path=xl/sharedStrings.xml><?xml version="1.0" encoding="utf-8"?>
<sst xmlns="http://schemas.openxmlformats.org/spreadsheetml/2006/main" count="6754" uniqueCount="696">
  <si>
    <t>Физическая культура</t>
  </si>
  <si>
    <t>Массовый спорт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</si>
  <si>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</si>
  <si>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</si>
  <si>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</si>
  <si>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</si>
  <si>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</si>
  <si>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</si>
  <si>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</si>
  <si>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</si>
  <si>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</si>
  <si>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</si>
  <si>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</si>
  <si>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</si>
  <si>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</si>
  <si>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</si>
  <si>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</si>
  <si>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</si>
  <si>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</si>
  <si>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</si>
  <si>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</si>
  <si>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</si>
  <si>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</si>
  <si>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</si>
  <si>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</si>
  <si>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</si>
  <si>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</si>
  <si>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</si>
  <si>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</si>
  <si>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</si>
  <si>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</si>
  <si>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</si>
  <si>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</si>
  <si>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</si>
  <si>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</si>
  <si>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</si>
  <si>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</si>
  <si>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</si>
  <si>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</si>
  <si>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</si>
  <si>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</si>
  <si>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</si>
  <si>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</si>
  <si>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</si>
  <si>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</si>
  <si>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</si>
  <si>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</si>
  <si>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</si>
  <si>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</si>
  <si>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</si>
  <si>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</si>
  <si>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</si>
  <si>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</si>
  <si>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</si>
  <si>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</si>
  <si>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</si>
  <si>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</si>
  <si>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</si>
  <si>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</si>
  <si>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</si>
  <si>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</si>
  <si>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</si>
  <si>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</si>
  <si>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</si>
  <si>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</si>
  <si>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</si>
  <si>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</si>
  <si>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</si>
  <si>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</si>
  <si>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</si>
  <si>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</si>
  <si>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</si>
  <si>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</si>
  <si>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</si>
  <si>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</si>
  <si>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</si>
  <si>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05 2 00 72010</t>
  </si>
  <si>
    <t>01 4 00 79050</t>
  </si>
  <si>
    <t>01 5 00 79060</t>
  </si>
  <si>
    <t>01 5 00 71960</t>
  </si>
  <si>
    <t>04 1 00 51350</t>
  </si>
  <si>
    <t>08 6 00 80110</t>
  </si>
  <si>
    <t>08 6 00 70010</t>
  </si>
  <si>
    <t>08 6 00 70020</t>
  </si>
  <si>
    <t>08 6 00 70030</t>
  </si>
  <si>
    <t>08 6 00 70060</t>
  </si>
  <si>
    <t>08 6 00 70080</t>
  </si>
  <si>
    <t>08 4 00 70280</t>
  </si>
  <si>
    <t>08 5 00 70170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</si>
  <si>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</si>
  <si>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</si>
  <si>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</si>
  <si>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</si>
  <si>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</si>
  <si>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</si>
  <si>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</si>
  <si>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05 2 00 71810</t>
  </si>
  <si>
    <t>05 2 00 80130</t>
  </si>
  <si>
    <t>05 2 00 52600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</si>
  <si>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</si>
  <si>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</si>
  <si>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</si>
  <si>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</si>
  <si>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</si>
  <si>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</si>
  <si>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</si>
  <si>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</si>
  <si>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</si>
  <si>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</si>
  <si>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</si>
  <si>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</si>
  <si>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</si>
  <si>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</si>
  <si>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</si>
  <si>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</si>
  <si>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</si>
  <si>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</si>
  <si>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</si>
  <si>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</si>
  <si>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</si>
  <si>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</si>
  <si>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</si>
  <si>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</si>
  <si>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</si>
  <si>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</si>
  <si>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</si>
  <si>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</si>
  <si>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</si>
  <si>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</si>
  <si>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</si>
  <si>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</si>
  <si>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</si>
  <si>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</si>
  <si>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</si>
  <si>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</si>
  <si>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</si>
  <si>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</si>
  <si>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</si>
  <si>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</si>
  <si>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</si>
  <si>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</si>
  <si>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</si>
  <si>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</si>
  <si>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</si>
  <si>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</si>
  <si>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</si>
  <si>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</si>
  <si>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</si>
  <si>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</si>
  <si>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</si>
  <si>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</si>
  <si>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</si>
  <si>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</si>
  <si>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</si>
  <si>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</si>
  <si>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</si>
  <si>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</si>
  <si>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</si>
  <si>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</si>
  <si>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</si>
  <si>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</si>
  <si>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</si>
  <si>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</si>
  <si>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</si>
  <si>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</si>
  <si>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</si>
  <si>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</si>
  <si>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</si>
  <si>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</si>
  <si>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</si>
  <si>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</si>
  <si>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</si>
  <si>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</si>
  <si>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</si>
  <si>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</si>
  <si>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</si>
  <si>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</si>
  <si>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</si>
  <si>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</si>
  <si>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</si>
  <si>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</si>
  <si>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</si>
  <si>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</si>
  <si>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</si>
  <si>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</si>
  <si>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</si>
  <si>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</si>
  <si>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</si>
  <si>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</si>
  <si>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</si>
  <si>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</si>
  <si>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</si>
  <si>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</si>
  <si>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</si>
  <si>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</si>
  <si>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</si>
  <si>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</si>
  <si>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</si>
  <si>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</si>
  <si>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</si>
  <si>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</si>
  <si>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</si>
  <si>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</si>
  <si>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</si>
  <si>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</si>
  <si>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</si>
  <si>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</si>
  <si>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</si>
  <si>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</si>
  <si>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</si>
  <si>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</si>
  <si>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</si>
  <si>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</si>
  <si>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</si>
  <si>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</si>
  <si>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</si>
  <si>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</si>
  <si>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</si>
  <si>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</si>
  <si>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</si>
  <si>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</si>
  <si>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</si>
  <si>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</si>
  <si>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</si>
  <si>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</si>
  <si>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</si>
  <si>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</si>
  <si>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10 1 00 11301</t>
  </si>
  <si>
    <t>Капитальный ремонт муниципальных сетей и котельного оборудования</t>
  </si>
  <si>
    <t>10 3 00 11203</t>
  </si>
  <si>
    <t>10 3 00 11302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</si>
  <si>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</si>
  <si>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</si>
  <si>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</si>
  <si>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</si>
  <si>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</si>
  <si>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</si>
  <si>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</si>
  <si>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</si>
  <si>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</si>
  <si>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</si>
  <si>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</si>
  <si>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</si>
  <si>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</si>
  <si>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</si>
  <si>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</si>
  <si>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</si>
  <si>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</si>
  <si>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</si>
  <si>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</si>
  <si>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</si>
  <si>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</si>
  <si>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08 5 00 11051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</si>
  <si>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</si>
  <si>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</si>
  <si>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</si>
  <si>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</si>
  <si>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</si>
  <si>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</si>
  <si>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</si>
  <si>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04 1 00 71850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</si>
  <si>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</si>
  <si>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</si>
  <si>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</si>
  <si>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</si>
  <si>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</si>
  <si>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</si>
  <si>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</si>
  <si>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</si>
  <si>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</si>
  <si>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</si>
  <si>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</si>
  <si>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</si>
  <si>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</si>
  <si>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</si>
  <si>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Проведение обследования ветхого и аварийного муниципального жилого фонда, снос ветхого жилья</t>
  </si>
  <si>
    <t>04 3 00 14151</t>
  </si>
  <si>
    <t>04 2 00 L4970</t>
  </si>
  <si>
    <t>Реализация мероприятий по обеспечению жильем молодых семей</t>
  </si>
  <si>
    <t>11 1 00 S2690</t>
  </si>
  <si>
    <t>99 0 00 51200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</si>
  <si>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</si>
  <si>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</si>
  <si>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15 0 00 11007</t>
  </si>
  <si>
    <t>15 0 0011007</t>
  </si>
  <si>
    <t>Благоустройство дворовых территорий Анжеро-Судженского городского округа</t>
  </si>
  <si>
    <t>2021 год</t>
  </si>
  <si>
    <t>09 0 00 11044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</si>
  <si>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</si>
  <si>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</si>
  <si>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</si>
  <si>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</si>
  <si>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</si>
  <si>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</si>
  <si>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</si>
  <si>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</si>
  <si>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</si>
  <si>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</si>
  <si>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Реализация проектов инициативного бюджетирования "Твой Кузбасс - твоя инициатива"</t>
  </si>
  <si>
    <t>05 2 00 72060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</si>
  <si>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</si>
  <si>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</si>
  <si>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</si>
  <si>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</si>
  <si>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</si>
  <si>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Приложение 5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</si>
  <si>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</si>
  <si>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</si>
  <si>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</si>
  <si>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</si>
  <si>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</si>
  <si>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</si>
  <si>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</si>
  <si>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</si>
  <si>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</si>
  <si>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</si>
  <si>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</si>
  <si>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11007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</si>
  <si>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</si>
  <si>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</si>
  <si>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</si>
  <si>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</si>
  <si>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</si>
  <si>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</si>
  <si>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Муниципальная программа "Управление муниципальными финансами Анжеро-Судженского городского округа"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</si>
  <si>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</si>
  <si>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</si>
  <si>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</si>
  <si>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</si>
  <si>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</si>
  <si>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</si>
  <si>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</si>
  <si>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</si>
  <si>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</si>
  <si>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</si>
  <si>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</si>
  <si>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</si>
  <si>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</si>
  <si>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</si>
  <si>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</si>
  <si>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</si>
  <si>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</si>
  <si>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</si>
  <si>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</si>
  <si>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</si>
  <si>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</si>
  <si>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</si>
  <si>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</si>
  <si>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Подпрограмма "Содержание и обустройство сибиреязвенных захоронений и скотомогильников (биотермических ям)"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</si>
  <si>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</si>
  <si>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</si>
  <si>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</si>
  <si>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</si>
  <si>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</si>
  <si>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</si>
  <si>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</si>
  <si>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</si>
  <si>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</si>
  <si>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</si>
  <si>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</si>
  <si>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</si>
  <si>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</si>
  <si>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</si>
  <si>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</si>
  <si>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</si>
  <si>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</si>
  <si>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</si>
  <si>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7</t>
  </si>
  <si>
    <t>11005</t>
  </si>
  <si>
    <t>Подпрограмма "Здоровье горожан"</t>
  </si>
  <si>
    <t>P1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</si>
  <si>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</si>
  <si>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</si>
  <si>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</si>
  <si>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</si>
  <si>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</si>
  <si>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15401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</si>
  <si>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</si>
  <si>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</si>
  <si>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</si>
  <si>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</si>
  <si>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</si>
  <si>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</si>
  <si>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</si>
  <si>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</si>
  <si>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</si>
  <si>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</si>
  <si>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</si>
  <si>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</si>
  <si>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</si>
  <si>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</si>
  <si>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</si>
  <si>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</si>
  <si>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</si>
  <si>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</si>
  <si>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</si>
  <si>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</si>
  <si>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</si>
  <si>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</si>
  <si>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</si>
  <si>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</si>
  <si>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</si>
  <si>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</si>
  <si>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</si>
  <si>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</si>
  <si>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</si>
  <si>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</si>
  <si>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</si>
  <si>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</si>
  <si>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12051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</si>
  <si>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</si>
  <si>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</si>
  <si>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</si>
  <si>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</si>
  <si>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</si>
  <si>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</si>
  <si>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</si>
  <si>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</si>
  <si>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</si>
  <si>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</si>
  <si>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</si>
  <si>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</si>
  <si>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</si>
  <si>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</si>
  <si>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</si>
  <si>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</si>
  <si>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</si>
  <si>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</si>
  <si>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</si>
  <si>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51760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</si>
  <si>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</si>
  <si>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</si>
  <si>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12161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</si>
  <si>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</si>
  <si>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</si>
  <si>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</si>
  <si>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</si>
  <si>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</si>
  <si>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</si>
  <si>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</si>
  <si>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</si>
  <si>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</si>
  <si>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</si>
  <si>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</si>
  <si>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</si>
  <si>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</si>
  <si>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</si>
  <si>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</si>
  <si>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</si>
  <si>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</si>
  <si>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</si>
  <si>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</si>
  <si>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</si>
  <si>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</si>
  <si>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</si>
  <si>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</si>
  <si>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</si>
  <si>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</si>
  <si>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</si>
  <si>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</si>
  <si>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</si>
  <si>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</si>
  <si>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</si>
  <si>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</si>
  <si>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</si>
  <si>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</si>
  <si>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</si>
  <si>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</si>
  <si>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</si>
  <si>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</si>
  <si>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</si>
  <si>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Подраз дел</t>
  </si>
  <si>
    <t>11 3 0011131</t>
  </si>
  <si>
    <t>Культура, кинематография</t>
  </si>
  <si>
    <t>Физическая культура и спорт</t>
  </si>
  <si>
    <t>14151</t>
  </si>
  <si>
    <t>Региональный проект «Старшее поколение»</t>
  </si>
  <si>
    <t>Создание системы долговременного ухода за гражданами пожилого возраста и инвалидами</t>
  </si>
  <si>
    <t>P3</t>
  </si>
  <si>
    <t>51630</t>
  </si>
  <si>
    <t>Региональный проект «Формирование комфортной городской среды»</t>
  </si>
  <si>
    <t>Региональный проект «Обеспечение устойчивого сокращения непригодного для проживания жилищного фонда»</t>
  </si>
  <si>
    <t>F3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</si>
  <si>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</si>
  <si>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</si>
  <si>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</si>
  <si>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</si>
  <si>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</si>
  <si>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</si>
  <si>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</si>
  <si>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</si>
  <si>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11051</t>
  </si>
  <si>
    <t>Социальная поддержка детей-сирот, детей, оставшихся без попечения родителей</t>
  </si>
  <si>
    <t>10 3 00 15101</t>
  </si>
  <si>
    <t>15101</t>
  </si>
  <si>
    <t>09 0 00 15233</t>
  </si>
  <si>
    <t>15233</t>
  </si>
  <si>
    <t>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</si>
  <si>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</si>
  <si>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01 5 00 18002</t>
  </si>
  <si>
    <t>18002</t>
  </si>
  <si>
    <t>Средства массовой информации</t>
  </si>
  <si>
    <t>Периодическая печать и издательства</t>
  </si>
  <si>
    <t xml:space="preserve">01 5 00 18002 </t>
  </si>
  <si>
    <t>08 6 Р1 70050</t>
  </si>
  <si>
    <t>Е.Н.Зачиняева</t>
  </si>
  <si>
    <t>2022 год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</si>
  <si>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</si>
  <si>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Актуализация схем энергоресурсов Анжеро-Судженского городского округа</t>
  </si>
  <si>
    <t>10 1 00 11204</t>
  </si>
  <si>
    <t>11204</t>
  </si>
  <si>
    <t>05 1 00 11215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</si>
  <si>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</si>
  <si>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11215</t>
  </si>
  <si>
    <t xml:space="preserve">16 0 00 11009 </t>
  </si>
  <si>
    <t>Создание новых туристических программ, а также обновление существующих маршрутов</t>
  </si>
  <si>
    <t xml:space="preserve">16 0 00 12004 </t>
  </si>
  <si>
    <t>16 0 00 12004</t>
  </si>
  <si>
    <t>Создание туристического бренда и формирование положительного имиджа муниципального образования</t>
  </si>
  <si>
    <t>16 0 00 13007</t>
  </si>
  <si>
    <t>Развитие туристической инфраструктуры и единого информационного пространства</t>
  </si>
  <si>
    <t>16 0 00 14004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</si>
  <si>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</si>
  <si>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</si>
  <si>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16 0 00 15004</t>
  </si>
  <si>
    <t>16 0 00 16002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</si>
  <si>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</si>
  <si>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</si>
  <si>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</si>
  <si>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 xml:space="preserve">11009 </t>
  </si>
  <si>
    <t xml:space="preserve"> 12004 </t>
  </si>
  <si>
    <t xml:space="preserve"> 12004</t>
  </si>
  <si>
    <t>13007</t>
  </si>
  <si>
    <t>14004</t>
  </si>
  <si>
    <t xml:space="preserve"> 15004</t>
  </si>
  <si>
    <t>16002</t>
  </si>
  <si>
    <t>15004</t>
  </si>
  <si>
    <t>08 5 00 73880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</si>
  <si>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</si>
  <si>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73880</t>
  </si>
  <si>
    <t>Организация мероприятий при осуществлении деятельности по обращению с животными без владельцев</t>
  </si>
  <si>
    <t>11 А 00 70860</t>
  </si>
  <si>
    <t>Подпрограмма "Организация мероприятий при осуществлении деятельности по обращению с животными без владельцев"</t>
  </si>
  <si>
    <t>А</t>
  </si>
  <si>
    <t>70860</t>
  </si>
  <si>
    <t>11 9 00 71140</t>
  </si>
  <si>
    <t>9</t>
  </si>
  <si>
    <t>11 5 00 71140</t>
  </si>
  <si>
    <t>04 3 F3 67483</t>
  </si>
  <si>
    <t>04 3 F3 67484</t>
  </si>
  <si>
    <t>67483</t>
  </si>
  <si>
    <t>67484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</si>
  <si>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</si>
  <si>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</t>
  </si>
  <si>
    <t>Региональный проект «Финансовая поддержка семей при рождении детей»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</si>
  <si>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некоторых вопросах в сфере погребения и похоронного дела в Кемеровской области"</t>
  </si>
  <si>
    <t>2021   год</t>
  </si>
  <si>
    <t>2022   год</t>
  </si>
  <si>
    <t>15 0 F2 55551</t>
  </si>
  <si>
    <t>Реализация программ формирования современной городской среды (Благоустройство дворовых территорий Анжеро-Судженского городского округа)</t>
  </si>
  <si>
    <t>55551</t>
  </si>
  <si>
    <t xml:space="preserve">15 0 F2 55552 </t>
  </si>
  <si>
    <t>Реализация программ формирования современной городской среды (Благоустройство иных объектов инфраструктуры городской среды Анжеро-Судженского городского округа)</t>
  </si>
  <si>
    <t>55552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</si>
  <si>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</si>
  <si>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Молодежная политика</t>
  </si>
  <si>
    <t>01 5 00 19031</t>
  </si>
  <si>
    <t>19031</t>
  </si>
  <si>
    <t>Обеспечение комплексной административно-технической деятельности муниципальных учреждений муниципального образования "Анжеро-Судженский городской округ"</t>
  </si>
  <si>
    <t>Государственная поддержка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</t>
  </si>
  <si>
    <t>05 1 А1 55191</t>
  </si>
  <si>
    <t>55191</t>
  </si>
  <si>
    <t>А1</t>
  </si>
  <si>
    <t>99 0 00 54690</t>
  </si>
  <si>
    <t>Проведение Всероссийской переписи населения 2020 года</t>
  </si>
  <si>
    <t>54690</t>
  </si>
  <si>
    <t>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</si>
  <si>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К0</t>
  </si>
  <si>
    <t>99 0 К0 20002</t>
  </si>
  <si>
    <t>15 0 00 15007</t>
  </si>
  <si>
    <t>Технический (строительный) надзор за соблюдением всех норм и правил, производимых строительных и ремонтных работ по благоустройству (капитальному ремонту) дворовых территорий МКД</t>
  </si>
  <si>
    <t>15007</t>
  </si>
  <si>
    <t xml:space="preserve">05 </t>
  </si>
  <si>
    <t>Комитет по физической культуре, спорту и молодежной политике администрации Анжеро-Судженского городского округа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</si>
  <si>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</si>
  <si>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L3040</t>
  </si>
  <si>
    <t>05 1 00 L3040</t>
  </si>
  <si>
    <t xml:space="preserve">Этнокультурное развитие наций и народностей Кемеровской области - Кузбасса </t>
  </si>
  <si>
    <t>10 7 00 72571</t>
  </si>
  <si>
    <t>10 7 00 72572</t>
  </si>
  <si>
    <t>10 7 00 72573</t>
  </si>
  <si>
    <t>72571</t>
  </si>
  <si>
    <t>72572</t>
  </si>
  <si>
    <t>72573</t>
  </si>
  <si>
    <t>Проведение и организация мероприятий по уничтожению очагов произрастания дикорастущих наркосодержащих растений</t>
  </si>
  <si>
    <t>03 3 00 13006</t>
  </si>
  <si>
    <t>13006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</si>
  <si>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</si>
  <si>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</si>
  <si>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99 0 00 20001</t>
  </si>
  <si>
    <t>20001</t>
  </si>
  <si>
    <t>Финансовая поддержка субъектов малого и среднего предпринимательства</t>
  </si>
  <si>
    <t>14 0 00 15801</t>
  </si>
  <si>
    <t>15801</t>
  </si>
  <si>
    <t>Защита населения и территории от чрезвычайных ситуаций природного и техногенного характера, пожарная безопасность</t>
  </si>
  <si>
    <t>2023 год</t>
  </si>
  <si>
    <t>2023   год</t>
  </si>
  <si>
    <t>Обеспечение информирования населения Анжеро-Судженского городского округа через средства массовой информации</t>
  </si>
  <si>
    <t>01 5 00 11015</t>
  </si>
  <si>
    <t>11015</t>
  </si>
  <si>
    <t>20002</t>
  </si>
  <si>
    <t>Ведомственная структура расходов бюджета муниципального образования "Анжеро-Судженский городской округ" на 2021 год и на плановый период 2022 и 2023 годов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</si>
  <si>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2021 год и на плановый период 2022 и 2023 годов</t>
  </si>
  <si>
    <t>Приложение 6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</si>
  <si>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2021 год и на плановый период 2022 и 2023 годов</t>
  </si>
  <si>
    <t>Мероприятия по укреплению единства российской нации и этнокультурному развитию народов России</t>
  </si>
  <si>
    <t>06 0 00 L5160</t>
  </si>
  <si>
    <t>L5160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</si>
  <si>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</si>
  <si>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051 E2 54910</t>
  </si>
  <si>
    <t>Региональный проект «Культурная среда»</t>
  </si>
  <si>
    <t>54910</t>
  </si>
  <si>
    <t>E2</t>
  </si>
  <si>
    <t>Региональный проект «Успех каждого ребенка»</t>
  </si>
  <si>
    <t>Создание центров цифрового образования детей</t>
  </si>
  <si>
    <t>E4</t>
  </si>
  <si>
    <t>52190</t>
  </si>
  <si>
    <t>Региональный проект «Цифровая образовательная среда»</t>
  </si>
  <si>
    <t>Выплата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</si>
  <si>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53030</t>
  </si>
  <si>
    <t>04 1 00 51340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</si>
  <si>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</si>
  <si>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51340</t>
  </si>
  <si>
    <t>Реализация программ местного развития и обеспечение занятости для шахтерских городов и поселков</t>
  </si>
  <si>
    <t>04 3 00 51560</t>
  </si>
  <si>
    <t>05 1 00 53030</t>
  </si>
  <si>
    <t>05 1 00 S3420</t>
  </si>
  <si>
    <t>05 1 E2 54910</t>
  </si>
  <si>
    <t>05 1 E4 52190</t>
  </si>
  <si>
    <t>08 5 P3 51630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</si>
  <si>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</si>
  <si>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</si>
  <si>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</si>
  <si>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>10 7 00 72570</t>
  </si>
  <si>
    <t>Подпрограмма "Компенсация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(тарифов)"</t>
  </si>
  <si>
    <t>72570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</si>
  <si>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t>
  </si>
  <si>
    <t>Обеспечение жильем социальных категорий граждан, установленных законодательством Кемеровской области-Кузбасса</t>
  </si>
  <si>
    <t>Проектирование, строительство (реконструкция), капитальный ремонт и ремонт автомобильных дорог общего пользования местного значения, а также до сельских населенных пунктов, не имеющих круглогодичной связи с сетью автомобильных дорог общего пользования</t>
  </si>
  <si>
    <t>06 0 00 S0420</t>
  </si>
  <si>
    <t>S0420</t>
  </si>
  <si>
    <t>06 0 00 S0480</t>
  </si>
  <si>
    <t>S0480</t>
  </si>
  <si>
    <t xml:space="preserve">Вовлечение детей и подростков в сферу физической культуры и спорта путем занятости молодежи в вечернее время спортивно-массовыми мероприятиями, мероприятиями, направленными на профилактику алкоголизма, табакокурения, наркомании, злоупотребления курительными смесями и их компонентами </t>
  </si>
  <si>
    <t>Возмещение затрат на содержание муниципальных учреждений социального обслуживания</t>
  </si>
  <si>
    <t>05 2 00 12214</t>
  </si>
  <si>
    <t>12214</t>
  </si>
  <si>
    <t>12 3 00 12005</t>
  </si>
  <si>
    <t>12005</t>
  </si>
  <si>
    <t>Финансовое управление администрации Анжеро- Судженского городского округа</t>
  </si>
  <si>
    <t>12 1 00 14888</t>
  </si>
  <si>
    <t>Создание условий для повышения эффективности, результативности бюджетного процесса и качества управления муниципальными финансами в муниципальном образовании</t>
  </si>
  <si>
    <t>14888</t>
  </si>
  <si>
    <t>10 7 00 72574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</si>
  <si>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сжиженного газа)</t>
  </si>
  <si>
    <t>72574</t>
  </si>
  <si>
    <t>Подпрограмма "Обеспечение сбалансированности и устойчивости бюджетной системы Анжеро-Судженского городского округа"</t>
  </si>
  <si>
    <t>Подпрограмма "Управление муниципальным долгом Анжеро-Судженского городского округа"</t>
  </si>
  <si>
    <t>Создание АПК "Безопасный город"</t>
  </si>
  <si>
    <t>03 1 00 13008</t>
  </si>
  <si>
    <t>13008</t>
  </si>
  <si>
    <t>к решению  Совета народных депутатов Анжеро-Судженского городского округа</t>
  </si>
  <si>
    <t xml:space="preserve"> от ________________ 2021 г. № _________</t>
  </si>
  <si>
    <t>от 25.12.2020 № 301</t>
  </si>
  <si>
    <t xml:space="preserve">Приложение 3 </t>
  </si>
  <si>
    <t xml:space="preserve">от 25.12.2020 № 301 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</si>
  <si>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</si>
  <si>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15 0 00 73860</t>
  </si>
  <si>
    <t>73860</t>
  </si>
  <si>
    <t>ПИР котельной по ул. Прокопьевская, сети теплоснабжения</t>
  </si>
  <si>
    <t>10 1 00 18301</t>
  </si>
  <si>
    <t>18301</t>
  </si>
  <si>
    <t>Предотвращение банкротства муниципальных предприятий</t>
  </si>
  <si>
    <t>02 0 00 11008</t>
  </si>
  <si>
    <t>11008</t>
  </si>
  <si>
    <t>Теплоснабжение восточного жилого района г.Анжеро-Судженска (строительство теплотрассы)</t>
  </si>
  <si>
    <t>10 1 00 12301</t>
  </si>
  <si>
    <t>12301</t>
  </si>
  <si>
    <t>Общеэкономические вопросы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</si>
  <si>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</si>
  <si>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08 1 00 73720</t>
  </si>
  <si>
    <t>73720</t>
  </si>
  <si>
    <t xml:space="preserve">Приложение 2 </t>
  </si>
  <si>
    <t>Обслуживание государственного (муниципального) внутреннего долга</t>
  </si>
  <si>
    <t>15 0 00 16004</t>
  </si>
  <si>
    <t>16004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</si>
</sst>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0.00000"/>
    <numFmt numFmtId="166" formatCode="0.000"/>
    <numFmt numFmtId="167" formatCode="0.000000"/>
    <numFmt numFmtId="168" formatCode="0.0000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46" fillId="0" borderId="0" applyFont="0" applyFill="0" applyBorder="0" applyAlignment="0" applyProtection="0"/>
    <xf numFmtId="0" fontId="1" fillId="0" borderId="0"/>
    <xf numFmtId="0" fontId="47" fillId="0" borderId="0" applyNumberFormat="0" applyFill="0" applyBorder="0" applyAlignment="0" applyProtection="0"/>
  </cellStyleXfs>
  <cellXfs count="261">
    <xf numFmtId="0" fontId="0" fillId="0" borderId="0" xfId="0"/>
    <xf numFmtId="49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0" fontId="10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5" fillId="0" borderId="0" xfId="0" applyFont="1" applyFill="1" applyAlignment="1">
      <alignment horizontal="center" wrapText="1"/>
    </xf>
    <xf numFmtId="0" fontId="14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49" fontId="17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textRotation="90" wrapText="1"/>
    </xf>
    <xf numFmtId="16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textRotation="90" wrapText="1"/>
    </xf>
    <xf numFmtId="0" fontId="12" fillId="0" borderId="1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wrapText="1"/>
    </xf>
    <xf numFmtId="0" fontId="12" fillId="0" borderId="1" xfId="0" applyNumberFormat="1" applyFont="1" applyFill="1" applyBorder="1" applyAlignment="1">
      <alignment vertical="top" wrapText="1"/>
    </xf>
    <xf numFmtId="0" fontId="15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164" fontId="15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right" wrapText="1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textRotation="90" wrapText="1"/>
    </xf>
    <xf numFmtId="0" fontId="6" fillId="3" borderId="1" xfId="0" applyFont="1" applyFill="1" applyBorder="1" applyAlignment="1">
      <alignment horizontal="center" textRotation="90" wrapText="1"/>
    </xf>
    <xf numFmtId="164" fontId="6" fillId="3" borderId="1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vertical="top" wrapText="1"/>
    </xf>
    <xf numFmtId="0" fontId="14" fillId="3" borderId="1" xfId="0" applyNumberFormat="1" applyFont="1" applyFill="1" applyBorder="1" applyAlignment="1">
      <alignment horizontal="right" wrapText="1"/>
    </xf>
    <xf numFmtId="49" fontId="15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center"/>
    </xf>
    <xf numFmtId="0" fontId="15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3" fillId="3" borderId="0" xfId="0" applyFont="1" applyFill="1" applyAlignment="1">
      <alignment wrapText="1"/>
    </xf>
    <xf numFmtId="0" fontId="8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18" fillId="3" borderId="1" xfId="0" applyNumberFormat="1" applyFont="1" applyFill="1" applyBorder="1" applyAlignment="1">
      <alignment horizontal="right" wrapText="1"/>
    </xf>
    <xf numFmtId="49" fontId="18" fillId="3" borderId="1" xfId="0" applyNumberFormat="1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wrapText="1"/>
    </xf>
    <xf numFmtId="0" fontId="0" fillId="3" borderId="0" xfId="0" applyFont="1" applyFill="1" applyAlignment="1">
      <alignment horizontal="center" wrapText="1"/>
    </xf>
    <xf numFmtId="0" fontId="13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right" wrapText="1"/>
    </xf>
    <xf numFmtId="166" fontId="0" fillId="0" borderId="0" xfId="0" applyNumberFormat="1" applyFont="1" applyFill="1" applyAlignment="1">
      <alignment horizont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wrapText="1"/>
    </xf>
    <xf numFmtId="49" fontId="23" fillId="2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4" fillId="0" borderId="1" xfId="0" applyNumberFormat="1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164" fontId="24" fillId="3" borderId="1" xfId="0" applyNumberFormat="1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0" fontId="24" fillId="3" borderId="1" xfId="0" applyFont="1" applyFill="1" applyBorder="1" applyAlignment="1">
      <alignment wrapText="1"/>
    </xf>
    <xf numFmtId="0" fontId="25" fillId="0" borderId="1" xfId="0" applyNumberFormat="1" applyFont="1" applyFill="1" applyBorder="1" applyAlignment="1">
      <alignment vertical="top" wrapText="1"/>
    </xf>
    <xf numFmtId="0" fontId="26" fillId="2" borderId="1" xfId="0" applyNumberFormat="1" applyFont="1" applyFill="1" applyBorder="1" applyAlignment="1">
      <alignment vertical="top" wrapText="1"/>
    </xf>
    <xf numFmtId="0" fontId="23" fillId="0" borderId="0" xfId="0" applyFont="1" applyFill="1" applyAlignment="1">
      <alignment wrapText="1"/>
    </xf>
    <xf numFmtId="49" fontId="25" fillId="3" borderId="1" xfId="0" applyNumberFormat="1" applyFont="1" applyFill="1" applyBorder="1" applyAlignment="1">
      <alignment horizontal="center"/>
    </xf>
    <xf numFmtId="0" fontId="25" fillId="3" borderId="1" xfId="0" applyNumberFormat="1" applyFont="1" applyFill="1" applyBorder="1" applyAlignment="1">
      <alignment vertical="top" wrapText="1"/>
    </xf>
    <xf numFmtId="49" fontId="26" fillId="2" borderId="1" xfId="0" applyNumberFormat="1" applyFont="1" applyFill="1" applyBorder="1" applyAlignment="1">
      <alignment horizontal="center"/>
    </xf>
    <xf numFmtId="0" fontId="26" fillId="2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0" fontId="24" fillId="3" borderId="1" xfId="0" applyFont="1" applyFill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/>
    </xf>
    <xf numFmtId="0" fontId="28" fillId="0" borderId="0" xfId="0" applyFont="1" applyFill="1" applyAlignment="1">
      <alignment wrapText="1"/>
    </xf>
    <xf numFmtId="0" fontId="28" fillId="3" borderId="0" xfId="0" applyFont="1" applyFill="1" applyAlignment="1">
      <alignment wrapText="1"/>
    </xf>
    <xf numFmtId="164" fontId="29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9" fontId="30" fillId="3" borderId="1" xfId="0" quotePrefix="1" applyNumberFormat="1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left" wrapText="1"/>
    </xf>
    <xf numFmtId="164" fontId="31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32" fillId="2" borderId="1" xfId="0" quotePrefix="1" applyNumberFormat="1" applyFont="1" applyFill="1" applyBorder="1" applyAlignment="1">
      <alignment horizontal="center" vertical="top" wrapText="1"/>
    </xf>
    <xf numFmtId="0" fontId="33" fillId="0" borderId="0" xfId="0" applyFont="1" applyFill="1" applyAlignment="1">
      <alignment wrapText="1"/>
    </xf>
    <xf numFmtId="1" fontId="33" fillId="0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distributed" wrapText="1"/>
    </xf>
    <xf numFmtId="49" fontId="35" fillId="0" borderId="1" xfId="0" quotePrefix="1" applyNumberFormat="1" applyFont="1" applyFill="1" applyBorder="1" applyAlignment="1">
      <alignment horizontal="distributed" wrapText="1"/>
    </xf>
    <xf numFmtId="49" fontId="33" fillId="0" borderId="1" xfId="0" applyNumberFormat="1" applyFont="1" applyFill="1" applyBorder="1" applyAlignment="1">
      <alignment horizontal="distributed" wrapText="1"/>
    </xf>
    <xf numFmtId="0" fontId="36" fillId="0" borderId="1" xfId="0" applyFont="1" applyFill="1" applyBorder="1" applyAlignment="1">
      <alignment horizontal="center" wrapText="1"/>
    </xf>
    <xf numFmtId="0" fontId="13" fillId="0" borderId="0" xfId="0" applyFont="1" applyFill="1" applyAlignment="1">
      <alignment vertical="top" wrapText="1"/>
    </xf>
    <xf numFmtId="0" fontId="38" fillId="0" borderId="0" xfId="0" applyFont="1" applyFill="1" applyAlignment="1">
      <alignment vertical="top" wrapText="1"/>
    </xf>
    <xf numFmtId="0" fontId="38" fillId="0" borderId="0" xfId="0" applyFont="1" applyFill="1" applyAlignment="1">
      <alignment horizontal="right" vertical="top" wrapText="1"/>
    </xf>
    <xf numFmtId="0" fontId="19" fillId="0" borderId="1" xfId="0" applyFont="1" applyFill="1" applyBorder="1" applyAlignment="1">
      <alignment horizontal="center" wrapText="1"/>
    </xf>
    <xf numFmtId="49" fontId="37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2" fillId="0" borderId="1" xfId="0" applyFont="1" applyFill="1" applyBorder="1" applyAlignment="1">
      <alignment horizontal="distributed" wrapText="1"/>
    </xf>
    <xf numFmtId="1" fontId="21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164" fontId="0" fillId="0" borderId="0" xfId="0" applyNumberFormat="1" applyFill="1" applyAlignment="1">
      <alignment vertical="center" wrapText="1"/>
    </xf>
    <xf numFmtId="49" fontId="0" fillId="0" borderId="0" xfId="0" applyNumberFormat="1" applyFont="1" applyFill="1" applyAlignment="1">
      <alignment horizontal="center" wrapText="1"/>
    </xf>
    <xf numFmtId="0" fontId="41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wrapText="1"/>
    </xf>
    <xf numFmtId="164" fontId="23" fillId="2" borderId="1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7" fontId="0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9" fillId="0" borderId="0" xfId="0" applyFont="1" applyFill="1" applyAlignment="1">
      <alignment horizontal="right" vertical="top" wrapText="1"/>
    </xf>
    <xf numFmtId="0" fontId="19" fillId="0" borderId="5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 textRotation="90" wrapText="1"/>
    </xf>
    <xf numFmtId="1" fontId="40" fillId="0" borderId="2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Alignment="1">
      <alignment horizontal="center" wrapText="1"/>
    </xf>
    <xf numFmtId="164" fontId="15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12" fillId="0" borderId="1" xfId="0" applyNumberFormat="1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 wrapText="1"/>
    </xf>
    <xf numFmtId="0" fontId="42" fillId="4" borderId="0" xfId="0" applyFont="1" applyFill="1" applyAlignment="1">
      <alignment wrapText="1"/>
    </xf>
    <xf numFmtId="0" fontId="43" fillId="4" borderId="0" xfId="0" applyFont="1" applyFill="1" applyAlignment="1">
      <alignment wrapText="1"/>
    </xf>
    <xf numFmtId="49" fontId="44" fillId="2" borderId="1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right" wrapText="1"/>
    </xf>
    <xf numFmtId="49" fontId="43" fillId="3" borderId="1" xfId="0" applyNumberFormat="1" applyFont="1" applyFill="1" applyBorder="1" applyAlignment="1">
      <alignment horizontal="center" wrapText="1"/>
    </xf>
    <xf numFmtId="0" fontId="42" fillId="3" borderId="1" xfId="0" applyFont="1" applyFill="1" applyBorder="1" applyAlignment="1">
      <alignment horizontal="right" wrapText="1"/>
    </xf>
    <xf numFmtId="49" fontId="42" fillId="3" borderId="1" xfId="0" applyNumberFormat="1" applyFont="1" applyFill="1" applyBorder="1" applyAlignment="1">
      <alignment horizontal="center" wrapText="1"/>
    </xf>
    <xf numFmtId="0" fontId="43" fillId="3" borderId="0" xfId="0" applyFont="1" applyFill="1" applyAlignment="1">
      <alignment wrapText="1"/>
    </xf>
    <xf numFmtId="0" fontId="42" fillId="3" borderId="0" xfId="0" applyFont="1" applyFill="1" applyAlignment="1">
      <alignment wrapText="1"/>
    </xf>
    <xf numFmtId="1" fontId="36" fillId="0" borderId="1" xfId="0" applyNumberFormat="1" applyFont="1" applyFill="1" applyBorder="1" applyAlignment="1">
      <alignment horizontal="center" wrapText="1"/>
    </xf>
    <xf numFmtId="0" fontId="36" fillId="0" borderId="0" xfId="0" applyFont="1" applyFill="1" applyAlignment="1">
      <alignment horizontal="center" wrapText="1"/>
    </xf>
    <xf numFmtId="0" fontId="45" fillId="0" borderId="0" xfId="0" applyFont="1" applyFill="1" applyAlignment="1">
      <alignment wrapText="1"/>
    </xf>
    <xf numFmtId="0" fontId="45" fillId="0" borderId="0" xfId="0" applyFont="1" applyFill="1" applyAlignment="1">
      <alignment horizontal="right" wrapText="1"/>
    </xf>
    <xf numFmtId="0" fontId="45" fillId="3" borderId="0" xfId="0" applyFont="1" applyFill="1" applyAlignment="1">
      <alignment wrapText="1"/>
    </xf>
    <xf numFmtId="164" fontId="42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Alignment="1">
      <alignment horizontal="left" wrapText="1"/>
    </xf>
    <xf numFmtId="164" fontId="10" fillId="0" borderId="0" xfId="0" applyNumberFormat="1" applyFont="1" applyFill="1" applyAlignment="1">
      <alignment wrapText="1"/>
    </xf>
    <xf numFmtId="164" fontId="5" fillId="3" borderId="0" xfId="0" applyNumberFormat="1" applyFont="1" applyFill="1" applyAlignment="1">
      <alignment horizontal="left" wrapText="1"/>
    </xf>
    <xf numFmtId="164" fontId="0" fillId="3" borderId="0" xfId="0" applyNumberFormat="1" applyFont="1" applyFill="1" applyAlignment="1">
      <alignment horizontal="left" wrapText="1"/>
    </xf>
    <xf numFmtId="0" fontId="3" fillId="0" borderId="1" xfId="0" applyFont="1" applyFill="1" applyBorder="1" applyAlignment="1">
      <alignment horizontal="right" wrapText="1"/>
    </xf>
    <xf numFmtId="164" fontId="17" fillId="2" borderId="1" xfId="2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4" fillId="0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7" fillId="0" borderId="1" xfId="0" applyFont="1" applyFill="1" applyBorder="1" applyAlignment="1">
      <alignment horizontal="right" wrapText="1"/>
    </xf>
    <xf numFmtId="1" fontId="15" fillId="0" borderId="1" xfId="0" applyNumberFormat="1" applyFont="1" applyFill="1" applyBorder="1" applyAlignment="1">
      <alignment horizontal="center" wrapText="1"/>
    </xf>
    <xf numFmtId="49" fontId="5" fillId="0" borderId="8" xfId="0" applyNumberFormat="1" applyFont="1" applyFill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49" fontId="44" fillId="0" borderId="1" xfId="0" applyNumberFormat="1" applyFont="1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65" fontId="0" fillId="0" borderId="0" xfId="0" applyNumberFormat="1" applyFill="1" applyAlignment="1">
      <alignment horizontal="right"/>
    </xf>
    <xf numFmtId="164" fontId="3" fillId="4" borderId="1" xfId="0" applyNumberFormat="1" applyFont="1" applyFill="1" applyBorder="1" applyAlignment="1">
      <alignment horizontal="center" wrapText="1"/>
    </xf>
    <xf numFmtId="0" fontId="46" fillId="0" borderId="0" xfId="4" applyFont="1" applyAlignment="1">
      <alignment horizontal="justify" vertical="center"/>
    </xf>
    <xf numFmtId="0" fontId="0" fillId="0" borderId="0" xfId="0" applyFont="1" applyFill="1" applyAlignment="1">
      <alignment horizontal="center" wrapText="1"/>
    </xf>
    <xf numFmtId="164" fontId="15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9" fillId="0" borderId="2" xfId="0" applyFont="1" applyFill="1" applyBorder="1" applyAlignment="1">
      <alignment horizontal="center" textRotation="90" wrapText="1"/>
    </xf>
    <xf numFmtId="0" fontId="9" fillId="0" borderId="3" xfId="0" applyFont="1" applyFill="1" applyBorder="1" applyAlignment="1">
      <alignment horizontal="center" textRotation="90" wrapText="1"/>
    </xf>
    <xf numFmtId="0" fontId="0" fillId="0" borderId="0" xfId="0" applyFill="1" applyAlignment="1">
      <alignment horizontal="right"/>
    </xf>
    <xf numFmtId="0" fontId="0" fillId="0" borderId="0" xfId="0" applyFont="1" applyFill="1" applyAlignment="1">
      <alignment horizontal="right" wrapText="1"/>
    </xf>
    <xf numFmtId="0" fontId="38" fillId="0" borderId="0" xfId="0" applyFont="1" applyFill="1" applyAlignment="1">
      <alignment horizontal="right" wrapText="1"/>
    </xf>
    <xf numFmtId="0" fontId="13" fillId="0" borderId="0" xfId="0" applyNumberFormat="1" applyFont="1" applyFill="1" applyAlignment="1">
      <alignment horizontal="center" wrapText="1"/>
    </xf>
    <xf numFmtId="49" fontId="45" fillId="0" borderId="4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1" fontId="4" fillId="0" borderId="2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3" fillId="0" borderId="0" xfId="0" applyNumberFormat="1" applyFont="1" applyFill="1" applyAlignment="1">
      <alignment horizontal="center" vertical="top" wrapText="1"/>
    </xf>
    <xf numFmtId="0" fontId="38" fillId="0" borderId="0" xfId="0" applyNumberFormat="1" applyFont="1" applyFill="1" applyBorder="1" applyAlignment="1">
      <alignment horizontal="right" vertical="top" wrapText="1"/>
    </xf>
    <xf numFmtId="0" fontId="38" fillId="0" borderId="4" xfId="0" applyNumberFormat="1" applyFont="1" applyFill="1" applyBorder="1" applyAlignment="1">
      <alignment horizontal="right" vertical="top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2 2" xfId="3"/>
    <cellStyle name="Финансовый" xfId="2" builtinId="3"/>
  </cellStyles>
  <dxfs count="1">
    <dxf>
      <fill>
        <patternFill patternType="solid">
          <fgColor rgb="FFE4DFEC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727F128958187733A2C0D4014C762067555AC895585CE0B5EEC7B153AA770AF9187434AAFB5525E6948640J7LF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0"/>
  <sheetViews>
    <sheetView topLeftCell="A565" zoomScaleNormal="100" workbookViewId="0">
      <selection activeCell="A589" sqref="A589:XFD591"/>
    </sheetView>
  </sheetViews>
  <sheetFormatPr defaultColWidth="9.140625" defaultRowHeight="12.75" x14ac:dyDescent="0.2"/>
  <cols>
    <col min="1" max="1" width="53.5703125" style="220" customWidth="1"/>
    <col min="2" max="2" width="6.28515625" style="220" customWidth="1"/>
    <col min="3" max="3" width="4.85546875" style="244" customWidth="1"/>
    <col min="4" max="4" width="6.140625" style="244" customWidth="1"/>
    <col min="5" max="5" width="15.42578125" style="244" customWidth="1"/>
    <col min="6" max="6" width="5.85546875" style="244" customWidth="1"/>
    <col min="7" max="7" width="19.7109375" style="244" customWidth="1"/>
    <col min="8" max="8" width="17.85546875" style="244" customWidth="1"/>
    <col min="9" max="9" width="16.28515625" style="244" customWidth="1"/>
    <col min="10" max="10" width="0.28515625" style="72" hidden="1" customWidth="1"/>
    <col min="11" max="17" width="9.140625" style="72" hidden="1" customWidth="1"/>
    <col min="18" max="18" width="9.140625" style="220"/>
    <col min="19" max="19" width="11.5703125" style="220" bestFit="1" customWidth="1"/>
    <col min="20" max="20" width="9.5703125" style="220" bestFit="1" customWidth="1"/>
    <col min="21" max="16384" width="9.140625" style="220"/>
  </cols>
  <sheetData>
    <row r="1" spans="1:20" x14ac:dyDescent="0.2">
      <c r="A1" s="248" t="s">
        <v>469</v>
      </c>
      <c r="B1" s="248"/>
      <c r="C1" s="248"/>
      <c r="D1" s="248"/>
      <c r="E1" s="248"/>
      <c r="F1" s="248"/>
      <c r="G1" s="248"/>
      <c r="H1" s="248"/>
      <c r="I1" s="248"/>
    </row>
    <row r="2" spans="1:20" x14ac:dyDescent="0.2">
      <c r="A2" s="248" t="s">
        <v>671</v>
      </c>
      <c r="B2" s="248"/>
      <c r="C2" s="248"/>
      <c r="D2" s="248"/>
      <c r="E2" s="248"/>
      <c r="F2" s="248"/>
      <c r="G2" s="248"/>
      <c r="H2" s="248"/>
      <c r="I2" s="248"/>
    </row>
    <row r="3" spans="1:20" x14ac:dyDescent="0.2">
      <c r="A3" s="248" t="s">
        <v>672</v>
      </c>
      <c r="B3" s="248"/>
      <c r="C3" s="248"/>
      <c r="D3" s="248"/>
      <c r="E3" s="248"/>
      <c r="F3" s="248"/>
      <c r="G3" s="248"/>
      <c r="H3" s="248"/>
      <c r="I3" s="248"/>
    </row>
    <row r="5" spans="1:20" x14ac:dyDescent="0.2">
      <c r="A5" s="250" t="s">
        <v>613</v>
      </c>
      <c r="B5" s="250"/>
      <c r="C5" s="250"/>
      <c r="D5" s="250"/>
      <c r="E5" s="250"/>
      <c r="F5" s="250"/>
      <c r="G5" s="250"/>
      <c r="H5" s="250"/>
      <c r="I5" s="250"/>
    </row>
    <row r="6" spans="1:20" x14ac:dyDescent="0.2">
      <c r="A6" s="250" t="s">
        <v>72</v>
      </c>
      <c r="B6" s="250"/>
      <c r="C6" s="250"/>
      <c r="D6" s="250"/>
      <c r="E6" s="250"/>
      <c r="F6" s="250"/>
      <c r="G6" s="250"/>
      <c r="H6" s="250"/>
      <c r="I6" s="250"/>
    </row>
    <row r="7" spans="1:20" x14ac:dyDescent="0.2">
      <c r="A7" s="250" t="s">
        <v>675</v>
      </c>
      <c r="B7" s="250"/>
      <c r="C7" s="250"/>
      <c r="D7" s="250"/>
      <c r="E7" s="250"/>
      <c r="F7" s="250"/>
      <c r="G7" s="250"/>
      <c r="H7" s="250"/>
      <c r="I7" s="250"/>
    </row>
    <row r="8" spans="1:20" ht="6" customHeight="1" x14ac:dyDescent="0.2">
      <c r="A8" s="249"/>
      <c r="B8" s="249"/>
      <c r="C8" s="249"/>
      <c r="D8" s="249"/>
      <c r="E8" s="249"/>
      <c r="F8" s="249"/>
      <c r="G8" s="249"/>
      <c r="H8" s="249"/>
      <c r="I8" s="249"/>
    </row>
    <row r="9" spans="1:20" ht="5.25" customHeight="1" x14ac:dyDescent="0.2"/>
    <row r="10" spans="1:20" s="106" customFormat="1" ht="38.25" customHeight="1" x14ac:dyDescent="0.3">
      <c r="A10" s="251" t="s">
        <v>611</v>
      </c>
      <c r="B10" s="251"/>
      <c r="C10" s="251"/>
      <c r="D10" s="251"/>
      <c r="E10" s="251"/>
      <c r="F10" s="251"/>
      <c r="G10" s="251"/>
      <c r="H10" s="251"/>
      <c r="I10" s="251"/>
      <c r="J10" s="94"/>
      <c r="K10" s="94"/>
      <c r="L10" s="94"/>
      <c r="M10" s="94"/>
      <c r="N10" s="94"/>
      <c r="O10" s="94"/>
      <c r="P10" s="94"/>
      <c r="Q10" s="94"/>
    </row>
    <row r="11" spans="1:20" s="204" customFormat="1" ht="12.75" customHeight="1" thickBot="1" x14ac:dyDescent="0.25">
      <c r="A11" s="252"/>
      <c r="B11" s="252"/>
      <c r="C11" s="252"/>
      <c r="D11" s="252"/>
      <c r="E11" s="252"/>
      <c r="F11" s="252"/>
      <c r="G11" s="252"/>
      <c r="I11" s="205" t="s">
        <v>56</v>
      </c>
      <c r="J11" s="206"/>
      <c r="K11" s="206"/>
      <c r="L11" s="206"/>
      <c r="M11" s="206"/>
      <c r="N11" s="206"/>
      <c r="O11" s="206"/>
      <c r="P11" s="206"/>
      <c r="Q11" s="206"/>
    </row>
    <row r="12" spans="1:20" ht="13.5" customHeight="1" x14ac:dyDescent="0.2">
      <c r="A12" s="253"/>
      <c r="B12" s="246" t="s">
        <v>53</v>
      </c>
      <c r="C12" s="246" t="s">
        <v>5</v>
      </c>
      <c r="D12" s="246" t="s">
        <v>6</v>
      </c>
      <c r="E12" s="246" t="s">
        <v>7</v>
      </c>
      <c r="F12" s="246" t="s">
        <v>8</v>
      </c>
      <c r="G12" s="255" t="s">
        <v>286</v>
      </c>
      <c r="H12" s="255" t="s">
        <v>506</v>
      </c>
      <c r="I12" s="255" t="s">
        <v>605</v>
      </c>
    </row>
    <row r="13" spans="1:20" ht="25.5" customHeight="1" x14ac:dyDescent="0.2">
      <c r="A13" s="254"/>
      <c r="B13" s="247"/>
      <c r="C13" s="247"/>
      <c r="D13" s="247"/>
      <c r="E13" s="247"/>
      <c r="F13" s="247"/>
      <c r="G13" s="256"/>
      <c r="H13" s="256"/>
      <c r="I13" s="256"/>
    </row>
    <row r="14" spans="1:20" s="203" customFormat="1" ht="11.25" x14ac:dyDescent="0.2">
      <c r="A14" s="156">
        <v>1</v>
      </c>
      <c r="B14" s="156">
        <v>2</v>
      </c>
      <c r="C14" s="156">
        <v>3</v>
      </c>
      <c r="D14" s="156">
        <v>4</v>
      </c>
      <c r="E14" s="156">
        <v>5</v>
      </c>
      <c r="F14" s="156">
        <v>6</v>
      </c>
      <c r="G14" s="202">
        <v>7</v>
      </c>
      <c r="H14" s="202">
        <v>8</v>
      </c>
      <c r="I14" s="202">
        <v>9</v>
      </c>
    </row>
    <row r="15" spans="1:20" s="10" customFormat="1" ht="18" customHeight="1" x14ac:dyDescent="0.2">
      <c r="A15" s="35" t="s">
        <v>39</v>
      </c>
      <c r="B15" s="36">
        <v>900</v>
      </c>
      <c r="C15" s="37"/>
      <c r="D15" s="37"/>
      <c r="E15" s="37"/>
      <c r="F15" s="47"/>
      <c r="G15" s="38">
        <v>1364110.9932500001</v>
      </c>
      <c r="H15" s="227">
        <v>1238940.5666099999</v>
      </c>
      <c r="I15" s="227">
        <v>1345062.9418899999</v>
      </c>
      <c r="T15" s="210"/>
    </row>
    <row r="16" spans="1:20" s="62" customFormat="1" x14ac:dyDescent="0.2">
      <c r="A16" s="56" t="s">
        <v>54</v>
      </c>
      <c r="B16" s="57">
        <v>900</v>
      </c>
      <c r="C16" s="58" t="s">
        <v>9</v>
      </c>
      <c r="D16" s="59"/>
      <c r="E16" s="59"/>
      <c r="F16" s="60"/>
      <c r="G16" s="61">
        <v>140340.52883</v>
      </c>
      <c r="H16" s="61">
        <v>94646.400000000009</v>
      </c>
      <c r="I16" s="61">
        <v>91793</v>
      </c>
    </row>
    <row r="17" spans="1:17" s="67" customFormat="1" ht="38.25" x14ac:dyDescent="0.2">
      <c r="A17" s="63" t="s">
        <v>10</v>
      </c>
      <c r="B17" s="64">
        <v>900</v>
      </c>
      <c r="C17" s="65" t="s">
        <v>9</v>
      </c>
      <c r="D17" s="65" t="s">
        <v>11</v>
      </c>
      <c r="E17" s="65"/>
      <c r="F17" s="65"/>
      <c r="G17" s="66">
        <v>2529.9</v>
      </c>
      <c r="H17" s="66">
        <v>1764.7</v>
      </c>
      <c r="I17" s="66">
        <v>1678</v>
      </c>
    </row>
    <row r="18" spans="1:17" s="189" customFormat="1" ht="25.5" x14ac:dyDescent="0.2">
      <c r="A18" s="18" t="s">
        <v>253</v>
      </c>
      <c r="B18" s="22">
        <v>900</v>
      </c>
      <c r="C18" s="19" t="s">
        <v>9</v>
      </c>
      <c r="D18" s="19" t="s">
        <v>11</v>
      </c>
      <c r="E18" s="19" t="s">
        <v>108</v>
      </c>
      <c r="F18" s="19"/>
      <c r="G18" s="20">
        <v>2529.9</v>
      </c>
      <c r="H18" s="20">
        <v>1764.7</v>
      </c>
      <c r="I18" s="20">
        <v>1678</v>
      </c>
      <c r="J18" s="98"/>
      <c r="K18" s="98"/>
      <c r="L18" s="98"/>
      <c r="M18" s="98"/>
      <c r="N18" s="98"/>
      <c r="O18" s="98"/>
      <c r="P18" s="98"/>
      <c r="Q18" s="98"/>
    </row>
    <row r="19" spans="1:17" s="223" customFormat="1" ht="51.75" customHeight="1" x14ac:dyDescent="0.2">
      <c r="A19" s="226" t="s">
        <v>60</v>
      </c>
      <c r="B19" s="32">
        <v>900</v>
      </c>
      <c r="C19" s="221" t="s">
        <v>9</v>
      </c>
      <c r="D19" s="221" t="s">
        <v>11</v>
      </c>
      <c r="E19" s="221" t="s">
        <v>108</v>
      </c>
      <c r="F19" s="224" t="s">
        <v>61</v>
      </c>
      <c r="G19" s="222">
        <v>2529.9</v>
      </c>
      <c r="H19" s="222">
        <v>1764.7</v>
      </c>
      <c r="I19" s="222">
        <v>1678</v>
      </c>
      <c r="J19" s="230"/>
      <c r="K19" s="230"/>
      <c r="L19" s="230"/>
      <c r="M19" s="230"/>
      <c r="N19" s="230"/>
      <c r="O19" s="230"/>
      <c r="P19" s="230"/>
      <c r="Q19" s="230"/>
    </row>
    <row r="20" spans="1:17" s="67" customFormat="1" ht="51" x14ac:dyDescent="0.2">
      <c r="A20" s="63" t="s">
        <v>14</v>
      </c>
      <c r="B20" s="64">
        <v>900</v>
      </c>
      <c r="C20" s="65" t="s">
        <v>9</v>
      </c>
      <c r="D20" s="65" t="s">
        <v>15</v>
      </c>
      <c r="E20" s="65"/>
      <c r="F20" s="65"/>
      <c r="G20" s="66">
        <v>45127.681979999994</v>
      </c>
      <c r="H20" s="66">
        <v>40564.300000000003</v>
      </c>
      <c r="I20" s="66">
        <v>38599.800000000003</v>
      </c>
    </row>
    <row r="21" spans="1:17" s="21" customFormat="1" ht="25.5" x14ac:dyDescent="0.2">
      <c r="A21" s="18" t="s">
        <v>109</v>
      </c>
      <c r="B21" s="22">
        <v>900</v>
      </c>
      <c r="C21" s="19" t="s">
        <v>9</v>
      </c>
      <c r="D21" s="19" t="s">
        <v>15</v>
      </c>
      <c r="E21" s="19" t="s">
        <v>79</v>
      </c>
      <c r="F21" s="19"/>
      <c r="G21" s="20">
        <v>389</v>
      </c>
      <c r="H21" s="20">
        <v>389</v>
      </c>
      <c r="I21" s="20">
        <v>389</v>
      </c>
    </row>
    <row r="22" spans="1:17" s="26" customFormat="1" ht="52.5" customHeight="1" x14ac:dyDescent="0.2">
      <c r="A22" s="23" t="s">
        <v>60</v>
      </c>
      <c r="B22" s="31">
        <v>900</v>
      </c>
      <c r="C22" s="24" t="s">
        <v>9</v>
      </c>
      <c r="D22" s="24" t="s">
        <v>15</v>
      </c>
      <c r="E22" s="24" t="s">
        <v>79</v>
      </c>
      <c r="F22" s="27" t="s">
        <v>61</v>
      </c>
      <c r="G22" s="25">
        <v>365.7</v>
      </c>
      <c r="H22" s="222">
        <v>365.7</v>
      </c>
      <c r="I22" s="222">
        <v>365.7</v>
      </c>
    </row>
    <row r="23" spans="1:17" s="26" customFormat="1" ht="25.5" x14ac:dyDescent="0.2">
      <c r="A23" s="23" t="s">
        <v>102</v>
      </c>
      <c r="B23" s="31">
        <v>900</v>
      </c>
      <c r="C23" s="24" t="s">
        <v>9</v>
      </c>
      <c r="D23" s="24" t="s">
        <v>15</v>
      </c>
      <c r="E23" s="24" t="s">
        <v>79</v>
      </c>
      <c r="F23" s="27" t="s">
        <v>62</v>
      </c>
      <c r="G23" s="25">
        <v>23.3</v>
      </c>
      <c r="H23" s="222">
        <v>23.3</v>
      </c>
      <c r="I23" s="222">
        <v>23.3</v>
      </c>
    </row>
    <row r="24" spans="1:17" s="72" customFormat="1" ht="15" customHeight="1" x14ac:dyDescent="0.2">
      <c r="A24" s="68" t="s">
        <v>110</v>
      </c>
      <c r="B24" s="69">
        <v>900</v>
      </c>
      <c r="C24" s="70" t="s">
        <v>9</v>
      </c>
      <c r="D24" s="70" t="s">
        <v>15</v>
      </c>
      <c r="E24" s="70" t="s">
        <v>78</v>
      </c>
      <c r="F24" s="70"/>
      <c r="G24" s="71">
        <v>92</v>
      </c>
      <c r="H24" s="71">
        <v>92</v>
      </c>
      <c r="I24" s="71">
        <v>92</v>
      </c>
    </row>
    <row r="25" spans="1:17" s="77" customFormat="1" ht="51.75" customHeight="1" x14ac:dyDescent="0.2">
      <c r="A25" s="78" t="s">
        <v>60</v>
      </c>
      <c r="B25" s="79">
        <v>900</v>
      </c>
      <c r="C25" s="75" t="s">
        <v>9</v>
      </c>
      <c r="D25" s="75" t="s">
        <v>15</v>
      </c>
      <c r="E25" s="75" t="s">
        <v>78</v>
      </c>
      <c r="F25" s="76" t="s">
        <v>61</v>
      </c>
      <c r="G25" s="55">
        <v>91.4</v>
      </c>
      <c r="H25" s="55">
        <v>91.4</v>
      </c>
      <c r="I25" s="55">
        <v>91.4</v>
      </c>
    </row>
    <row r="26" spans="1:17" s="77" customFormat="1" ht="25.5" x14ac:dyDescent="0.2">
      <c r="A26" s="78" t="s">
        <v>102</v>
      </c>
      <c r="B26" s="79">
        <v>900</v>
      </c>
      <c r="C26" s="75" t="s">
        <v>9</v>
      </c>
      <c r="D26" s="75" t="s">
        <v>15</v>
      </c>
      <c r="E26" s="75" t="s">
        <v>78</v>
      </c>
      <c r="F26" s="76" t="s">
        <v>62</v>
      </c>
      <c r="G26" s="55">
        <v>0.6</v>
      </c>
      <c r="H26" s="55">
        <v>0.6</v>
      </c>
      <c r="I26" s="55">
        <v>0.6</v>
      </c>
    </row>
    <row r="27" spans="1:17" s="189" customFormat="1" ht="25.5" x14ac:dyDescent="0.2">
      <c r="A27" s="18" t="s">
        <v>253</v>
      </c>
      <c r="B27" s="22">
        <v>900</v>
      </c>
      <c r="C27" s="19" t="s">
        <v>9</v>
      </c>
      <c r="D27" s="19" t="s">
        <v>15</v>
      </c>
      <c r="E27" s="19" t="s">
        <v>111</v>
      </c>
      <c r="F27" s="19"/>
      <c r="G27" s="20">
        <v>41994.099999999991</v>
      </c>
      <c r="H27" s="20">
        <v>39127.5</v>
      </c>
      <c r="I27" s="20">
        <v>37205</v>
      </c>
      <c r="J27" s="98"/>
      <c r="K27" s="98"/>
      <c r="L27" s="98"/>
      <c r="M27" s="98"/>
      <c r="N27" s="98"/>
      <c r="O27" s="98"/>
      <c r="P27" s="98"/>
      <c r="Q27" s="98"/>
    </row>
    <row r="28" spans="1:17" s="223" customFormat="1" ht="51" customHeight="1" x14ac:dyDescent="0.2">
      <c r="A28" s="226" t="s">
        <v>60</v>
      </c>
      <c r="B28" s="32">
        <v>900</v>
      </c>
      <c r="C28" s="221" t="s">
        <v>9</v>
      </c>
      <c r="D28" s="221" t="s">
        <v>15</v>
      </c>
      <c r="E28" s="221" t="s">
        <v>111</v>
      </c>
      <c r="F28" s="224" t="s">
        <v>61</v>
      </c>
      <c r="G28" s="222">
        <v>34762.499999999993</v>
      </c>
      <c r="H28" s="222">
        <v>31680.7</v>
      </c>
      <c r="I28" s="222">
        <v>30146.499999999996</v>
      </c>
      <c r="J28" s="230"/>
      <c r="K28" s="230"/>
      <c r="L28" s="230"/>
      <c r="M28" s="230"/>
      <c r="N28" s="230"/>
      <c r="O28" s="230"/>
      <c r="P28" s="230"/>
      <c r="Q28" s="230"/>
    </row>
    <row r="29" spans="1:17" s="223" customFormat="1" ht="25.5" x14ac:dyDescent="0.2">
      <c r="A29" s="225" t="s">
        <v>70</v>
      </c>
      <c r="B29" s="32">
        <v>900</v>
      </c>
      <c r="C29" s="221" t="s">
        <v>9</v>
      </c>
      <c r="D29" s="221" t="s">
        <v>15</v>
      </c>
      <c r="E29" s="221" t="s">
        <v>111</v>
      </c>
      <c r="F29" s="224" t="s">
        <v>62</v>
      </c>
      <c r="G29" s="222">
        <v>7148.5</v>
      </c>
      <c r="H29" s="222">
        <v>7218.9</v>
      </c>
      <c r="I29" s="222">
        <v>6832</v>
      </c>
      <c r="J29" s="230"/>
      <c r="K29" s="230"/>
      <c r="L29" s="230"/>
      <c r="M29" s="230"/>
      <c r="N29" s="230"/>
      <c r="O29" s="230"/>
      <c r="P29" s="230"/>
      <c r="Q29" s="230"/>
    </row>
    <row r="30" spans="1:17" s="223" customFormat="1" x14ac:dyDescent="0.2">
      <c r="A30" s="225" t="s">
        <v>66</v>
      </c>
      <c r="B30" s="31">
        <v>900</v>
      </c>
      <c r="C30" s="221" t="s">
        <v>9</v>
      </c>
      <c r="D30" s="221" t="s">
        <v>15</v>
      </c>
      <c r="E30" s="221" t="s">
        <v>111</v>
      </c>
      <c r="F30" s="221" t="s">
        <v>67</v>
      </c>
      <c r="G30" s="222">
        <v>83.1</v>
      </c>
      <c r="H30" s="222">
        <v>227.9</v>
      </c>
      <c r="I30" s="222">
        <v>226.5</v>
      </c>
      <c r="J30" s="230"/>
      <c r="K30" s="230"/>
      <c r="L30" s="230"/>
      <c r="M30" s="230"/>
      <c r="N30" s="230"/>
      <c r="O30" s="230"/>
      <c r="P30" s="230"/>
      <c r="Q30" s="230"/>
    </row>
    <row r="31" spans="1:17" s="72" customFormat="1" ht="25.5" x14ac:dyDescent="0.2">
      <c r="A31" s="82" t="s">
        <v>123</v>
      </c>
      <c r="B31" s="82">
        <v>900</v>
      </c>
      <c r="C31" s="70" t="s">
        <v>9</v>
      </c>
      <c r="D31" s="70" t="s">
        <v>15</v>
      </c>
      <c r="E31" s="70" t="s">
        <v>122</v>
      </c>
      <c r="F31" s="83"/>
      <c r="G31" s="84">
        <v>0</v>
      </c>
      <c r="H31" s="84">
        <v>100</v>
      </c>
      <c r="I31" s="84">
        <v>100</v>
      </c>
    </row>
    <row r="32" spans="1:17" ht="25.5" x14ac:dyDescent="0.2">
      <c r="A32" s="225" t="s">
        <v>70</v>
      </c>
      <c r="B32" s="225">
        <v>900</v>
      </c>
      <c r="C32" s="221" t="s">
        <v>9</v>
      </c>
      <c r="D32" s="221" t="s">
        <v>15</v>
      </c>
      <c r="E32" s="221" t="s">
        <v>122</v>
      </c>
      <c r="F32" s="221" t="s">
        <v>62</v>
      </c>
      <c r="G32" s="222">
        <v>0</v>
      </c>
      <c r="H32" s="222">
        <v>100</v>
      </c>
      <c r="I32" s="222">
        <v>100</v>
      </c>
      <c r="J32" s="229"/>
      <c r="K32" s="229"/>
      <c r="L32" s="229"/>
      <c r="M32" s="229"/>
      <c r="N32" s="229"/>
      <c r="O32" s="229"/>
      <c r="P32" s="229"/>
      <c r="Q32" s="229"/>
    </row>
    <row r="33" spans="1:17" s="21" customFormat="1" ht="25.5" x14ac:dyDescent="0.2">
      <c r="A33" s="18" t="s">
        <v>253</v>
      </c>
      <c r="B33" s="22">
        <v>900</v>
      </c>
      <c r="C33" s="19" t="s">
        <v>9</v>
      </c>
      <c r="D33" s="19" t="s">
        <v>15</v>
      </c>
      <c r="E33" s="19" t="s">
        <v>112</v>
      </c>
      <c r="F33" s="19"/>
      <c r="G33" s="20">
        <v>2652.5819799999999</v>
      </c>
      <c r="H33" s="219">
        <v>855.8</v>
      </c>
      <c r="I33" s="219">
        <v>813.8</v>
      </c>
      <c r="J33" s="98"/>
      <c r="K33" s="98"/>
      <c r="L33" s="98"/>
      <c r="M33" s="98"/>
      <c r="N33" s="98"/>
      <c r="O33" s="98"/>
      <c r="P33" s="98"/>
      <c r="Q33" s="98"/>
    </row>
    <row r="34" spans="1:17" s="223" customFormat="1" ht="52.5" customHeight="1" x14ac:dyDescent="0.2">
      <c r="A34" s="226" t="s">
        <v>60</v>
      </c>
      <c r="B34" s="32">
        <v>900</v>
      </c>
      <c r="C34" s="221" t="s">
        <v>9</v>
      </c>
      <c r="D34" s="221" t="s">
        <v>15</v>
      </c>
      <c r="E34" s="218" t="s">
        <v>112</v>
      </c>
      <c r="F34" s="224" t="s">
        <v>61</v>
      </c>
      <c r="G34" s="222">
        <v>2652.5819799999999</v>
      </c>
      <c r="H34" s="222">
        <v>855.8</v>
      </c>
      <c r="I34" s="222">
        <v>813.8</v>
      </c>
      <c r="J34" s="230"/>
      <c r="K34" s="230"/>
      <c r="L34" s="230"/>
      <c r="M34" s="230"/>
      <c r="N34" s="230"/>
      <c r="O34" s="230"/>
      <c r="P34" s="230"/>
      <c r="Q34" s="230"/>
    </row>
    <row r="35" spans="1:17" s="9" customFormat="1" x14ac:dyDescent="0.2">
      <c r="A35" s="11" t="s">
        <v>269</v>
      </c>
      <c r="B35" s="14">
        <v>900</v>
      </c>
      <c r="C35" s="8" t="s">
        <v>9</v>
      </c>
      <c r="D35" s="8" t="s">
        <v>26</v>
      </c>
      <c r="E35" s="8"/>
      <c r="F35" s="8"/>
      <c r="G35" s="4">
        <v>16.2</v>
      </c>
      <c r="H35" s="4">
        <v>136.9</v>
      </c>
      <c r="I35" s="4">
        <v>6.5</v>
      </c>
    </row>
    <row r="36" spans="1:17" s="189" customFormat="1" ht="38.25" customHeight="1" x14ac:dyDescent="0.2">
      <c r="A36" s="18" t="s">
        <v>270</v>
      </c>
      <c r="B36" s="22">
        <v>900</v>
      </c>
      <c r="C36" s="19" t="s">
        <v>9</v>
      </c>
      <c r="D36" s="19" t="s">
        <v>26</v>
      </c>
      <c r="E36" s="19" t="s">
        <v>280</v>
      </c>
      <c r="F36" s="19"/>
      <c r="G36" s="20">
        <v>16.2</v>
      </c>
      <c r="H36" s="20">
        <v>136.9</v>
      </c>
      <c r="I36" s="20">
        <v>6.5</v>
      </c>
      <c r="J36" s="98"/>
      <c r="K36" s="98"/>
      <c r="L36" s="98"/>
      <c r="M36" s="98"/>
      <c r="N36" s="98"/>
      <c r="O36" s="98"/>
      <c r="P36" s="98"/>
      <c r="Q36" s="98"/>
    </row>
    <row r="37" spans="1:17" s="26" customFormat="1" ht="25.5" x14ac:dyDescent="0.2">
      <c r="A37" s="23" t="s">
        <v>102</v>
      </c>
      <c r="B37" s="31">
        <v>900</v>
      </c>
      <c r="C37" s="24" t="s">
        <v>9</v>
      </c>
      <c r="D37" s="24" t="s">
        <v>26</v>
      </c>
      <c r="E37" s="24" t="s">
        <v>280</v>
      </c>
      <c r="F37" s="27" t="s">
        <v>62</v>
      </c>
      <c r="G37" s="25">
        <v>16.2</v>
      </c>
      <c r="H37" s="25">
        <v>136.9</v>
      </c>
      <c r="I37" s="25">
        <v>6.5</v>
      </c>
      <c r="J37" s="99"/>
      <c r="K37" s="99"/>
      <c r="L37" s="99"/>
      <c r="M37" s="99"/>
      <c r="N37" s="99"/>
      <c r="O37" s="99"/>
      <c r="P37" s="99"/>
      <c r="Q37" s="99"/>
    </row>
    <row r="38" spans="1:17" s="216" customFormat="1" x14ac:dyDescent="0.2">
      <c r="A38" s="11" t="s">
        <v>597</v>
      </c>
      <c r="B38" s="14">
        <v>900</v>
      </c>
      <c r="C38" s="8" t="s">
        <v>9</v>
      </c>
      <c r="D38" s="8" t="s">
        <v>16</v>
      </c>
      <c r="E38" s="8"/>
      <c r="F38" s="8"/>
      <c r="G38" s="4">
        <v>2000</v>
      </c>
      <c r="H38" s="4">
        <v>0</v>
      </c>
      <c r="I38" s="4">
        <v>0</v>
      </c>
    </row>
    <row r="39" spans="1:17" ht="28.5" customHeight="1" x14ac:dyDescent="0.2">
      <c r="A39" s="217" t="s">
        <v>598</v>
      </c>
      <c r="B39" s="22">
        <v>900</v>
      </c>
      <c r="C39" s="218" t="s">
        <v>9</v>
      </c>
      <c r="D39" s="218" t="s">
        <v>16</v>
      </c>
      <c r="E39" s="218" t="s">
        <v>599</v>
      </c>
      <c r="F39" s="218"/>
      <c r="G39" s="219">
        <v>2000</v>
      </c>
      <c r="H39" s="219">
        <v>0</v>
      </c>
      <c r="I39" s="219">
        <v>0</v>
      </c>
      <c r="J39" s="229"/>
      <c r="K39" s="229"/>
      <c r="L39" s="229"/>
      <c r="M39" s="229"/>
      <c r="N39" s="229"/>
      <c r="O39" s="229"/>
      <c r="P39" s="229"/>
      <c r="Q39" s="229"/>
    </row>
    <row r="40" spans="1:17" s="223" customFormat="1" x14ac:dyDescent="0.2">
      <c r="A40" s="225" t="s">
        <v>66</v>
      </c>
      <c r="B40" s="31">
        <v>900</v>
      </c>
      <c r="C40" s="221" t="s">
        <v>9</v>
      </c>
      <c r="D40" s="221" t="s">
        <v>16</v>
      </c>
      <c r="E40" s="221" t="s">
        <v>599</v>
      </c>
      <c r="F40" s="224" t="s">
        <v>67</v>
      </c>
      <c r="G40" s="222">
        <v>2000</v>
      </c>
      <c r="H40" s="222">
        <v>0</v>
      </c>
      <c r="I40" s="222">
        <v>0</v>
      </c>
      <c r="J40" s="230"/>
      <c r="K40" s="230"/>
      <c r="L40" s="230"/>
      <c r="M40" s="230"/>
      <c r="N40" s="230"/>
      <c r="O40" s="230"/>
      <c r="P40" s="230"/>
      <c r="Q40" s="230"/>
    </row>
    <row r="41" spans="1:17" s="216" customFormat="1" x14ac:dyDescent="0.2">
      <c r="A41" s="11" t="s">
        <v>18</v>
      </c>
      <c r="B41" s="14">
        <v>900</v>
      </c>
      <c r="C41" s="8" t="s">
        <v>9</v>
      </c>
      <c r="D41" s="8" t="s">
        <v>17</v>
      </c>
      <c r="E41" s="8"/>
      <c r="F41" s="8"/>
      <c r="G41" s="4">
        <v>13624.971</v>
      </c>
      <c r="H41" s="4">
        <v>14426.8</v>
      </c>
      <c r="I41" s="4">
        <v>15607.2</v>
      </c>
      <c r="J41" s="103"/>
      <c r="K41" s="103"/>
      <c r="L41" s="103"/>
      <c r="M41" s="103"/>
      <c r="N41" s="103"/>
      <c r="O41" s="103"/>
      <c r="P41" s="103"/>
      <c r="Q41" s="103"/>
    </row>
    <row r="42" spans="1:17" s="7" customFormat="1" ht="12" customHeight="1" x14ac:dyDescent="0.2">
      <c r="A42" s="217" t="s">
        <v>219</v>
      </c>
      <c r="B42" s="231">
        <v>900</v>
      </c>
      <c r="C42" s="101" t="s">
        <v>9</v>
      </c>
      <c r="D42" s="101" t="s">
        <v>17</v>
      </c>
      <c r="E42" s="218" t="s">
        <v>221</v>
      </c>
      <c r="F42" s="218"/>
      <c r="G42" s="219">
        <v>13624.971</v>
      </c>
      <c r="H42" s="219">
        <v>14426.8</v>
      </c>
      <c r="I42" s="219">
        <v>15607.2</v>
      </c>
      <c r="J42" s="100"/>
      <c r="K42" s="100"/>
      <c r="L42" s="100"/>
      <c r="M42" s="100"/>
      <c r="N42" s="100"/>
      <c r="O42" s="100"/>
      <c r="P42" s="100"/>
      <c r="Q42" s="100"/>
    </row>
    <row r="43" spans="1:17" s="223" customFormat="1" ht="12" customHeight="1" x14ac:dyDescent="0.2">
      <c r="A43" s="225" t="s">
        <v>66</v>
      </c>
      <c r="B43" s="31">
        <v>900</v>
      </c>
      <c r="C43" s="221" t="s">
        <v>9</v>
      </c>
      <c r="D43" s="221" t="s">
        <v>17</v>
      </c>
      <c r="E43" s="221" t="s">
        <v>221</v>
      </c>
      <c r="F43" s="221" t="s">
        <v>67</v>
      </c>
      <c r="G43" s="222">
        <v>13624.971</v>
      </c>
      <c r="H43" s="222">
        <v>14426.8</v>
      </c>
      <c r="I43" s="222">
        <v>15607.2</v>
      </c>
      <c r="J43" s="230"/>
      <c r="K43" s="230"/>
      <c r="L43" s="230"/>
      <c r="M43" s="230"/>
      <c r="N43" s="230"/>
      <c r="O43" s="230"/>
      <c r="P43" s="230"/>
      <c r="Q43" s="230"/>
    </row>
    <row r="44" spans="1:17" s="67" customFormat="1" x14ac:dyDescent="0.2">
      <c r="A44" s="63" t="s">
        <v>20</v>
      </c>
      <c r="B44" s="64">
        <v>900</v>
      </c>
      <c r="C44" s="65" t="s">
        <v>9</v>
      </c>
      <c r="D44" s="65" t="s">
        <v>55</v>
      </c>
      <c r="E44" s="65"/>
      <c r="F44" s="65"/>
      <c r="G44" s="66">
        <v>77041.775850000005</v>
      </c>
      <c r="H44" s="228">
        <v>37753.700000000004</v>
      </c>
      <c r="I44" s="228">
        <v>35901.5</v>
      </c>
      <c r="J44" s="228" t="e">
        <f>J53+J55+J61+J64+J51+J57+J47+J49+V44+J66+J68+J45+#REF!+#REF!</f>
        <v>#REF!</v>
      </c>
      <c r="K44" s="228" t="e">
        <f>K53+K55+K61+K64+K51+K57+K47+K49+W44+K66+K68+K45+#REF!+#REF!</f>
        <v>#REF!</v>
      </c>
      <c r="L44" s="228" t="e">
        <f>L53+L55+L61+L64+L51+L57+L47+L49+X44+L66+L68+L45+#REF!+#REF!</f>
        <v>#REF!</v>
      </c>
      <c r="M44" s="228" t="e">
        <f>M53+M55+M61+M64+M51+M57+M47+M49+Y44+M66+M68+M45+#REF!+#REF!</f>
        <v>#REF!</v>
      </c>
      <c r="N44" s="228" t="e">
        <f>N53+N55+N61+N64+N51+N57+N47+N49+Z44+N66+N68+N45+#REF!+#REF!</f>
        <v>#REF!</v>
      </c>
      <c r="O44" s="228" t="e">
        <f>O53+O55+O61+O64+O51+O57+O47+O49+AA44+O66+O68+O45+#REF!+#REF!</f>
        <v>#REF!</v>
      </c>
      <c r="P44" s="228" t="e">
        <f>P53+P55+P61+P64+P51+P57+P47+P49+AB44+P66+P68+P45+#REF!+#REF!</f>
        <v>#REF!</v>
      </c>
      <c r="Q44" s="228" t="e">
        <f>Q53+Q55+Q61+Q64+Q51+Q57+Q47+Q49+AC44+Q66+Q68+Q45+#REF!+#REF!</f>
        <v>#REF!</v>
      </c>
    </row>
    <row r="45" spans="1:17" s="189" customFormat="1" ht="15" customHeight="1" x14ac:dyDescent="0.2">
      <c r="A45" s="18" t="s">
        <v>574</v>
      </c>
      <c r="B45" s="22">
        <v>900</v>
      </c>
      <c r="C45" s="19" t="s">
        <v>9</v>
      </c>
      <c r="D45" s="19" t="s">
        <v>55</v>
      </c>
      <c r="E45" s="19" t="s">
        <v>573</v>
      </c>
      <c r="F45" s="19"/>
      <c r="G45" s="20">
        <v>1217.3</v>
      </c>
      <c r="H45" s="20">
        <v>0</v>
      </c>
      <c r="I45" s="20">
        <v>0</v>
      </c>
      <c r="J45" s="98"/>
      <c r="K45" s="98"/>
      <c r="L45" s="98"/>
      <c r="M45" s="98"/>
      <c r="N45" s="98"/>
      <c r="O45" s="98"/>
      <c r="P45" s="98"/>
      <c r="Q45" s="98"/>
    </row>
    <row r="46" spans="1:17" s="223" customFormat="1" ht="25.5" x14ac:dyDescent="0.2">
      <c r="A46" s="23" t="s">
        <v>102</v>
      </c>
      <c r="B46" s="31">
        <v>900</v>
      </c>
      <c r="C46" s="221" t="s">
        <v>9</v>
      </c>
      <c r="D46" s="221" t="s">
        <v>55</v>
      </c>
      <c r="E46" s="221" t="s">
        <v>573</v>
      </c>
      <c r="F46" s="221" t="s">
        <v>62</v>
      </c>
      <c r="G46" s="222">
        <v>1217.3</v>
      </c>
      <c r="H46" s="222">
        <v>0</v>
      </c>
      <c r="I46" s="222">
        <v>0</v>
      </c>
      <c r="J46" s="230"/>
      <c r="K46" s="230"/>
      <c r="L46" s="230"/>
      <c r="M46" s="230"/>
      <c r="N46" s="230"/>
      <c r="O46" s="230"/>
      <c r="P46" s="230"/>
      <c r="Q46" s="230"/>
    </row>
    <row r="47" spans="1:17" s="72" customFormat="1" x14ac:dyDescent="0.2">
      <c r="A47" s="68" t="s">
        <v>179</v>
      </c>
      <c r="B47" s="69">
        <v>900</v>
      </c>
      <c r="C47" s="70" t="s">
        <v>9</v>
      </c>
      <c r="D47" s="70" t="s">
        <v>55</v>
      </c>
      <c r="E47" s="70" t="s">
        <v>178</v>
      </c>
      <c r="F47" s="70"/>
      <c r="G47" s="71">
        <v>2191.1999999999998</v>
      </c>
      <c r="H47" s="71">
        <v>2251.9</v>
      </c>
      <c r="I47" s="71">
        <v>2141.3000000000002</v>
      </c>
    </row>
    <row r="48" spans="1:17" s="77" customFormat="1" x14ac:dyDescent="0.2">
      <c r="A48" s="80" t="s">
        <v>63</v>
      </c>
      <c r="B48" s="79">
        <v>900</v>
      </c>
      <c r="C48" s="75" t="s">
        <v>9</v>
      </c>
      <c r="D48" s="75" t="s">
        <v>55</v>
      </c>
      <c r="E48" s="75" t="s">
        <v>178</v>
      </c>
      <c r="F48" s="75" t="s">
        <v>64</v>
      </c>
      <c r="G48" s="55">
        <v>2191.1999999999998</v>
      </c>
      <c r="H48" s="55">
        <v>2251.9</v>
      </c>
      <c r="I48" s="55">
        <v>2141.3000000000002</v>
      </c>
    </row>
    <row r="49" spans="1:17" x14ac:dyDescent="0.2">
      <c r="A49" s="217" t="s">
        <v>220</v>
      </c>
      <c r="B49" s="22">
        <v>900</v>
      </c>
      <c r="C49" s="218" t="s">
        <v>9</v>
      </c>
      <c r="D49" s="218" t="s">
        <v>55</v>
      </c>
      <c r="E49" s="218" t="s">
        <v>222</v>
      </c>
      <c r="F49" s="218"/>
      <c r="G49" s="219">
        <v>6575.0758499999993</v>
      </c>
      <c r="H49" s="219">
        <v>1394.7</v>
      </c>
      <c r="I49" s="219">
        <v>1326.2</v>
      </c>
      <c r="J49" s="229"/>
      <c r="K49" s="229"/>
      <c r="L49" s="229"/>
      <c r="M49" s="229"/>
      <c r="N49" s="229"/>
      <c r="O49" s="229"/>
      <c r="P49" s="229"/>
      <c r="Q49" s="229"/>
    </row>
    <row r="50" spans="1:17" s="223" customFormat="1" x14ac:dyDescent="0.2">
      <c r="A50" s="225" t="s">
        <v>66</v>
      </c>
      <c r="B50" s="31">
        <v>900</v>
      </c>
      <c r="C50" s="221" t="s">
        <v>9</v>
      </c>
      <c r="D50" s="221" t="s">
        <v>55</v>
      </c>
      <c r="E50" s="221" t="s">
        <v>222</v>
      </c>
      <c r="F50" s="221" t="s">
        <v>67</v>
      </c>
      <c r="G50" s="222">
        <v>6575.0758499999993</v>
      </c>
      <c r="H50" s="222">
        <v>1394.7</v>
      </c>
      <c r="I50" s="222">
        <v>1326.2</v>
      </c>
      <c r="J50" s="230"/>
      <c r="K50" s="230"/>
      <c r="L50" s="230"/>
      <c r="M50" s="230"/>
      <c r="N50" s="230"/>
      <c r="O50" s="230"/>
      <c r="P50" s="230"/>
      <c r="Q50" s="230"/>
    </row>
    <row r="51" spans="1:17" s="72" customFormat="1" ht="25.5" x14ac:dyDescent="0.2">
      <c r="A51" s="82" t="s">
        <v>123</v>
      </c>
      <c r="B51" s="82">
        <v>900</v>
      </c>
      <c r="C51" s="70" t="s">
        <v>9</v>
      </c>
      <c r="D51" s="70" t="s">
        <v>55</v>
      </c>
      <c r="E51" s="70" t="s">
        <v>122</v>
      </c>
      <c r="F51" s="83"/>
      <c r="G51" s="84">
        <v>1052.2</v>
      </c>
      <c r="H51" s="84">
        <v>62.3</v>
      </c>
      <c r="I51" s="84">
        <v>60.6</v>
      </c>
    </row>
    <row r="52" spans="1:17" ht="25.5" x14ac:dyDescent="0.2">
      <c r="A52" s="225" t="s">
        <v>107</v>
      </c>
      <c r="B52" s="225">
        <v>900</v>
      </c>
      <c r="C52" s="221" t="s">
        <v>9</v>
      </c>
      <c r="D52" s="221" t="s">
        <v>55</v>
      </c>
      <c r="E52" s="221" t="s">
        <v>122</v>
      </c>
      <c r="F52" s="221" t="s">
        <v>59</v>
      </c>
      <c r="G52" s="222">
        <v>1052.2</v>
      </c>
      <c r="H52" s="222">
        <v>62.3</v>
      </c>
      <c r="I52" s="222">
        <v>60.6</v>
      </c>
      <c r="J52" s="229"/>
      <c r="K52" s="229"/>
      <c r="L52" s="229"/>
      <c r="M52" s="229"/>
      <c r="N52" s="229"/>
      <c r="O52" s="229"/>
      <c r="P52" s="229"/>
      <c r="Q52" s="229"/>
    </row>
    <row r="53" spans="1:17" s="21" customFormat="1" ht="38.25" x14ac:dyDescent="0.2">
      <c r="A53" s="18" t="s">
        <v>113</v>
      </c>
      <c r="B53" s="22">
        <v>900</v>
      </c>
      <c r="C53" s="19" t="s">
        <v>9</v>
      </c>
      <c r="D53" s="19" t="s">
        <v>55</v>
      </c>
      <c r="E53" s="19" t="s">
        <v>77</v>
      </c>
      <c r="F53" s="19"/>
      <c r="G53" s="20">
        <v>32.799999999999997</v>
      </c>
      <c r="H53" s="20">
        <v>32.799999999999997</v>
      </c>
      <c r="I53" s="20">
        <v>32.799999999999997</v>
      </c>
    </row>
    <row r="54" spans="1:17" s="26" customFormat="1" ht="25.5" x14ac:dyDescent="0.2">
      <c r="A54" s="28" t="s">
        <v>107</v>
      </c>
      <c r="B54" s="31">
        <v>900</v>
      </c>
      <c r="C54" s="24" t="s">
        <v>9</v>
      </c>
      <c r="D54" s="24" t="s">
        <v>55</v>
      </c>
      <c r="E54" s="24" t="s">
        <v>77</v>
      </c>
      <c r="F54" s="24" t="s">
        <v>59</v>
      </c>
      <c r="G54" s="25">
        <v>32.799999999999997</v>
      </c>
      <c r="H54" s="25">
        <v>32.799999999999997</v>
      </c>
      <c r="I54" s="25">
        <v>32.799999999999997</v>
      </c>
    </row>
    <row r="55" spans="1:17" s="72" customFormat="1" ht="30.75" customHeight="1" x14ac:dyDescent="0.2">
      <c r="A55" s="82" t="s">
        <v>114</v>
      </c>
      <c r="B55" s="85">
        <v>900</v>
      </c>
      <c r="C55" s="70" t="s">
        <v>9</v>
      </c>
      <c r="D55" s="70" t="s">
        <v>55</v>
      </c>
      <c r="E55" s="70" t="s">
        <v>115</v>
      </c>
      <c r="F55" s="70"/>
      <c r="G55" s="71">
        <v>655.5</v>
      </c>
      <c r="H55" s="71">
        <v>673.6</v>
      </c>
      <c r="I55" s="71">
        <v>640.6</v>
      </c>
    </row>
    <row r="56" spans="1:17" s="77" customFormat="1" x14ac:dyDescent="0.2">
      <c r="A56" s="80" t="s">
        <v>63</v>
      </c>
      <c r="B56" s="79">
        <v>900</v>
      </c>
      <c r="C56" s="75" t="s">
        <v>9</v>
      </c>
      <c r="D56" s="75" t="s">
        <v>55</v>
      </c>
      <c r="E56" s="75" t="s">
        <v>115</v>
      </c>
      <c r="F56" s="75" t="s">
        <v>64</v>
      </c>
      <c r="G56" s="55">
        <v>655.5</v>
      </c>
      <c r="H56" s="55">
        <v>673.6</v>
      </c>
      <c r="I56" s="55">
        <v>640.6</v>
      </c>
    </row>
    <row r="57" spans="1:17" s="12" customFormat="1" ht="25.5" x14ac:dyDescent="0.2">
      <c r="A57" s="107" t="s">
        <v>116</v>
      </c>
      <c r="B57" s="214">
        <v>900</v>
      </c>
      <c r="C57" s="19" t="s">
        <v>9</v>
      </c>
      <c r="D57" s="19" t="s">
        <v>55</v>
      </c>
      <c r="E57" s="5" t="s">
        <v>117</v>
      </c>
      <c r="F57" s="5"/>
      <c r="G57" s="6">
        <v>5890.7</v>
      </c>
      <c r="H57" s="6">
        <v>4362.3</v>
      </c>
      <c r="I57" s="6">
        <v>4145.7</v>
      </c>
      <c r="J57" s="104"/>
      <c r="K57" s="104"/>
      <c r="L57" s="104"/>
      <c r="M57" s="104"/>
      <c r="N57" s="104"/>
      <c r="O57" s="104"/>
      <c r="P57" s="104"/>
      <c r="Q57" s="104"/>
    </row>
    <row r="58" spans="1:17" s="108" customFormat="1" ht="25.5" x14ac:dyDescent="0.2">
      <c r="A58" s="225" t="s">
        <v>107</v>
      </c>
      <c r="B58" s="31">
        <v>900</v>
      </c>
      <c r="C58" s="221" t="s">
        <v>9</v>
      </c>
      <c r="D58" s="221" t="s">
        <v>55</v>
      </c>
      <c r="E58" s="221" t="s">
        <v>117</v>
      </c>
      <c r="F58" s="221" t="s">
        <v>59</v>
      </c>
      <c r="G58" s="222">
        <v>5890.7</v>
      </c>
      <c r="H58" s="222">
        <v>4362.3</v>
      </c>
      <c r="I58" s="222">
        <v>4145.7</v>
      </c>
      <c r="J58" s="105"/>
      <c r="K58" s="105"/>
      <c r="L58" s="105"/>
      <c r="M58" s="105"/>
      <c r="N58" s="105"/>
      <c r="O58" s="105"/>
      <c r="P58" s="105"/>
      <c r="Q58" s="105"/>
    </row>
    <row r="59" spans="1:17" x14ac:dyDescent="0.2">
      <c r="A59" s="217" t="s">
        <v>668</v>
      </c>
      <c r="B59" s="22">
        <v>900</v>
      </c>
      <c r="C59" s="218" t="s">
        <v>9</v>
      </c>
      <c r="D59" s="218" t="s">
        <v>55</v>
      </c>
      <c r="E59" s="218" t="s">
        <v>669</v>
      </c>
      <c r="F59" s="218"/>
      <c r="G59" s="219">
        <v>404</v>
      </c>
      <c r="H59" s="219">
        <v>0</v>
      </c>
      <c r="I59" s="219">
        <v>0</v>
      </c>
      <c r="J59" s="229"/>
      <c r="K59" s="229"/>
      <c r="L59" s="229"/>
      <c r="M59" s="229"/>
      <c r="N59" s="229"/>
      <c r="O59" s="229"/>
      <c r="P59" s="229"/>
      <c r="Q59" s="229"/>
    </row>
    <row r="60" spans="1:17" s="223" customFormat="1" ht="25.5" x14ac:dyDescent="0.2">
      <c r="A60" s="225" t="s">
        <v>107</v>
      </c>
      <c r="B60" s="31">
        <v>900</v>
      </c>
      <c r="C60" s="221" t="s">
        <v>9</v>
      </c>
      <c r="D60" s="221" t="s">
        <v>55</v>
      </c>
      <c r="E60" s="221" t="s">
        <v>669</v>
      </c>
      <c r="F60" s="221" t="s">
        <v>59</v>
      </c>
      <c r="G60" s="222">
        <v>404</v>
      </c>
      <c r="H60" s="222">
        <v>0</v>
      </c>
      <c r="I60" s="222">
        <v>0</v>
      </c>
      <c r="J60" s="230"/>
      <c r="K60" s="230"/>
      <c r="L60" s="230"/>
      <c r="M60" s="230"/>
      <c r="N60" s="230"/>
      <c r="O60" s="230"/>
      <c r="P60" s="230"/>
      <c r="Q60" s="230"/>
    </row>
    <row r="61" spans="1:17" s="21" customFormat="1" ht="102" x14ac:dyDescent="0.2">
      <c r="A61" s="45" t="s">
        <v>119</v>
      </c>
      <c r="B61" s="22">
        <v>900</v>
      </c>
      <c r="C61" s="19" t="s">
        <v>9</v>
      </c>
      <c r="D61" s="19" t="s">
        <v>55</v>
      </c>
      <c r="E61" s="19" t="s">
        <v>118</v>
      </c>
      <c r="F61" s="19"/>
      <c r="G61" s="20">
        <v>1397.6999999999996</v>
      </c>
      <c r="H61" s="219">
        <v>0</v>
      </c>
      <c r="I61" s="219">
        <v>0</v>
      </c>
      <c r="J61" s="98"/>
      <c r="K61" s="98"/>
      <c r="L61" s="98"/>
      <c r="M61" s="98"/>
      <c r="N61" s="98"/>
      <c r="O61" s="98"/>
      <c r="P61" s="98"/>
      <c r="Q61" s="98"/>
    </row>
    <row r="62" spans="1:17" s="223" customFormat="1" ht="53.25" customHeight="1" x14ac:dyDescent="0.2">
      <c r="A62" s="23" t="s">
        <v>60</v>
      </c>
      <c r="B62" s="31">
        <v>900</v>
      </c>
      <c r="C62" s="221" t="s">
        <v>9</v>
      </c>
      <c r="D62" s="221" t="s">
        <v>55</v>
      </c>
      <c r="E62" s="221" t="s">
        <v>118</v>
      </c>
      <c r="F62" s="224" t="s">
        <v>61</v>
      </c>
      <c r="G62" s="222">
        <v>1307.2999999999995</v>
      </c>
      <c r="H62" s="222">
        <v>0</v>
      </c>
      <c r="I62" s="222">
        <v>0</v>
      </c>
      <c r="J62" s="230"/>
      <c r="K62" s="230"/>
      <c r="L62" s="230"/>
      <c r="M62" s="230"/>
      <c r="N62" s="230"/>
      <c r="O62" s="230"/>
      <c r="P62" s="230"/>
      <c r="Q62" s="230"/>
    </row>
    <row r="63" spans="1:17" s="223" customFormat="1" ht="25.5" x14ac:dyDescent="0.2">
      <c r="A63" s="225" t="s">
        <v>70</v>
      </c>
      <c r="B63" s="31">
        <v>900</v>
      </c>
      <c r="C63" s="221" t="s">
        <v>9</v>
      </c>
      <c r="D63" s="221" t="s">
        <v>55</v>
      </c>
      <c r="E63" s="221" t="s">
        <v>118</v>
      </c>
      <c r="F63" s="224" t="s">
        <v>62</v>
      </c>
      <c r="G63" s="222">
        <v>90.4</v>
      </c>
      <c r="H63" s="222">
        <v>0</v>
      </c>
      <c r="I63" s="222">
        <v>0</v>
      </c>
      <c r="J63" s="230"/>
      <c r="K63" s="230"/>
      <c r="L63" s="230"/>
      <c r="M63" s="230"/>
      <c r="N63" s="230"/>
      <c r="O63" s="230"/>
      <c r="P63" s="230"/>
      <c r="Q63" s="230"/>
    </row>
    <row r="64" spans="1:17" s="77" customFormat="1" ht="63.75" x14ac:dyDescent="0.2">
      <c r="A64" s="87" t="s">
        <v>120</v>
      </c>
      <c r="B64" s="87">
        <v>900</v>
      </c>
      <c r="C64" s="70" t="s">
        <v>9</v>
      </c>
      <c r="D64" s="70" t="s">
        <v>55</v>
      </c>
      <c r="E64" s="70" t="s">
        <v>121</v>
      </c>
      <c r="F64" s="70"/>
      <c r="G64" s="71">
        <v>248.8</v>
      </c>
      <c r="H64" s="71">
        <v>159.6</v>
      </c>
      <c r="I64" s="71">
        <v>151.69999999999999</v>
      </c>
    </row>
    <row r="65" spans="1:17" x14ac:dyDescent="0.2">
      <c r="A65" s="225" t="s">
        <v>66</v>
      </c>
      <c r="B65" s="23">
        <v>900</v>
      </c>
      <c r="C65" s="221" t="s">
        <v>9</v>
      </c>
      <c r="D65" s="221" t="s">
        <v>55</v>
      </c>
      <c r="E65" s="221" t="s">
        <v>121</v>
      </c>
      <c r="F65" s="224" t="s">
        <v>67</v>
      </c>
      <c r="G65" s="222">
        <v>248.8</v>
      </c>
      <c r="H65" s="222">
        <v>159.6</v>
      </c>
      <c r="I65" s="222">
        <v>151.69999999999999</v>
      </c>
      <c r="J65" s="229"/>
      <c r="K65" s="229"/>
      <c r="L65" s="229"/>
      <c r="M65" s="229"/>
      <c r="N65" s="229"/>
      <c r="O65" s="229"/>
      <c r="P65" s="229"/>
      <c r="Q65" s="229"/>
    </row>
    <row r="66" spans="1:17" s="189" customFormat="1" ht="38.25" x14ac:dyDescent="0.2">
      <c r="A66" s="18" t="s">
        <v>281</v>
      </c>
      <c r="B66" s="23">
        <v>900</v>
      </c>
      <c r="C66" s="24" t="s">
        <v>9</v>
      </c>
      <c r="D66" s="24" t="s">
        <v>55</v>
      </c>
      <c r="E66" s="24" t="s">
        <v>282</v>
      </c>
      <c r="F66" s="27"/>
      <c r="G66" s="25">
        <v>3400.7</v>
      </c>
      <c r="H66" s="25">
        <v>2456.1999999999998</v>
      </c>
      <c r="I66" s="25">
        <v>2335.6</v>
      </c>
      <c r="J66" s="185">
        <f t="shared" ref="J66:Q66" si="0">J67</f>
        <v>0</v>
      </c>
      <c r="K66" s="185">
        <f t="shared" si="0"/>
        <v>0</v>
      </c>
      <c r="L66" s="185">
        <f t="shared" si="0"/>
        <v>0</v>
      </c>
      <c r="M66" s="185">
        <f t="shared" si="0"/>
        <v>0</v>
      </c>
      <c r="N66" s="185">
        <f t="shared" si="0"/>
        <v>0</v>
      </c>
      <c r="O66" s="185">
        <f t="shared" si="0"/>
        <v>0</v>
      </c>
      <c r="P66" s="185">
        <f t="shared" si="0"/>
        <v>0</v>
      </c>
      <c r="Q66" s="185">
        <f t="shared" si="0"/>
        <v>0</v>
      </c>
    </row>
    <row r="67" spans="1:17" ht="25.5" x14ac:dyDescent="0.2">
      <c r="A67" s="225" t="s">
        <v>107</v>
      </c>
      <c r="B67" s="23">
        <v>900</v>
      </c>
      <c r="C67" s="221" t="s">
        <v>9</v>
      </c>
      <c r="D67" s="221" t="s">
        <v>55</v>
      </c>
      <c r="E67" s="221" t="s">
        <v>282</v>
      </c>
      <c r="F67" s="224" t="s">
        <v>59</v>
      </c>
      <c r="G67" s="222">
        <v>3400.7</v>
      </c>
      <c r="H67" s="222">
        <v>2456.1999999999998</v>
      </c>
      <c r="I67" s="222">
        <v>2335.6</v>
      </c>
      <c r="J67" s="229"/>
      <c r="K67" s="229"/>
      <c r="L67" s="229"/>
      <c r="M67" s="229"/>
      <c r="N67" s="229"/>
      <c r="O67" s="229"/>
      <c r="P67" s="229"/>
      <c r="Q67" s="229"/>
    </row>
    <row r="68" spans="1:17" s="189" customFormat="1" ht="48.75" customHeight="1" x14ac:dyDescent="0.2">
      <c r="A68" s="48" t="s">
        <v>568</v>
      </c>
      <c r="B68" s="22">
        <v>900</v>
      </c>
      <c r="C68" s="19" t="s">
        <v>9</v>
      </c>
      <c r="D68" s="19" t="s">
        <v>55</v>
      </c>
      <c r="E68" s="19" t="s">
        <v>566</v>
      </c>
      <c r="F68" s="19"/>
      <c r="G68" s="20">
        <v>49074.8</v>
      </c>
      <c r="H68" s="219">
        <v>22300.9</v>
      </c>
      <c r="I68" s="219">
        <v>21207</v>
      </c>
      <c r="J68" s="98"/>
      <c r="K68" s="98"/>
      <c r="L68" s="98"/>
      <c r="M68" s="98"/>
      <c r="N68" s="98"/>
      <c r="O68" s="98"/>
      <c r="P68" s="98"/>
      <c r="Q68" s="98"/>
    </row>
    <row r="69" spans="1:17" s="223" customFormat="1" ht="53.25" customHeight="1" x14ac:dyDescent="0.2">
      <c r="A69" s="23" t="s">
        <v>60</v>
      </c>
      <c r="B69" s="31">
        <v>900</v>
      </c>
      <c r="C69" s="221" t="s">
        <v>9</v>
      </c>
      <c r="D69" s="221" t="s">
        <v>55</v>
      </c>
      <c r="E69" s="221" t="s">
        <v>566</v>
      </c>
      <c r="F69" s="224" t="s">
        <v>61</v>
      </c>
      <c r="G69" s="222">
        <v>545</v>
      </c>
      <c r="H69" s="222">
        <v>0</v>
      </c>
      <c r="I69" s="222">
        <v>0</v>
      </c>
      <c r="J69" s="230"/>
      <c r="K69" s="230"/>
      <c r="L69" s="230"/>
      <c r="M69" s="230"/>
      <c r="N69" s="230"/>
      <c r="O69" s="230"/>
      <c r="P69" s="230"/>
      <c r="Q69" s="230"/>
    </row>
    <row r="70" spans="1:17" s="223" customFormat="1" ht="25.5" x14ac:dyDescent="0.2">
      <c r="A70" s="225" t="s">
        <v>70</v>
      </c>
      <c r="B70" s="31">
        <v>900</v>
      </c>
      <c r="C70" s="221" t="s">
        <v>9</v>
      </c>
      <c r="D70" s="221" t="s">
        <v>55</v>
      </c>
      <c r="E70" s="221" t="s">
        <v>566</v>
      </c>
      <c r="F70" s="224" t="s">
        <v>62</v>
      </c>
      <c r="G70" s="222">
        <v>1427.1108899999999</v>
      </c>
      <c r="H70" s="222">
        <v>0</v>
      </c>
      <c r="I70" s="222">
        <v>0</v>
      </c>
      <c r="J70" s="230"/>
      <c r="K70" s="230"/>
      <c r="L70" s="230"/>
      <c r="M70" s="230"/>
      <c r="N70" s="230"/>
      <c r="O70" s="230"/>
      <c r="P70" s="230"/>
      <c r="Q70" s="230"/>
    </row>
    <row r="71" spans="1:17" s="223" customFormat="1" ht="25.5" x14ac:dyDescent="0.2">
      <c r="A71" s="225" t="s">
        <v>107</v>
      </c>
      <c r="B71" s="31">
        <v>900</v>
      </c>
      <c r="C71" s="221" t="s">
        <v>9</v>
      </c>
      <c r="D71" s="221" t="s">
        <v>55</v>
      </c>
      <c r="E71" s="221" t="s">
        <v>566</v>
      </c>
      <c r="F71" s="224" t="s">
        <v>59</v>
      </c>
      <c r="G71" s="222">
        <v>47102.689109999999</v>
      </c>
      <c r="H71" s="222">
        <v>22300.9</v>
      </c>
      <c r="I71" s="222">
        <v>21207</v>
      </c>
      <c r="J71" s="230"/>
      <c r="K71" s="230"/>
      <c r="L71" s="230"/>
      <c r="M71" s="230"/>
      <c r="N71" s="230"/>
      <c r="O71" s="230"/>
      <c r="P71" s="230"/>
      <c r="Q71" s="230"/>
    </row>
    <row r="72" spans="1:17" s="223" customFormat="1" x14ac:dyDescent="0.2">
      <c r="A72" s="225" t="s">
        <v>66</v>
      </c>
      <c r="B72" s="31">
        <v>900</v>
      </c>
      <c r="C72" s="221" t="s">
        <v>9</v>
      </c>
      <c r="D72" s="221" t="s">
        <v>55</v>
      </c>
      <c r="E72" s="221" t="s">
        <v>566</v>
      </c>
      <c r="F72" s="224" t="s">
        <v>67</v>
      </c>
      <c r="G72" s="222">
        <v>0</v>
      </c>
      <c r="H72" s="222">
        <v>0</v>
      </c>
      <c r="I72" s="222">
        <v>0</v>
      </c>
      <c r="J72" s="230"/>
      <c r="K72" s="230"/>
      <c r="L72" s="230"/>
      <c r="M72" s="230"/>
      <c r="N72" s="230"/>
      <c r="O72" s="230"/>
      <c r="P72" s="230"/>
      <c r="Q72" s="230"/>
    </row>
    <row r="73" spans="1:17" ht="40.5" customHeight="1" x14ac:dyDescent="0.2">
      <c r="A73" s="48" t="s">
        <v>607</v>
      </c>
      <c r="B73" s="22">
        <v>900</v>
      </c>
      <c r="C73" s="218" t="s">
        <v>9</v>
      </c>
      <c r="D73" s="218" t="s">
        <v>55</v>
      </c>
      <c r="E73" s="218" t="s">
        <v>608</v>
      </c>
      <c r="F73" s="218"/>
      <c r="G73" s="219">
        <v>4901</v>
      </c>
      <c r="H73" s="219">
        <v>4059.4</v>
      </c>
      <c r="I73" s="219">
        <v>3860</v>
      </c>
      <c r="J73" s="219">
        <f t="shared" ref="J73:Q73" si="1">J74</f>
        <v>0</v>
      </c>
      <c r="K73" s="219">
        <f t="shared" si="1"/>
        <v>0</v>
      </c>
      <c r="L73" s="219">
        <f t="shared" si="1"/>
        <v>0</v>
      </c>
      <c r="M73" s="219">
        <f t="shared" si="1"/>
        <v>0</v>
      </c>
      <c r="N73" s="219">
        <f t="shared" si="1"/>
        <v>0</v>
      </c>
      <c r="O73" s="219">
        <f t="shared" si="1"/>
        <v>0</v>
      </c>
      <c r="P73" s="219">
        <f t="shared" si="1"/>
        <v>0</v>
      </c>
      <c r="Q73" s="219">
        <f t="shared" si="1"/>
        <v>0</v>
      </c>
    </row>
    <row r="74" spans="1:17" s="223" customFormat="1" ht="53.25" customHeight="1" x14ac:dyDescent="0.2">
      <c r="A74" s="23" t="s">
        <v>60</v>
      </c>
      <c r="B74" s="31">
        <v>900</v>
      </c>
      <c r="C74" s="221" t="s">
        <v>9</v>
      </c>
      <c r="D74" s="221" t="s">
        <v>55</v>
      </c>
      <c r="E74" s="221" t="s">
        <v>608</v>
      </c>
      <c r="F74" s="224" t="s">
        <v>62</v>
      </c>
      <c r="G74" s="222">
        <v>4901</v>
      </c>
      <c r="H74" s="222">
        <v>4059.4</v>
      </c>
      <c r="I74" s="222">
        <v>3860</v>
      </c>
      <c r="J74" s="230"/>
      <c r="K74" s="230"/>
      <c r="L74" s="230"/>
      <c r="M74" s="230"/>
      <c r="N74" s="230"/>
      <c r="O74" s="230"/>
      <c r="P74" s="230"/>
      <c r="Q74" s="230"/>
    </row>
    <row r="75" spans="1:17" s="89" customFormat="1" ht="25.5" x14ac:dyDescent="0.2">
      <c r="A75" s="88" t="s">
        <v>3</v>
      </c>
      <c r="B75" s="57">
        <v>900</v>
      </c>
      <c r="C75" s="58" t="s">
        <v>13</v>
      </c>
      <c r="D75" s="58"/>
      <c r="E75" s="58"/>
      <c r="F75" s="58"/>
      <c r="G75" s="61">
        <v>10068.400000000001</v>
      </c>
      <c r="H75" s="61">
        <v>7708.4</v>
      </c>
      <c r="I75" s="61">
        <v>7329.9</v>
      </c>
    </row>
    <row r="76" spans="1:17" s="9" customFormat="1" ht="38.25" x14ac:dyDescent="0.2">
      <c r="A76" s="11" t="s">
        <v>604</v>
      </c>
      <c r="B76" s="14">
        <v>900</v>
      </c>
      <c r="C76" s="8" t="s">
        <v>13</v>
      </c>
      <c r="D76" s="8" t="s">
        <v>45</v>
      </c>
      <c r="E76" s="8"/>
      <c r="F76" s="8"/>
      <c r="G76" s="4">
        <v>10068.400000000001</v>
      </c>
      <c r="H76" s="4">
        <v>7708.4</v>
      </c>
      <c r="I76" s="4">
        <v>7329.9</v>
      </c>
      <c r="J76" s="103"/>
      <c r="K76" s="103"/>
      <c r="L76" s="103"/>
      <c r="M76" s="103"/>
      <c r="N76" s="103"/>
      <c r="O76" s="103"/>
      <c r="P76" s="103"/>
      <c r="Q76" s="103"/>
    </row>
    <row r="77" spans="1:17" s="26" customFormat="1" ht="63.75" customHeight="1" x14ac:dyDescent="0.2">
      <c r="A77" s="18" t="s">
        <v>490</v>
      </c>
      <c r="B77" s="31">
        <v>900</v>
      </c>
      <c r="C77" s="24" t="s">
        <v>13</v>
      </c>
      <c r="D77" s="24" t="s">
        <v>45</v>
      </c>
      <c r="E77" s="24" t="s">
        <v>488</v>
      </c>
      <c r="F77" s="24"/>
      <c r="G77" s="25">
        <v>9759.4000000000015</v>
      </c>
      <c r="H77" s="25">
        <v>7501.4</v>
      </c>
      <c r="I77" s="25">
        <v>7100.9</v>
      </c>
      <c r="J77" s="99"/>
      <c r="K77" s="99"/>
      <c r="L77" s="99"/>
      <c r="M77" s="99"/>
      <c r="N77" s="99"/>
      <c r="O77" s="99"/>
      <c r="P77" s="99"/>
      <c r="Q77" s="99"/>
    </row>
    <row r="78" spans="1:17" s="223" customFormat="1" ht="25.5" x14ac:dyDescent="0.2">
      <c r="A78" s="225" t="s">
        <v>107</v>
      </c>
      <c r="B78" s="31">
        <v>900</v>
      </c>
      <c r="C78" s="221" t="s">
        <v>13</v>
      </c>
      <c r="D78" s="221" t="s">
        <v>45</v>
      </c>
      <c r="E78" s="221" t="s">
        <v>487</v>
      </c>
      <c r="F78" s="221" t="s">
        <v>59</v>
      </c>
      <c r="G78" s="222">
        <v>9759.4000000000015</v>
      </c>
      <c r="H78" s="222">
        <v>7501.4</v>
      </c>
      <c r="I78" s="222">
        <v>7100.9</v>
      </c>
      <c r="J78" s="230"/>
      <c r="K78" s="230"/>
      <c r="L78" s="230"/>
      <c r="M78" s="230"/>
      <c r="N78" s="230"/>
      <c r="O78" s="230"/>
      <c r="P78" s="230"/>
      <c r="Q78" s="230"/>
    </row>
    <row r="79" spans="1:17" s="86" customFormat="1" ht="25.5" x14ac:dyDescent="0.2">
      <c r="A79" s="82" t="s">
        <v>123</v>
      </c>
      <c r="B79" s="85">
        <v>900</v>
      </c>
      <c r="C79" s="70" t="s">
        <v>13</v>
      </c>
      <c r="D79" s="70" t="s">
        <v>45</v>
      </c>
      <c r="E79" s="70" t="s">
        <v>122</v>
      </c>
      <c r="F79" s="83"/>
      <c r="G79" s="84">
        <v>5</v>
      </c>
      <c r="H79" s="84">
        <v>7</v>
      </c>
      <c r="I79" s="84">
        <v>9</v>
      </c>
      <c r="J79" s="104"/>
      <c r="K79" s="104"/>
      <c r="L79" s="104"/>
      <c r="M79" s="104"/>
      <c r="N79" s="104"/>
      <c r="O79" s="104"/>
      <c r="P79" s="104"/>
      <c r="Q79" s="104"/>
    </row>
    <row r="80" spans="1:17" s="77" customFormat="1" ht="25.5" x14ac:dyDescent="0.2">
      <c r="A80" s="80" t="s">
        <v>107</v>
      </c>
      <c r="B80" s="74">
        <v>900</v>
      </c>
      <c r="C80" s="75" t="s">
        <v>13</v>
      </c>
      <c r="D80" s="75" t="s">
        <v>45</v>
      </c>
      <c r="E80" s="75" t="s">
        <v>122</v>
      </c>
      <c r="F80" s="76" t="s">
        <v>59</v>
      </c>
      <c r="G80" s="55">
        <v>5</v>
      </c>
      <c r="H80" s="55">
        <v>7</v>
      </c>
      <c r="I80" s="55">
        <v>9</v>
      </c>
      <c r="J80" s="99"/>
      <c r="K80" s="99"/>
      <c r="L80" s="99"/>
      <c r="M80" s="99"/>
      <c r="N80" s="99"/>
      <c r="O80" s="99"/>
      <c r="P80" s="99"/>
      <c r="Q80" s="99"/>
    </row>
    <row r="81" spans="1:17" s="86" customFormat="1" x14ac:dyDescent="0.2">
      <c r="A81" s="82" t="s">
        <v>124</v>
      </c>
      <c r="B81" s="85">
        <v>900</v>
      </c>
      <c r="C81" s="70" t="s">
        <v>13</v>
      </c>
      <c r="D81" s="70" t="s">
        <v>45</v>
      </c>
      <c r="E81" s="70" t="s">
        <v>125</v>
      </c>
      <c r="F81" s="83"/>
      <c r="G81" s="84">
        <v>249</v>
      </c>
      <c r="H81" s="84">
        <v>135</v>
      </c>
      <c r="I81" s="84">
        <v>145</v>
      </c>
    </row>
    <row r="82" spans="1:17" s="223" customFormat="1" ht="25.5" x14ac:dyDescent="0.2">
      <c r="A82" s="225" t="s">
        <v>107</v>
      </c>
      <c r="B82" s="32">
        <v>900</v>
      </c>
      <c r="C82" s="221" t="s">
        <v>13</v>
      </c>
      <c r="D82" s="221" t="s">
        <v>45</v>
      </c>
      <c r="E82" s="221" t="s">
        <v>125</v>
      </c>
      <c r="F82" s="224" t="s">
        <v>59</v>
      </c>
      <c r="G82" s="222">
        <v>249</v>
      </c>
      <c r="H82" s="222">
        <v>135</v>
      </c>
      <c r="I82" s="222">
        <v>145</v>
      </c>
      <c r="J82" s="230"/>
      <c r="K82" s="230"/>
      <c r="L82" s="230"/>
      <c r="M82" s="230"/>
      <c r="N82" s="230"/>
      <c r="O82" s="230"/>
      <c r="P82" s="230"/>
      <c r="Q82" s="230"/>
    </row>
    <row r="83" spans="1:17" s="86" customFormat="1" ht="25.5" x14ac:dyDescent="0.2">
      <c r="A83" s="82" t="s">
        <v>288</v>
      </c>
      <c r="B83" s="85">
        <v>900</v>
      </c>
      <c r="C83" s="70" t="s">
        <v>13</v>
      </c>
      <c r="D83" s="70" t="s">
        <v>45</v>
      </c>
      <c r="E83" s="70" t="s">
        <v>289</v>
      </c>
      <c r="F83" s="83"/>
      <c r="G83" s="84">
        <v>55</v>
      </c>
      <c r="H83" s="84">
        <v>65</v>
      </c>
      <c r="I83" s="84">
        <v>75</v>
      </c>
      <c r="J83" s="104"/>
      <c r="K83" s="104"/>
      <c r="L83" s="104"/>
      <c r="M83" s="104"/>
      <c r="N83" s="104"/>
      <c r="O83" s="104"/>
      <c r="P83" s="104"/>
      <c r="Q83" s="104"/>
    </row>
    <row r="84" spans="1:17" s="77" customFormat="1" ht="25.5" x14ac:dyDescent="0.2">
      <c r="A84" s="80" t="s">
        <v>107</v>
      </c>
      <c r="B84" s="74">
        <v>900</v>
      </c>
      <c r="C84" s="75" t="s">
        <v>13</v>
      </c>
      <c r="D84" s="75" t="s">
        <v>45</v>
      </c>
      <c r="E84" s="70" t="s">
        <v>289</v>
      </c>
      <c r="F84" s="76" t="s">
        <v>59</v>
      </c>
      <c r="G84" s="55">
        <v>55</v>
      </c>
      <c r="H84" s="55">
        <v>65</v>
      </c>
      <c r="I84" s="55">
        <v>75</v>
      </c>
      <c r="J84" s="99"/>
      <c r="K84" s="99"/>
      <c r="L84" s="99"/>
      <c r="M84" s="99"/>
      <c r="N84" s="99"/>
      <c r="O84" s="99"/>
      <c r="P84" s="99"/>
      <c r="Q84" s="99"/>
    </row>
    <row r="85" spans="1:17" s="89" customFormat="1" x14ac:dyDescent="0.2">
      <c r="A85" s="88" t="s">
        <v>23</v>
      </c>
      <c r="B85" s="90">
        <v>900</v>
      </c>
      <c r="C85" s="58" t="s">
        <v>15</v>
      </c>
      <c r="D85" s="58"/>
      <c r="E85" s="58"/>
      <c r="F85" s="91"/>
      <c r="G85" s="61">
        <v>492.8</v>
      </c>
      <c r="H85" s="61">
        <v>338.9</v>
      </c>
      <c r="I85" s="61">
        <v>322.3</v>
      </c>
      <c r="J85" s="61" t="e">
        <f>J89+#REF!+#REF!</f>
        <v>#REF!</v>
      </c>
      <c r="K85" s="61" t="e">
        <f>K89+#REF!+#REF!</f>
        <v>#REF!</v>
      </c>
      <c r="L85" s="61" t="e">
        <f>L89+#REF!+#REF!</f>
        <v>#REF!</v>
      </c>
      <c r="M85" s="61" t="e">
        <f>M89+#REF!+#REF!</f>
        <v>#REF!</v>
      </c>
      <c r="N85" s="61" t="e">
        <f>N89+#REF!+#REF!</f>
        <v>#REF!</v>
      </c>
      <c r="O85" s="61" t="e">
        <f>O89+#REF!+#REF!</f>
        <v>#REF!</v>
      </c>
      <c r="P85" s="61" t="e">
        <f>P89+#REF!+#REF!</f>
        <v>#REF!</v>
      </c>
      <c r="Q85" s="61" t="e">
        <f>Q89+#REF!+#REF!</f>
        <v>#REF!</v>
      </c>
    </row>
    <row r="86" spans="1:17" s="216" customFormat="1" x14ac:dyDescent="0.2">
      <c r="A86" s="11" t="s">
        <v>688</v>
      </c>
      <c r="B86" s="14">
        <v>900</v>
      </c>
      <c r="C86" s="8" t="s">
        <v>15</v>
      </c>
      <c r="D86" s="8" t="s">
        <v>9</v>
      </c>
      <c r="E86" s="8"/>
      <c r="F86" s="8"/>
      <c r="G86" s="4">
        <v>163</v>
      </c>
      <c r="H86" s="4">
        <v>0</v>
      </c>
      <c r="I86" s="4">
        <v>0</v>
      </c>
      <c r="J86" s="103"/>
      <c r="K86" s="103"/>
      <c r="L86" s="103"/>
      <c r="M86" s="103"/>
      <c r="N86" s="103"/>
      <c r="O86" s="103"/>
      <c r="P86" s="103"/>
      <c r="Q86" s="103"/>
    </row>
    <row r="87" spans="1:17" ht="38.25" x14ac:dyDescent="0.2">
      <c r="A87" s="217" t="s">
        <v>689</v>
      </c>
      <c r="B87" s="22">
        <v>900</v>
      </c>
      <c r="C87" s="218" t="s">
        <v>15</v>
      </c>
      <c r="D87" s="218" t="s">
        <v>9</v>
      </c>
      <c r="E87" s="218" t="s">
        <v>690</v>
      </c>
      <c r="F87" s="218"/>
      <c r="G87" s="219">
        <v>163</v>
      </c>
      <c r="H87" s="219">
        <v>0</v>
      </c>
      <c r="I87" s="219">
        <v>0</v>
      </c>
      <c r="J87" s="229"/>
      <c r="K87" s="229"/>
      <c r="L87" s="229"/>
      <c r="M87" s="229"/>
      <c r="N87" s="229"/>
      <c r="O87" s="229"/>
      <c r="P87" s="229"/>
      <c r="Q87" s="229"/>
    </row>
    <row r="88" spans="1:17" s="223" customFormat="1" ht="25.5" x14ac:dyDescent="0.2">
      <c r="A88" s="225" t="s">
        <v>107</v>
      </c>
      <c r="B88" s="31">
        <v>900</v>
      </c>
      <c r="C88" s="221" t="s">
        <v>15</v>
      </c>
      <c r="D88" s="221" t="s">
        <v>9</v>
      </c>
      <c r="E88" s="221" t="s">
        <v>690</v>
      </c>
      <c r="F88" s="221" t="s">
        <v>59</v>
      </c>
      <c r="G88" s="222">
        <v>163</v>
      </c>
      <c r="H88" s="222">
        <v>0</v>
      </c>
      <c r="I88" s="222">
        <v>0</v>
      </c>
      <c r="J88" s="230"/>
      <c r="K88" s="230"/>
      <c r="L88" s="230"/>
      <c r="M88" s="230"/>
      <c r="N88" s="230"/>
      <c r="O88" s="230"/>
      <c r="P88" s="230"/>
      <c r="Q88" s="230"/>
    </row>
    <row r="89" spans="1:17" s="67" customFormat="1" x14ac:dyDescent="0.2">
      <c r="A89" s="63" t="s">
        <v>24</v>
      </c>
      <c r="B89" s="64">
        <v>900</v>
      </c>
      <c r="C89" s="65" t="s">
        <v>15</v>
      </c>
      <c r="D89" s="65" t="s">
        <v>19</v>
      </c>
      <c r="E89" s="65"/>
      <c r="F89" s="65"/>
      <c r="G89" s="66">
        <v>329.8</v>
      </c>
      <c r="H89" s="228">
        <v>338.9</v>
      </c>
      <c r="I89" s="228">
        <v>322.3</v>
      </c>
      <c r="J89" s="66" t="e">
        <f>J92+#REF!</f>
        <v>#REF!</v>
      </c>
      <c r="K89" s="66" t="e">
        <f>K92+#REF!</f>
        <v>#REF!</v>
      </c>
      <c r="L89" s="66" t="e">
        <f>L92+#REF!</f>
        <v>#REF!</v>
      </c>
      <c r="M89" s="66" t="e">
        <f>M92+#REF!</f>
        <v>#REF!</v>
      </c>
      <c r="N89" s="66" t="e">
        <f>N92+#REF!</f>
        <v>#REF!</v>
      </c>
      <c r="O89" s="66" t="e">
        <f>O92+#REF!</f>
        <v>#REF!</v>
      </c>
      <c r="P89" s="66" t="e">
        <f>P92+#REF!</f>
        <v>#REF!</v>
      </c>
      <c r="Q89" s="66" t="e">
        <f>Q92+#REF!</f>
        <v>#REF!</v>
      </c>
    </row>
    <row r="90" spans="1:17" s="216" customFormat="1" ht="25.5" x14ac:dyDescent="0.2">
      <c r="A90" s="217" t="s">
        <v>601</v>
      </c>
      <c r="B90" s="31">
        <v>900</v>
      </c>
      <c r="C90" s="221" t="s">
        <v>15</v>
      </c>
      <c r="D90" s="221" t="s">
        <v>19</v>
      </c>
      <c r="E90" s="221" t="s">
        <v>602</v>
      </c>
      <c r="F90" s="221"/>
      <c r="G90" s="219">
        <v>200.8</v>
      </c>
      <c r="H90" s="219">
        <v>200.9</v>
      </c>
      <c r="I90" s="219">
        <v>200.3</v>
      </c>
      <c r="J90" s="229"/>
      <c r="K90" s="229"/>
      <c r="L90" s="229"/>
      <c r="M90" s="229"/>
      <c r="N90" s="229"/>
      <c r="O90" s="229"/>
      <c r="P90" s="229"/>
      <c r="Q90" s="229"/>
    </row>
    <row r="91" spans="1:17" s="216" customFormat="1" x14ac:dyDescent="0.2">
      <c r="A91" s="225" t="s">
        <v>66</v>
      </c>
      <c r="B91" s="31">
        <v>900</v>
      </c>
      <c r="C91" s="221" t="s">
        <v>15</v>
      </c>
      <c r="D91" s="221" t="s">
        <v>19</v>
      </c>
      <c r="E91" s="221" t="s">
        <v>602</v>
      </c>
      <c r="F91" s="221" t="s">
        <v>67</v>
      </c>
      <c r="G91" s="222">
        <v>200.8</v>
      </c>
      <c r="H91" s="222">
        <v>200.9</v>
      </c>
      <c r="I91" s="222">
        <v>200.3</v>
      </c>
      <c r="J91" s="230"/>
      <c r="K91" s="230"/>
      <c r="L91" s="230"/>
      <c r="M91" s="230"/>
      <c r="N91" s="230"/>
      <c r="O91" s="230"/>
      <c r="P91" s="230"/>
      <c r="Q91" s="230"/>
    </row>
    <row r="92" spans="1:17" ht="25.5" x14ac:dyDescent="0.2">
      <c r="A92" s="217" t="s">
        <v>127</v>
      </c>
      <c r="B92" s="22">
        <v>900</v>
      </c>
      <c r="C92" s="218" t="s">
        <v>15</v>
      </c>
      <c r="D92" s="218" t="s">
        <v>19</v>
      </c>
      <c r="E92" s="218" t="s">
        <v>126</v>
      </c>
      <c r="F92" s="218"/>
      <c r="G92" s="219">
        <v>129</v>
      </c>
      <c r="H92" s="219">
        <v>138</v>
      </c>
      <c r="I92" s="219">
        <v>122</v>
      </c>
      <c r="J92" s="229"/>
      <c r="K92" s="229"/>
      <c r="L92" s="229"/>
      <c r="M92" s="229"/>
      <c r="N92" s="229"/>
      <c r="O92" s="229"/>
      <c r="P92" s="229"/>
      <c r="Q92" s="229"/>
    </row>
    <row r="93" spans="1:17" s="223" customFormat="1" ht="25.5" x14ac:dyDescent="0.2">
      <c r="A93" s="225" t="s">
        <v>70</v>
      </c>
      <c r="B93" s="31">
        <v>900</v>
      </c>
      <c r="C93" s="221" t="s">
        <v>15</v>
      </c>
      <c r="D93" s="221" t="s">
        <v>19</v>
      </c>
      <c r="E93" s="221" t="s">
        <v>126</v>
      </c>
      <c r="F93" s="221" t="s">
        <v>62</v>
      </c>
      <c r="G93" s="222">
        <v>129</v>
      </c>
      <c r="H93" s="222">
        <v>138</v>
      </c>
      <c r="I93" s="222">
        <v>122</v>
      </c>
      <c r="J93" s="230"/>
      <c r="K93" s="230"/>
      <c r="L93" s="230"/>
      <c r="M93" s="230"/>
      <c r="N93" s="230"/>
      <c r="O93" s="230"/>
      <c r="P93" s="230"/>
      <c r="Q93" s="230"/>
    </row>
    <row r="94" spans="1:17" s="89" customFormat="1" x14ac:dyDescent="0.2">
      <c r="A94" s="88" t="s">
        <v>25</v>
      </c>
      <c r="B94" s="57">
        <v>900</v>
      </c>
      <c r="C94" s="58" t="s">
        <v>26</v>
      </c>
      <c r="D94" s="58"/>
      <c r="E94" s="58"/>
      <c r="F94" s="58"/>
      <c r="G94" s="61">
        <v>437546.6028900001</v>
      </c>
      <c r="H94" s="61">
        <v>199930.26660999999</v>
      </c>
      <c r="I94" s="61">
        <v>405300.74188999995</v>
      </c>
    </row>
    <row r="95" spans="1:17" s="67" customFormat="1" x14ac:dyDescent="0.2">
      <c r="A95" s="63" t="s">
        <v>27</v>
      </c>
      <c r="B95" s="64">
        <v>900</v>
      </c>
      <c r="C95" s="65" t="s">
        <v>26</v>
      </c>
      <c r="D95" s="65" t="s">
        <v>9</v>
      </c>
      <c r="E95" s="65"/>
      <c r="F95" s="65"/>
      <c r="G95" s="66">
        <v>437546.6028900001</v>
      </c>
      <c r="H95" s="228">
        <v>199930.26660999999</v>
      </c>
      <c r="I95" s="228">
        <v>405300.74188999995</v>
      </c>
    </row>
    <row r="96" spans="1:17" s="189" customFormat="1" ht="53.25" customHeight="1" x14ac:dyDescent="0.2">
      <c r="A96" s="18" t="s">
        <v>552</v>
      </c>
      <c r="B96" s="22">
        <v>900</v>
      </c>
      <c r="C96" s="19" t="s">
        <v>26</v>
      </c>
      <c r="D96" s="19" t="s">
        <v>9</v>
      </c>
      <c r="E96" s="19" t="s">
        <v>548</v>
      </c>
      <c r="F96" s="19"/>
      <c r="G96" s="219">
        <v>395725.51349000004</v>
      </c>
      <c r="H96" s="20">
        <v>177479.42098</v>
      </c>
      <c r="I96" s="20">
        <v>382245.51561999996</v>
      </c>
      <c r="J96" s="98"/>
      <c r="K96" s="98"/>
      <c r="L96" s="98"/>
      <c r="M96" s="98"/>
      <c r="N96" s="98"/>
      <c r="O96" s="98"/>
      <c r="P96" s="98"/>
      <c r="Q96" s="98"/>
    </row>
    <row r="97" spans="1:17" s="26" customFormat="1" ht="25.5" x14ac:dyDescent="0.2">
      <c r="A97" s="28" t="s">
        <v>75</v>
      </c>
      <c r="B97" s="31">
        <v>900</v>
      </c>
      <c r="C97" s="24" t="s">
        <v>26</v>
      </c>
      <c r="D97" s="24" t="s">
        <v>9</v>
      </c>
      <c r="E97" s="24" t="s">
        <v>548</v>
      </c>
      <c r="F97" s="24" t="s">
        <v>65</v>
      </c>
      <c r="G97" s="25">
        <v>175243.6</v>
      </c>
      <c r="H97" s="25">
        <v>89395.5</v>
      </c>
      <c r="I97" s="25">
        <v>176059.5</v>
      </c>
      <c r="J97" s="99"/>
      <c r="K97" s="99"/>
      <c r="L97" s="99"/>
      <c r="M97" s="99"/>
      <c r="N97" s="99"/>
      <c r="O97" s="99"/>
      <c r="P97" s="99"/>
      <c r="Q97" s="99"/>
    </row>
    <row r="98" spans="1:17" s="223" customFormat="1" x14ac:dyDescent="0.2">
      <c r="A98" s="225" t="s">
        <v>66</v>
      </c>
      <c r="B98" s="31">
        <v>900</v>
      </c>
      <c r="C98" s="221" t="s">
        <v>26</v>
      </c>
      <c r="D98" s="221" t="s">
        <v>9</v>
      </c>
      <c r="E98" s="221" t="s">
        <v>548</v>
      </c>
      <c r="F98" s="221" t="s">
        <v>67</v>
      </c>
      <c r="G98" s="222">
        <v>220481.91349000001</v>
      </c>
      <c r="H98" s="222">
        <v>88083.920979999995</v>
      </c>
      <c r="I98" s="222">
        <v>206186.01561999999</v>
      </c>
      <c r="J98" s="230"/>
      <c r="K98" s="230"/>
      <c r="L98" s="230"/>
      <c r="M98" s="230"/>
      <c r="N98" s="230"/>
      <c r="O98" s="230"/>
      <c r="P98" s="230"/>
      <c r="Q98" s="230"/>
    </row>
    <row r="99" spans="1:17" ht="63.75" x14ac:dyDescent="0.2">
      <c r="A99" s="217" t="s">
        <v>553</v>
      </c>
      <c r="B99" s="22">
        <v>900</v>
      </c>
      <c r="C99" s="218" t="s">
        <v>26</v>
      </c>
      <c r="D99" s="218" t="s">
        <v>9</v>
      </c>
      <c r="E99" s="218" t="s">
        <v>549</v>
      </c>
      <c r="F99" s="218"/>
      <c r="G99" s="219">
        <v>30470.189400000003</v>
      </c>
      <c r="H99" s="219">
        <v>10536.045630000001</v>
      </c>
      <c r="I99" s="219">
        <v>11822.02627</v>
      </c>
      <c r="J99" s="98"/>
      <c r="K99" s="98"/>
      <c r="L99" s="98"/>
      <c r="M99" s="98"/>
      <c r="N99" s="98"/>
      <c r="O99" s="98"/>
      <c r="P99" s="98"/>
      <c r="Q99" s="98"/>
    </row>
    <row r="100" spans="1:17" s="223" customFormat="1" ht="25.5" x14ac:dyDescent="0.2">
      <c r="A100" s="225" t="s">
        <v>75</v>
      </c>
      <c r="B100" s="31">
        <v>900</v>
      </c>
      <c r="C100" s="221" t="s">
        <v>26</v>
      </c>
      <c r="D100" s="221" t="s">
        <v>9</v>
      </c>
      <c r="E100" s="221" t="s">
        <v>549</v>
      </c>
      <c r="F100" s="221" t="s">
        <v>65</v>
      </c>
      <c r="G100" s="222">
        <v>15542.2</v>
      </c>
      <c r="H100" s="222">
        <v>7256.5999999999985</v>
      </c>
      <c r="I100" s="222">
        <v>5911</v>
      </c>
      <c r="J100" s="99"/>
      <c r="K100" s="99"/>
      <c r="L100" s="99"/>
      <c r="M100" s="99"/>
      <c r="N100" s="99"/>
      <c r="O100" s="99"/>
      <c r="P100" s="99"/>
      <c r="Q100" s="99"/>
    </row>
    <row r="101" spans="1:17" x14ac:dyDescent="0.2">
      <c r="A101" s="225" t="s">
        <v>66</v>
      </c>
      <c r="B101" s="31">
        <v>900</v>
      </c>
      <c r="C101" s="221" t="s">
        <v>26</v>
      </c>
      <c r="D101" s="221" t="s">
        <v>9</v>
      </c>
      <c r="E101" s="221" t="s">
        <v>549</v>
      </c>
      <c r="F101" s="221" t="s">
        <v>67</v>
      </c>
      <c r="G101" s="219">
        <v>14927.9894</v>
      </c>
      <c r="H101" s="219">
        <v>3279.4456300000015</v>
      </c>
      <c r="I101" s="219">
        <v>5911.0262700000003</v>
      </c>
      <c r="J101" s="98"/>
      <c r="K101" s="98"/>
      <c r="L101" s="98"/>
      <c r="M101" s="98"/>
      <c r="N101" s="98"/>
      <c r="O101" s="98"/>
      <c r="P101" s="98"/>
      <c r="Q101" s="98"/>
    </row>
    <row r="102" spans="1:17" s="189" customFormat="1" x14ac:dyDescent="0.2">
      <c r="A102" s="18" t="s">
        <v>129</v>
      </c>
      <c r="B102" s="18">
        <v>900</v>
      </c>
      <c r="C102" s="19" t="s">
        <v>26</v>
      </c>
      <c r="D102" s="19" t="s">
        <v>9</v>
      </c>
      <c r="E102" s="19" t="s">
        <v>128</v>
      </c>
      <c r="F102" s="19"/>
      <c r="G102" s="20">
        <v>596.9</v>
      </c>
      <c r="H102" s="219">
        <v>590.4</v>
      </c>
      <c r="I102" s="219">
        <v>464.8</v>
      </c>
      <c r="J102" s="98"/>
      <c r="K102" s="98"/>
      <c r="L102" s="98"/>
      <c r="M102" s="98"/>
      <c r="N102" s="98"/>
      <c r="O102" s="98"/>
      <c r="P102" s="98"/>
      <c r="Q102" s="98"/>
    </row>
    <row r="103" spans="1:17" ht="25.5" x14ac:dyDescent="0.2">
      <c r="A103" s="225" t="s">
        <v>70</v>
      </c>
      <c r="B103" s="225">
        <v>900</v>
      </c>
      <c r="C103" s="221" t="s">
        <v>26</v>
      </c>
      <c r="D103" s="221" t="s">
        <v>9</v>
      </c>
      <c r="E103" s="218" t="s">
        <v>128</v>
      </c>
      <c r="F103" s="221" t="s">
        <v>62</v>
      </c>
      <c r="G103" s="222">
        <v>596.9</v>
      </c>
      <c r="H103" s="222">
        <v>0</v>
      </c>
      <c r="I103" s="222">
        <v>0</v>
      </c>
      <c r="J103" s="229"/>
      <c r="K103" s="229"/>
      <c r="L103" s="229"/>
      <c r="M103" s="229"/>
      <c r="N103" s="229"/>
      <c r="O103" s="229"/>
      <c r="P103" s="229"/>
      <c r="Q103" s="229"/>
    </row>
    <row r="104" spans="1:17" s="189" customFormat="1" ht="25.5" x14ac:dyDescent="0.2">
      <c r="A104" s="225" t="s">
        <v>75</v>
      </c>
      <c r="B104" s="28">
        <v>900</v>
      </c>
      <c r="C104" s="24" t="s">
        <v>26</v>
      </c>
      <c r="D104" s="24" t="s">
        <v>9</v>
      </c>
      <c r="E104" s="19" t="s">
        <v>128</v>
      </c>
      <c r="F104" s="24" t="s">
        <v>65</v>
      </c>
      <c r="G104" s="25">
        <v>0</v>
      </c>
      <c r="H104" s="25">
        <v>590.4</v>
      </c>
      <c r="I104" s="25">
        <v>464.8</v>
      </c>
      <c r="J104" s="98"/>
      <c r="K104" s="98"/>
      <c r="L104" s="98"/>
      <c r="M104" s="98"/>
      <c r="N104" s="98"/>
      <c r="O104" s="98"/>
      <c r="P104" s="98"/>
      <c r="Q104" s="98"/>
    </row>
    <row r="105" spans="1:17" s="189" customFormat="1" x14ac:dyDescent="0.2">
      <c r="A105" s="18" t="s">
        <v>131</v>
      </c>
      <c r="B105" s="22">
        <v>900</v>
      </c>
      <c r="C105" s="19" t="s">
        <v>26</v>
      </c>
      <c r="D105" s="19" t="s">
        <v>9</v>
      </c>
      <c r="E105" s="24" t="s">
        <v>130</v>
      </c>
      <c r="F105" s="19"/>
      <c r="G105" s="20">
        <v>10754</v>
      </c>
      <c r="H105" s="219">
        <v>11324.4</v>
      </c>
      <c r="I105" s="219">
        <v>10768.4</v>
      </c>
      <c r="J105" s="219">
        <f t="shared" ref="J105:Q105" si="2">J106</f>
        <v>0</v>
      </c>
      <c r="K105" s="219">
        <f t="shared" si="2"/>
        <v>0</v>
      </c>
      <c r="L105" s="219">
        <f t="shared" si="2"/>
        <v>0</v>
      </c>
      <c r="M105" s="219">
        <f t="shared" si="2"/>
        <v>0</v>
      </c>
      <c r="N105" s="219">
        <f t="shared" si="2"/>
        <v>0</v>
      </c>
      <c r="O105" s="219">
        <f t="shared" si="2"/>
        <v>0</v>
      </c>
      <c r="P105" s="219">
        <f t="shared" si="2"/>
        <v>0</v>
      </c>
      <c r="Q105" s="219">
        <f t="shared" si="2"/>
        <v>0</v>
      </c>
    </row>
    <row r="106" spans="1:17" s="223" customFormat="1" ht="25.5" x14ac:dyDescent="0.2">
      <c r="A106" s="225" t="s">
        <v>70</v>
      </c>
      <c r="B106" s="22">
        <v>900</v>
      </c>
      <c r="C106" s="218" t="s">
        <v>26</v>
      </c>
      <c r="D106" s="218" t="s">
        <v>9</v>
      </c>
      <c r="E106" s="221" t="s">
        <v>130</v>
      </c>
      <c r="F106" s="221" t="s">
        <v>62</v>
      </c>
      <c r="G106" s="222">
        <v>10754</v>
      </c>
      <c r="H106" s="222">
        <v>11324.4</v>
      </c>
      <c r="I106" s="222">
        <v>10768.4</v>
      </c>
      <c r="J106" s="230"/>
      <c r="K106" s="230"/>
      <c r="L106" s="230"/>
      <c r="M106" s="230"/>
      <c r="N106" s="230"/>
      <c r="O106" s="230"/>
      <c r="P106" s="230"/>
      <c r="Q106" s="230"/>
    </row>
    <row r="107" spans="1:17" s="89" customFormat="1" x14ac:dyDescent="0.2">
      <c r="A107" s="88" t="s">
        <v>46</v>
      </c>
      <c r="B107" s="57">
        <v>900</v>
      </c>
      <c r="C107" s="58" t="s">
        <v>45</v>
      </c>
      <c r="D107" s="58"/>
      <c r="E107" s="58"/>
      <c r="F107" s="58"/>
      <c r="G107" s="61">
        <v>772792.06152999995</v>
      </c>
      <c r="H107" s="61">
        <v>910866.8</v>
      </c>
      <c r="I107" s="61">
        <v>796214.3</v>
      </c>
    </row>
    <row r="108" spans="1:17" s="9" customFormat="1" x14ac:dyDescent="0.2">
      <c r="A108" s="11" t="s">
        <v>49</v>
      </c>
      <c r="B108" s="14">
        <v>900</v>
      </c>
      <c r="C108" s="8" t="s">
        <v>45</v>
      </c>
      <c r="D108" s="8" t="s">
        <v>13</v>
      </c>
      <c r="E108" s="8"/>
      <c r="F108" s="8"/>
      <c r="G108" s="4">
        <v>738084.1</v>
      </c>
      <c r="H108" s="4">
        <v>877831.7</v>
      </c>
      <c r="I108" s="4">
        <v>763141.7</v>
      </c>
      <c r="J108" s="103"/>
      <c r="K108" s="103"/>
      <c r="L108" s="103"/>
      <c r="M108" s="103"/>
      <c r="N108" s="103"/>
      <c r="O108" s="103"/>
      <c r="P108" s="103"/>
      <c r="Q108" s="103"/>
    </row>
    <row r="109" spans="1:17" ht="25.5" x14ac:dyDescent="0.2">
      <c r="A109" s="217" t="s">
        <v>633</v>
      </c>
      <c r="B109" s="22">
        <v>900</v>
      </c>
      <c r="C109" s="218" t="s">
        <v>45</v>
      </c>
      <c r="D109" s="218" t="s">
        <v>13</v>
      </c>
      <c r="E109" s="218" t="s">
        <v>634</v>
      </c>
      <c r="F109" s="218"/>
      <c r="G109" s="219">
        <v>735158.5</v>
      </c>
      <c r="H109" s="219">
        <v>871109.5</v>
      </c>
      <c r="I109" s="219">
        <v>754478.2</v>
      </c>
      <c r="J109" s="229"/>
      <c r="K109" s="229"/>
      <c r="L109" s="229"/>
      <c r="M109" s="229"/>
      <c r="N109" s="229"/>
      <c r="O109" s="229"/>
      <c r="P109" s="229"/>
      <c r="Q109" s="229"/>
    </row>
    <row r="110" spans="1:17" s="223" customFormat="1" x14ac:dyDescent="0.2">
      <c r="A110" s="225" t="s">
        <v>63</v>
      </c>
      <c r="B110" s="31">
        <v>900</v>
      </c>
      <c r="C110" s="221" t="s">
        <v>45</v>
      </c>
      <c r="D110" s="221" t="s">
        <v>13</v>
      </c>
      <c r="E110" s="221" t="s">
        <v>634</v>
      </c>
      <c r="F110" s="221" t="s">
        <v>64</v>
      </c>
      <c r="G110" s="222">
        <v>735158.5</v>
      </c>
      <c r="H110" s="222">
        <v>871109.5</v>
      </c>
      <c r="I110" s="222">
        <v>754478.2</v>
      </c>
      <c r="J110" s="230"/>
      <c r="K110" s="230"/>
      <c r="L110" s="230"/>
      <c r="M110" s="230"/>
      <c r="N110" s="230"/>
      <c r="O110" s="230"/>
      <c r="P110" s="230"/>
      <c r="Q110" s="230"/>
    </row>
    <row r="111" spans="1:17" s="189" customFormat="1" ht="52.5" customHeight="1" x14ac:dyDescent="0.2">
      <c r="A111" s="18" t="s">
        <v>274</v>
      </c>
      <c r="B111" s="18">
        <v>900</v>
      </c>
      <c r="C111" s="19" t="s">
        <v>45</v>
      </c>
      <c r="D111" s="19" t="s">
        <v>13</v>
      </c>
      <c r="E111" s="19" t="s">
        <v>273</v>
      </c>
      <c r="F111" s="19"/>
      <c r="G111" s="20">
        <v>1462.8</v>
      </c>
      <c r="H111" s="20">
        <v>1596.8000000000002</v>
      </c>
      <c r="I111" s="20">
        <v>3343.1000000000004</v>
      </c>
      <c r="J111" s="98"/>
      <c r="K111" s="98"/>
      <c r="L111" s="98"/>
      <c r="M111" s="98"/>
      <c r="N111" s="98"/>
      <c r="O111" s="98"/>
      <c r="P111" s="98"/>
      <c r="Q111" s="98"/>
    </row>
    <row r="112" spans="1:17" ht="25.5" x14ac:dyDescent="0.2">
      <c r="A112" s="225" t="s">
        <v>75</v>
      </c>
      <c r="B112" s="225">
        <v>900</v>
      </c>
      <c r="C112" s="221" t="s">
        <v>45</v>
      </c>
      <c r="D112" s="221" t="s">
        <v>13</v>
      </c>
      <c r="E112" s="221" t="s">
        <v>273</v>
      </c>
      <c r="F112" s="221" t="s">
        <v>65</v>
      </c>
      <c r="G112" s="222">
        <v>1462.8</v>
      </c>
      <c r="H112" s="222">
        <v>1596.8000000000002</v>
      </c>
      <c r="I112" s="222">
        <v>3343.1000000000004</v>
      </c>
      <c r="J112" s="229"/>
      <c r="K112" s="229"/>
      <c r="L112" s="229"/>
      <c r="M112" s="229"/>
      <c r="N112" s="229"/>
      <c r="O112" s="229"/>
      <c r="P112" s="229"/>
      <c r="Q112" s="229"/>
    </row>
    <row r="113" spans="1:23" ht="89.25" x14ac:dyDescent="0.2">
      <c r="A113" s="217" t="s">
        <v>631</v>
      </c>
      <c r="B113" s="22">
        <v>900</v>
      </c>
      <c r="C113" s="218" t="s">
        <v>45</v>
      </c>
      <c r="D113" s="218" t="s">
        <v>13</v>
      </c>
      <c r="E113" s="218" t="s">
        <v>630</v>
      </c>
      <c r="F113" s="218"/>
      <c r="G113" s="219">
        <v>0</v>
      </c>
      <c r="H113" s="219">
        <v>0</v>
      </c>
      <c r="I113" s="219">
        <v>1424.3</v>
      </c>
      <c r="J113" s="229"/>
      <c r="K113" s="229"/>
      <c r="L113" s="229"/>
      <c r="M113" s="229"/>
      <c r="N113" s="229"/>
      <c r="O113" s="229"/>
      <c r="P113" s="229"/>
      <c r="Q113" s="229"/>
    </row>
    <row r="114" spans="1:23" x14ac:dyDescent="0.2">
      <c r="A114" s="52" t="s">
        <v>63</v>
      </c>
      <c r="B114" s="225">
        <v>900</v>
      </c>
      <c r="C114" s="221" t="s">
        <v>45</v>
      </c>
      <c r="D114" s="221" t="s">
        <v>13</v>
      </c>
      <c r="E114" s="221" t="s">
        <v>630</v>
      </c>
      <c r="F114" s="221" t="s">
        <v>64</v>
      </c>
      <c r="G114" s="219">
        <v>0</v>
      </c>
      <c r="H114" s="219">
        <v>0</v>
      </c>
      <c r="I114" s="219">
        <v>1424.3</v>
      </c>
      <c r="J114" s="229"/>
      <c r="K114" s="229"/>
      <c r="L114" s="229"/>
      <c r="M114" s="229"/>
      <c r="N114" s="229"/>
      <c r="O114" s="229"/>
      <c r="P114" s="229"/>
      <c r="Q114" s="229"/>
    </row>
    <row r="115" spans="1:23" s="189" customFormat="1" ht="63.75" x14ac:dyDescent="0.2">
      <c r="A115" s="18" t="s">
        <v>136</v>
      </c>
      <c r="B115" s="22">
        <v>900</v>
      </c>
      <c r="C115" s="19" t="s">
        <v>45</v>
      </c>
      <c r="D115" s="19" t="s">
        <v>13</v>
      </c>
      <c r="E115" s="19" t="s">
        <v>80</v>
      </c>
      <c r="F115" s="19"/>
      <c r="G115" s="20">
        <v>1462.8</v>
      </c>
      <c r="H115" s="20">
        <v>2197.7000000000003</v>
      </c>
      <c r="I115" s="20">
        <v>968.40000000000009</v>
      </c>
      <c r="J115" s="98"/>
      <c r="K115" s="98"/>
      <c r="L115" s="98"/>
      <c r="M115" s="98"/>
      <c r="N115" s="98"/>
      <c r="O115" s="98"/>
      <c r="P115" s="98"/>
      <c r="Q115" s="98"/>
    </row>
    <row r="116" spans="1:23" x14ac:dyDescent="0.2">
      <c r="A116" s="52" t="s">
        <v>63</v>
      </c>
      <c r="B116" s="225">
        <v>900</v>
      </c>
      <c r="C116" s="221" t="s">
        <v>45</v>
      </c>
      <c r="D116" s="221" t="s">
        <v>13</v>
      </c>
      <c r="E116" s="221" t="s">
        <v>80</v>
      </c>
      <c r="F116" s="221" t="s">
        <v>64</v>
      </c>
      <c r="G116" s="219">
        <v>1462.8</v>
      </c>
      <c r="H116" s="219">
        <v>2197.7000000000003</v>
      </c>
      <c r="I116" s="219">
        <v>968.40000000000009</v>
      </c>
      <c r="J116" s="229"/>
      <c r="K116" s="229"/>
      <c r="L116" s="229"/>
      <c r="M116" s="229"/>
      <c r="N116" s="229"/>
      <c r="O116" s="229"/>
      <c r="P116" s="229"/>
      <c r="Q116" s="229"/>
    </row>
    <row r="117" spans="1:23" s="189" customFormat="1" ht="38.25" x14ac:dyDescent="0.2">
      <c r="A117" s="18" t="s">
        <v>647</v>
      </c>
      <c r="B117" s="22">
        <v>900</v>
      </c>
      <c r="C117" s="19" t="s">
        <v>45</v>
      </c>
      <c r="D117" s="19" t="s">
        <v>13</v>
      </c>
      <c r="E117" s="19" t="s">
        <v>259</v>
      </c>
      <c r="F117" s="19"/>
      <c r="G117" s="20">
        <v>0</v>
      </c>
      <c r="H117" s="20">
        <v>2927.7</v>
      </c>
      <c r="I117" s="20">
        <v>2927.7</v>
      </c>
      <c r="J117" s="98"/>
      <c r="K117" s="98"/>
      <c r="L117" s="98"/>
      <c r="M117" s="98"/>
      <c r="N117" s="98"/>
      <c r="O117" s="98"/>
      <c r="P117" s="98"/>
      <c r="Q117" s="98"/>
    </row>
    <row r="118" spans="1:23" s="26" customFormat="1" ht="25.5" x14ac:dyDescent="0.2">
      <c r="A118" s="28" t="s">
        <v>75</v>
      </c>
      <c r="B118" s="28">
        <v>900</v>
      </c>
      <c r="C118" s="24" t="s">
        <v>45</v>
      </c>
      <c r="D118" s="24" t="s">
        <v>13</v>
      </c>
      <c r="E118" s="24" t="s">
        <v>259</v>
      </c>
      <c r="F118" s="24" t="s">
        <v>65</v>
      </c>
      <c r="G118" s="25">
        <v>0</v>
      </c>
      <c r="H118" s="25">
        <v>2927.7</v>
      </c>
      <c r="I118" s="25">
        <v>2927.7</v>
      </c>
      <c r="J118" s="99"/>
      <c r="K118" s="99"/>
      <c r="L118" s="99"/>
      <c r="M118" s="99"/>
      <c r="N118" s="99"/>
      <c r="O118" s="99"/>
      <c r="P118" s="99"/>
      <c r="Q118" s="99"/>
    </row>
    <row r="119" spans="1:23" s="9" customFormat="1" x14ac:dyDescent="0.2">
      <c r="A119" s="11" t="s">
        <v>50</v>
      </c>
      <c r="B119" s="14">
        <v>900</v>
      </c>
      <c r="C119" s="8" t="s">
        <v>45</v>
      </c>
      <c r="D119" s="8" t="s">
        <v>15</v>
      </c>
      <c r="E119" s="8"/>
      <c r="F119" s="8"/>
      <c r="G119" s="4">
        <v>33665.361530000002</v>
      </c>
      <c r="H119" s="4">
        <v>32342.3</v>
      </c>
      <c r="I119" s="4">
        <v>32342.3</v>
      </c>
    </row>
    <row r="120" spans="1:23" s="189" customFormat="1" ht="39" customHeight="1" x14ac:dyDescent="0.2">
      <c r="A120" s="18" t="s">
        <v>169</v>
      </c>
      <c r="B120" s="22">
        <v>900</v>
      </c>
      <c r="C120" s="19" t="s">
        <v>45</v>
      </c>
      <c r="D120" s="16" t="s">
        <v>15</v>
      </c>
      <c r="E120" s="19" t="s">
        <v>101</v>
      </c>
      <c r="F120" s="19"/>
      <c r="G120" s="20">
        <v>24445</v>
      </c>
      <c r="H120" s="20">
        <v>24596</v>
      </c>
      <c r="I120" s="20">
        <v>24596</v>
      </c>
      <c r="J120" s="98"/>
      <c r="K120" s="98"/>
      <c r="L120" s="98"/>
      <c r="M120" s="98"/>
      <c r="N120" s="98"/>
      <c r="O120" s="98"/>
      <c r="P120" s="98"/>
      <c r="Q120" s="98"/>
    </row>
    <row r="121" spans="1:23" s="223" customFormat="1" ht="25.5" x14ac:dyDescent="0.2">
      <c r="A121" s="225" t="s">
        <v>75</v>
      </c>
      <c r="B121" s="31">
        <v>900</v>
      </c>
      <c r="C121" s="221" t="s">
        <v>45</v>
      </c>
      <c r="D121" s="221" t="s">
        <v>15</v>
      </c>
      <c r="E121" s="218" t="s">
        <v>101</v>
      </c>
      <c r="F121" s="221" t="s">
        <v>65</v>
      </c>
      <c r="G121" s="222">
        <v>24445</v>
      </c>
      <c r="H121" s="222">
        <v>24596</v>
      </c>
      <c r="I121" s="222">
        <v>24596</v>
      </c>
      <c r="J121" s="230"/>
      <c r="K121" s="230"/>
      <c r="L121" s="230"/>
      <c r="M121" s="230"/>
      <c r="N121" s="230"/>
      <c r="O121" s="230"/>
      <c r="P121" s="230"/>
      <c r="Q121" s="230"/>
    </row>
    <row r="122" spans="1:23" s="21" customFormat="1" ht="41.25" customHeight="1" x14ac:dyDescent="0.2">
      <c r="A122" s="18" t="s">
        <v>169</v>
      </c>
      <c r="B122" s="18">
        <v>900</v>
      </c>
      <c r="C122" s="19" t="s">
        <v>45</v>
      </c>
      <c r="D122" s="16" t="s">
        <v>15</v>
      </c>
      <c r="E122" s="19" t="s">
        <v>260</v>
      </c>
      <c r="F122" s="19"/>
      <c r="G122" s="20">
        <v>5485.6</v>
      </c>
      <c r="H122" s="20">
        <v>5780</v>
      </c>
      <c r="I122" s="20">
        <v>5780</v>
      </c>
      <c r="S122" s="245"/>
      <c r="T122" s="245"/>
      <c r="U122" s="245"/>
      <c r="V122" s="245"/>
      <c r="W122" s="245"/>
    </row>
    <row r="123" spans="1:23" ht="25.5" x14ac:dyDescent="0.2">
      <c r="A123" s="225" t="s">
        <v>75</v>
      </c>
      <c r="B123" s="225">
        <v>900</v>
      </c>
      <c r="C123" s="221" t="s">
        <v>45</v>
      </c>
      <c r="D123" s="221" t="s">
        <v>15</v>
      </c>
      <c r="E123" s="218" t="s">
        <v>260</v>
      </c>
      <c r="F123" s="221" t="s">
        <v>65</v>
      </c>
      <c r="G123" s="222">
        <v>5485.6</v>
      </c>
      <c r="H123" s="222">
        <v>5780</v>
      </c>
      <c r="I123" s="222">
        <v>5780</v>
      </c>
      <c r="J123" s="229"/>
      <c r="K123" s="229"/>
      <c r="L123" s="229"/>
      <c r="M123" s="229"/>
      <c r="N123" s="229"/>
      <c r="O123" s="229"/>
      <c r="P123" s="229"/>
      <c r="Q123" s="229"/>
      <c r="S123" s="245"/>
      <c r="T123" s="245"/>
      <c r="U123" s="245"/>
      <c r="V123" s="245"/>
      <c r="W123" s="245"/>
    </row>
    <row r="124" spans="1:23" ht="26.25" customHeight="1" x14ac:dyDescent="0.2">
      <c r="A124" s="217" t="s">
        <v>278</v>
      </c>
      <c r="B124" s="22">
        <v>900</v>
      </c>
      <c r="C124" s="218" t="s">
        <v>45</v>
      </c>
      <c r="D124" s="218" t="s">
        <v>15</v>
      </c>
      <c r="E124" s="218" t="s">
        <v>277</v>
      </c>
      <c r="F124" s="218"/>
      <c r="G124" s="219">
        <v>3734.7615300000002</v>
      </c>
      <c r="H124" s="219">
        <v>1966.3</v>
      </c>
      <c r="I124" s="219">
        <v>1966.3</v>
      </c>
      <c r="J124" s="229"/>
      <c r="K124" s="229"/>
      <c r="L124" s="229"/>
      <c r="M124" s="229"/>
      <c r="N124" s="229"/>
      <c r="O124" s="229"/>
      <c r="P124" s="229"/>
      <c r="Q124" s="229"/>
    </row>
    <row r="125" spans="1:23" s="223" customFormat="1" x14ac:dyDescent="0.2">
      <c r="A125" s="52" t="s">
        <v>63</v>
      </c>
      <c r="B125" s="31">
        <v>900</v>
      </c>
      <c r="C125" s="221" t="s">
        <v>45</v>
      </c>
      <c r="D125" s="221" t="s">
        <v>15</v>
      </c>
      <c r="E125" s="221" t="s">
        <v>277</v>
      </c>
      <c r="F125" s="29">
        <v>300</v>
      </c>
      <c r="G125" s="222">
        <v>3734.7615300000002</v>
      </c>
      <c r="H125" s="222">
        <v>1966.3</v>
      </c>
      <c r="I125" s="222">
        <v>1966.3</v>
      </c>
      <c r="J125" s="230"/>
      <c r="K125" s="230"/>
      <c r="L125" s="230"/>
      <c r="M125" s="230"/>
      <c r="N125" s="230"/>
      <c r="O125" s="230"/>
      <c r="P125" s="230"/>
      <c r="Q125" s="230"/>
    </row>
    <row r="126" spans="1:23" s="9" customFormat="1" x14ac:dyDescent="0.2">
      <c r="A126" s="11" t="s">
        <v>51</v>
      </c>
      <c r="B126" s="14">
        <v>900</v>
      </c>
      <c r="C126" s="8" t="s">
        <v>45</v>
      </c>
      <c r="D126" s="8" t="s">
        <v>44</v>
      </c>
      <c r="E126" s="8"/>
      <c r="F126" s="8"/>
      <c r="G126" s="4">
        <v>1042.5999999999999</v>
      </c>
      <c r="H126" s="4">
        <v>692.80000000000007</v>
      </c>
      <c r="I126" s="4">
        <v>730.3</v>
      </c>
    </row>
    <row r="127" spans="1:23" s="21" customFormat="1" x14ac:dyDescent="0.2">
      <c r="A127" s="18" t="s">
        <v>141</v>
      </c>
      <c r="B127" s="22">
        <v>900</v>
      </c>
      <c r="C127" s="19" t="s">
        <v>45</v>
      </c>
      <c r="D127" s="19" t="s">
        <v>44</v>
      </c>
      <c r="E127" s="19" t="s">
        <v>140</v>
      </c>
      <c r="F127" s="19"/>
      <c r="G127" s="20">
        <v>111</v>
      </c>
      <c r="H127" s="20">
        <v>109.6</v>
      </c>
      <c r="I127" s="20">
        <v>108.19999999999999</v>
      </c>
    </row>
    <row r="128" spans="1:23" s="26" customFormat="1" ht="25.5" x14ac:dyDescent="0.2">
      <c r="A128" s="28" t="s">
        <v>70</v>
      </c>
      <c r="B128" s="23">
        <v>900</v>
      </c>
      <c r="C128" s="24" t="s">
        <v>45</v>
      </c>
      <c r="D128" s="24" t="s">
        <v>44</v>
      </c>
      <c r="E128" s="24" t="s">
        <v>140</v>
      </c>
      <c r="F128" s="27" t="s">
        <v>62</v>
      </c>
      <c r="G128" s="25">
        <v>0.6</v>
      </c>
      <c r="H128" s="55">
        <v>0.6</v>
      </c>
      <c r="I128" s="55">
        <v>0.6</v>
      </c>
    </row>
    <row r="129" spans="1:22" s="26" customFormat="1" x14ac:dyDescent="0.2">
      <c r="A129" s="28" t="s">
        <v>63</v>
      </c>
      <c r="B129" s="31">
        <v>900</v>
      </c>
      <c r="C129" s="24" t="s">
        <v>45</v>
      </c>
      <c r="D129" s="24" t="s">
        <v>44</v>
      </c>
      <c r="E129" s="24" t="s">
        <v>140</v>
      </c>
      <c r="F129" s="24" t="s">
        <v>64</v>
      </c>
      <c r="G129" s="25">
        <v>110.4</v>
      </c>
      <c r="H129" s="55">
        <v>109</v>
      </c>
      <c r="I129" s="55">
        <v>107.6</v>
      </c>
    </row>
    <row r="130" spans="1:22" x14ac:dyDescent="0.2">
      <c r="A130" s="217" t="s">
        <v>134</v>
      </c>
      <c r="B130" s="22">
        <v>900</v>
      </c>
      <c r="C130" s="218" t="s">
        <v>45</v>
      </c>
      <c r="D130" s="218" t="s">
        <v>44</v>
      </c>
      <c r="E130" s="218" t="s">
        <v>135</v>
      </c>
      <c r="F130" s="218"/>
      <c r="G130" s="219">
        <v>931.59999999999991</v>
      </c>
      <c r="H130" s="219">
        <v>583.20000000000005</v>
      </c>
      <c r="I130" s="219">
        <v>622.1</v>
      </c>
      <c r="J130" s="220"/>
      <c r="K130" s="220"/>
      <c r="L130" s="220"/>
      <c r="M130" s="220"/>
      <c r="N130" s="220"/>
      <c r="O130" s="220"/>
      <c r="P130" s="220"/>
      <c r="Q130" s="220"/>
    </row>
    <row r="131" spans="1:22" s="223" customFormat="1" ht="25.5" x14ac:dyDescent="0.2">
      <c r="A131" s="225" t="s">
        <v>75</v>
      </c>
      <c r="B131" s="31">
        <v>900</v>
      </c>
      <c r="C131" s="221" t="s">
        <v>45</v>
      </c>
      <c r="D131" s="221" t="s">
        <v>44</v>
      </c>
      <c r="E131" s="221" t="s">
        <v>135</v>
      </c>
      <c r="F131" s="221" t="s">
        <v>65</v>
      </c>
      <c r="G131" s="222">
        <v>931.59999999999991</v>
      </c>
      <c r="H131" s="222">
        <v>583.20000000000005</v>
      </c>
      <c r="I131" s="222">
        <v>622.1</v>
      </c>
      <c r="J131" s="230"/>
      <c r="K131" s="230"/>
      <c r="L131" s="230"/>
      <c r="M131" s="230"/>
      <c r="N131" s="230"/>
      <c r="O131" s="230"/>
      <c r="P131" s="230"/>
      <c r="Q131" s="230"/>
    </row>
    <row r="132" spans="1:22" s="200" customFormat="1" ht="16.5" customHeight="1" x14ac:dyDescent="0.2">
      <c r="A132" s="88" t="s">
        <v>501</v>
      </c>
      <c r="B132" s="196">
        <v>900</v>
      </c>
      <c r="C132" s="197" t="s">
        <v>19</v>
      </c>
      <c r="D132" s="197"/>
      <c r="E132" s="197"/>
      <c r="F132" s="197"/>
      <c r="G132" s="61">
        <v>166.10000000000002</v>
      </c>
      <c r="H132" s="61">
        <v>942.5</v>
      </c>
      <c r="I132" s="61">
        <v>896.2</v>
      </c>
      <c r="J132" s="194"/>
      <c r="K132" s="194"/>
      <c r="L132" s="194"/>
      <c r="M132" s="194"/>
      <c r="N132" s="194"/>
      <c r="O132" s="194"/>
      <c r="P132" s="194"/>
      <c r="Q132" s="194"/>
    </row>
    <row r="133" spans="1:22" s="201" customFormat="1" ht="16.5" customHeight="1" x14ac:dyDescent="0.2">
      <c r="A133" s="63" t="s">
        <v>502</v>
      </c>
      <c r="B133" s="198">
        <v>900</v>
      </c>
      <c r="C133" s="199" t="s">
        <v>19</v>
      </c>
      <c r="D133" s="199" t="s">
        <v>11</v>
      </c>
      <c r="E133" s="199"/>
      <c r="F133" s="199"/>
      <c r="G133" s="66">
        <v>166.10000000000002</v>
      </c>
      <c r="H133" s="66">
        <v>942.5</v>
      </c>
      <c r="I133" s="66">
        <v>896.2</v>
      </c>
      <c r="J133" s="193"/>
      <c r="K133" s="193"/>
      <c r="L133" s="193"/>
      <c r="M133" s="193"/>
      <c r="N133" s="193"/>
      <c r="O133" s="193"/>
      <c r="P133" s="193"/>
      <c r="Q133" s="193"/>
    </row>
    <row r="134" spans="1:22" s="72" customFormat="1" ht="51" x14ac:dyDescent="0.2">
      <c r="A134" s="68" t="s">
        <v>498</v>
      </c>
      <c r="B134" s="69">
        <v>900</v>
      </c>
      <c r="C134" s="70" t="s">
        <v>19</v>
      </c>
      <c r="D134" s="70" t="s">
        <v>11</v>
      </c>
      <c r="E134" s="70" t="s">
        <v>499</v>
      </c>
      <c r="F134" s="70"/>
      <c r="G134" s="71">
        <v>166.10000000000002</v>
      </c>
      <c r="H134" s="71">
        <v>942.5</v>
      </c>
      <c r="I134" s="71">
        <v>896.2</v>
      </c>
      <c r="J134" s="98"/>
      <c r="K134" s="98"/>
      <c r="L134" s="98"/>
      <c r="M134" s="98"/>
      <c r="N134" s="98"/>
      <c r="O134" s="98"/>
      <c r="P134" s="98"/>
      <c r="Q134" s="98"/>
    </row>
    <row r="135" spans="1:22" s="223" customFormat="1" ht="17.25" customHeight="1" x14ac:dyDescent="0.2">
      <c r="A135" s="217" t="s">
        <v>66</v>
      </c>
      <c r="B135" s="31">
        <v>900</v>
      </c>
      <c r="C135" s="221" t="s">
        <v>19</v>
      </c>
      <c r="D135" s="221" t="s">
        <v>11</v>
      </c>
      <c r="E135" s="221" t="s">
        <v>503</v>
      </c>
      <c r="F135" s="221" t="s">
        <v>67</v>
      </c>
      <c r="G135" s="222">
        <v>166.10000000000002</v>
      </c>
      <c r="H135" s="222">
        <v>942.5</v>
      </c>
      <c r="I135" s="222">
        <v>896.2</v>
      </c>
      <c r="J135" s="230"/>
      <c r="K135" s="230"/>
      <c r="L135" s="230"/>
      <c r="M135" s="230"/>
      <c r="N135" s="230"/>
      <c r="O135" s="230"/>
      <c r="P135" s="230"/>
      <c r="Q135" s="230"/>
    </row>
    <row r="136" spans="1:22" s="3" customFormat="1" ht="25.5" x14ac:dyDescent="0.2">
      <c r="A136" s="13" t="s">
        <v>68</v>
      </c>
      <c r="B136" s="41">
        <v>900</v>
      </c>
      <c r="C136" s="1" t="s">
        <v>55</v>
      </c>
      <c r="D136" s="1"/>
      <c r="E136" s="1"/>
      <c r="F136" s="1"/>
      <c r="G136" s="2">
        <v>2704.5</v>
      </c>
      <c r="H136" s="2">
        <v>3350.7</v>
      </c>
      <c r="I136" s="2">
        <v>1838.1999999999998</v>
      </c>
    </row>
    <row r="137" spans="1:22" s="9" customFormat="1" ht="25.5" x14ac:dyDescent="0.2">
      <c r="A137" s="11" t="s">
        <v>693</v>
      </c>
      <c r="B137" s="14">
        <v>900</v>
      </c>
      <c r="C137" s="8" t="s">
        <v>55</v>
      </c>
      <c r="D137" s="8" t="s">
        <v>9</v>
      </c>
      <c r="E137" s="8"/>
      <c r="F137" s="8"/>
      <c r="G137" s="4">
        <v>2704.5</v>
      </c>
      <c r="H137" s="4">
        <v>3350.7</v>
      </c>
      <c r="I137" s="4">
        <v>1838.1999999999998</v>
      </c>
    </row>
    <row r="138" spans="1:22" ht="25.5" x14ac:dyDescent="0.2">
      <c r="A138" s="217" t="s">
        <v>142</v>
      </c>
      <c r="B138" s="22">
        <v>900</v>
      </c>
      <c r="C138" s="218" t="s">
        <v>55</v>
      </c>
      <c r="D138" s="218" t="s">
        <v>9</v>
      </c>
      <c r="E138" s="218" t="s">
        <v>657</v>
      </c>
      <c r="F138" s="218"/>
      <c r="G138" s="219">
        <v>2704.5</v>
      </c>
      <c r="H138" s="219">
        <v>3350.7</v>
      </c>
      <c r="I138" s="219">
        <v>1838.1999999999998</v>
      </c>
      <c r="J138" s="229"/>
      <c r="K138" s="229"/>
      <c r="L138" s="229"/>
      <c r="M138" s="229"/>
      <c r="N138" s="229"/>
      <c r="O138" s="229"/>
      <c r="P138" s="229"/>
      <c r="Q138" s="229"/>
    </row>
    <row r="139" spans="1:22" s="223" customFormat="1" x14ac:dyDescent="0.2">
      <c r="A139" s="225" t="s">
        <v>68</v>
      </c>
      <c r="B139" s="31">
        <v>900</v>
      </c>
      <c r="C139" s="221" t="s">
        <v>55</v>
      </c>
      <c r="D139" s="221" t="s">
        <v>9</v>
      </c>
      <c r="E139" s="218" t="s">
        <v>657</v>
      </c>
      <c r="F139" s="221" t="s">
        <v>69</v>
      </c>
      <c r="G139" s="222">
        <v>2704.5</v>
      </c>
      <c r="H139" s="222">
        <v>3350.7</v>
      </c>
      <c r="I139" s="222">
        <v>1838.1999999999998</v>
      </c>
      <c r="J139" s="230"/>
      <c r="K139" s="230"/>
      <c r="L139" s="230"/>
      <c r="M139" s="230"/>
      <c r="N139" s="230"/>
      <c r="O139" s="230"/>
      <c r="P139" s="230"/>
      <c r="Q139" s="230"/>
    </row>
    <row r="140" spans="1:22" s="21" customFormat="1" x14ac:dyDescent="0.2">
      <c r="A140" s="18" t="s">
        <v>266</v>
      </c>
      <c r="B140" s="22">
        <v>900</v>
      </c>
      <c r="C140" s="19" t="s">
        <v>267</v>
      </c>
      <c r="D140" s="19"/>
      <c r="E140" s="19"/>
      <c r="F140" s="19"/>
      <c r="G140" s="20"/>
      <c r="H140" s="20">
        <v>21156.600000000002</v>
      </c>
      <c r="I140" s="20">
        <v>41368.300000000003</v>
      </c>
      <c r="J140" s="98"/>
      <c r="K140" s="98"/>
      <c r="L140" s="98"/>
      <c r="M140" s="98"/>
      <c r="N140" s="98"/>
      <c r="O140" s="98"/>
      <c r="P140" s="98"/>
      <c r="Q140" s="98"/>
    </row>
    <row r="141" spans="1:22" s="189" customFormat="1" x14ac:dyDescent="0.2">
      <c r="A141" s="18" t="s">
        <v>266</v>
      </c>
      <c r="B141" s="22">
        <v>900</v>
      </c>
      <c r="C141" s="19" t="s">
        <v>267</v>
      </c>
      <c r="D141" s="16" t="s">
        <v>267</v>
      </c>
      <c r="E141" s="19"/>
      <c r="F141" s="19"/>
      <c r="G141" s="20"/>
      <c r="H141" s="20">
        <v>21156.600000000002</v>
      </c>
      <c r="I141" s="20">
        <v>41368.300000000003</v>
      </c>
      <c r="J141" s="98"/>
      <c r="K141" s="98"/>
      <c r="L141" s="98"/>
      <c r="M141" s="98"/>
      <c r="N141" s="98"/>
      <c r="O141" s="98"/>
      <c r="P141" s="98"/>
      <c r="Q141" s="98"/>
    </row>
    <row r="142" spans="1:22" s="189" customFormat="1" x14ac:dyDescent="0.2">
      <c r="A142" s="18" t="s">
        <v>266</v>
      </c>
      <c r="B142" s="22">
        <v>900</v>
      </c>
      <c r="C142" s="19" t="s">
        <v>267</v>
      </c>
      <c r="D142" s="19" t="s">
        <v>267</v>
      </c>
      <c r="E142" s="19" t="s">
        <v>268</v>
      </c>
      <c r="F142" s="19"/>
      <c r="G142" s="20"/>
      <c r="H142" s="20">
        <v>21156.600000000002</v>
      </c>
      <c r="I142" s="20">
        <v>41368.300000000003</v>
      </c>
      <c r="J142" s="98"/>
      <c r="K142" s="98"/>
      <c r="L142" s="98"/>
      <c r="M142" s="98"/>
      <c r="N142" s="98"/>
      <c r="O142" s="98"/>
      <c r="P142" s="98"/>
      <c r="Q142" s="98"/>
    </row>
    <row r="143" spans="1:22" s="223" customFormat="1" x14ac:dyDescent="0.2">
      <c r="A143" s="225" t="s">
        <v>266</v>
      </c>
      <c r="B143" s="31">
        <v>900</v>
      </c>
      <c r="C143" s="221" t="s">
        <v>267</v>
      </c>
      <c r="D143" s="221" t="s">
        <v>267</v>
      </c>
      <c r="E143" s="218" t="s">
        <v>268</v>
      </c>
      <c r="F143" s="221" t="s">
        <v>67</v>
      </c>
      <c r="G143" s="222"/>
      <c r="H143" s="222">
        <v>21156.600000000002</v>
      </c>
      <c r="I143" s="222">
        <v>41368.300000000003</v>
      </c>
      <c r="J143" s="230"/>
      <c r="K143" s="230"/>
      <c r="L143" s="230"/>
      <c r="M143" s="230"/>
      <c r="N143" s="230"/>
      <c r="O143" s="230"/>
      <c r="P143" s="230"/>
      <c r="Q143" s="230"/>
    </row>
    <row r="144" spans="1:22" s="9" customFormat="1" ht="37.5" customHeight="1" x14ac:dyDescent="0.2">
      <c r="A144" s="39" t="s">
        <v>583</v>
      </c>
      <c r="B144" s="36">
        <v>904</v>
      </c>
      <c r="C144" s="40"/>
      <c r="D144" s="40"/>
      <c r="E144" s="40"/>
      <c r="F144" s="40"/>
      <c r="G144" s="38">
        <v>57184.999999999985</v>
      </c>
      <c r="H144" s="227">
        <v>55976.9</v>
      </c>
      <c r="I144" s="227">
        <v>53228.500000000007</v>
      </c>
      <c r="S144" s="210"/>
      <c r="V144" s="210"/>
    </row>
    <row r="145" spans="1:22" s="67" customFormat="1" ht="21" customHeight="1" x14ac:dyDescent="0.2">
      <c r="A145" s="88" t="s">
        <v>31</v>
      </c>
      <c r="B145" s="64">
        <v>904</v>
      </c>
      <c r="C145" s="65" t="s">
        <v>16</v>
      </c>
      <c r="D145" s="65"/>
      <c r="E145" s="65"/>
      <c r="F145" s="65"/>
      <c r="G145" s="66">
        <v>82.2</v>
      </c>
      <c r="H145" s="66">
        <v>84.4</v>
      </c>
      <c r="I145" s="66">
        <v>80.3</v>
      </c>
      <c r="S145" s="212"/>
      <c r="V145" s="212"/>
    </row>
    <row r="146" spans="1:22" s="67" customFormat="1" ht="22.5" customHeight="1" x14ac:dyDescent="0.2">
      <c r="A146" s="63" t="s">
        <v>34</v>
      </c>
      <c r="B146" s="64">
        <v>904</v>
      </c>
      <c r="C146" s="65" t="s">
        <v>16</v>
      </c>
      <c r="D146" s="65" t="s">
        <v>16</v>
      </c>
      <c r="E146" s="65"/>
      <c r="F146" s="65"/>
      <c r="G146" s="66">
        <v>82.2</v>
      </c>
      <c r="H146" s="66">
        <v>84.4</v>
      </c>
      <c r="I146" s="66">
        <v>80.3</v>
      </c>
      <c r="J146" s="66">
        <f t="shared" ref="J146:Q146" si="3">J147</f>
        <v>0</v>
      </c>
      <c r="K146" s="66">
        <f t="shared" si="3"/>
        <v>0</v>
      </c>
      <c r="L146" s="66">
        <f t="shared" si="3"/>
        <v>0</v>
      </c>
      <c r="M146" s="66">
        <f t="shared" si="3"/>
        <v>0</v>
      </c>
      <c r="N146" s="66">
        <f t="shared" si="3"/>
        <v>0</v>
      </c>
      <c r="O146" s="66">
        <f t="shared" si="3"/>
        <v>0</v>
      </c>
      <c r="P146" s="66">
        <f t="shared" si="3"/>
        <v>0</v>
      </c>
      <c r="Q146" s="66">
        <f t="shared" si="3"/>
        <v>0</v>
      </c>
      <c r="S146" s="212"/>
      <c r="V146" s="212"/>
    </row>
    <row r="147" spans="1:22" s="72" customFormat="1" ht="30" customHeight="1" x14ac:dyDescent="0.2">
      <c r="A147" s="68" t="s">
        <v>133</v>
      </c>
      <c r="B147" s="69">
        <v>904</v>
      </c>
      <c r="C147" s="70" t="s">
        <v>16</v>
      </c>
      <c r="D147" s="70" t="s">
        <v>16</v>
      </c>
      <c r="E147" s="70" t="s">
        <v>132</v>
      </c>
      <c r="F147" s="70"/>
      <c r="G147" s="71">
        <v>82.2</v>
      </c>
      <c r="H147" s="71">
        <v>84.4</v>
      </c>
      <c r="I147" s="71">
        <v>80.3</v>
      </c>
      <c r="S147" s="213"/>
      <c r="V147" s="213"/>
    </row>
    <row r="148" spans="1:22" s="223" customFormat="1" ht="30" customHeight="1" x14ac:dyDescent="0.2">
      <c r="A148" s="225" t="s">
        <v>70</v>
      </c>
      <c r="B148" s="31">
        <v>904</v>
      </c>
      <c r="C148" s="221" t="s">
        <v>16</v>
      </c>
      <c r="D148" s="221" t="s">
        <v>16</v>
      </c>
      <c r="E148" s="221" t="s">
        <v>132</v>
      </c>
      <c r="F148" s="221" t="s">
        <v>62</v>
      </c>
      <c r="G148" s="222">
        <v>82.2</v>
      </c>
      <c r="H148" s="222">
        <v>60.8</v>
      </c>
      <c r="I148" s="222">
        <v>57.8</v>
      </c>
      <c r="J148" s="230"/>
      <c r="K148" s="230"/>
      <c r="L148" s="230"/>
      <c r="M148" s="230"/>
      <c r="N148" s="230"/>
      <c r="O148" s="230"/>
      <c r="P148" s="230"/>
      <c r="Q148" s="230"/>
      <c r="S148" s="243"/>
      <c r="V148" s="243"/>
    </row>
    <row r="149" spans="1:22" s="223" customFormat="1" ht="30" customHeight="1" x14ac:dyDescent="0.2">
      <c r="A149" s="225" t="s">
        <v>63</v>
      </c>
      <c r="B149" s="31">
        <v>904</v>
      </c>
      <c r="C149" s="221" t="s">
        <v>16</v>
      </c>
      <c r="D149" s="221" t="s">
        <v>16</v>
      </c>
      <c r="E149" s="221" t="s">
        <v>132</v>
      </c>
      <c r="F149" s="221" t="s">
        <v>64</v>
      </c>
      <c r="G149" s="222">
        <v>0</v>
      </c>
      <c r="H149" s="222">
        <v>23.6</v>
      </c>
      <c r="I149" s="222">
        <v>22.5</v>
      </c>
      <c r="J149" s="230"/>
      <c r="K149" s="230"/>
      <c r="L149" s="230"/>
      <c r="M149" s="230"/>
      <c r="N149" s="230"/>
      <c r="O149" s="230"/>
      <c r="P149" s="230"/>
      <c r="Q149" s="230"/>
      <c r="S149" s="243"/>
      <c r="V149" s="243"/>
    </row>
    <row r="150" spans="1:22" s="3" customFormat="1" x14ac:dyDescent="0.2">
      <c r="A150" s="13" t="s">
        <v>474</v>
      </c>
      <c r="B150" s="41">
        <v>904</v>
      </c>
      <c r="C150" s="1" t="s">
        <v>17</v>
      </c>
      <c r="D150" s="1"/>
      <c r="E150" s="1"/>
      <c r="F150" s="1"/>
      <c r="G150" s="2">
        <v>57102.799999999988</v>
      </c>
      <c r="H150" s="2">
        <v>55892.5</v>
      </c>
      <c r="I150" s="2">
        <v>53148.200000000004</v>
      </c>
      <c r="J150" s="102"/>
      <c r="K150" s="102"/>
      <c r="L150" s="102"/>
      <c r="M150" s="102"/>
      <c r="N150" s="102"/>
      <c r="O150" s="102"/>
      <c r="P150" s="102"/>
      <c r="Q150" s="102"/>
    </row>
    <row r="151" spans="1:22" s="9" customFormat="1" x14ac:dyDescent="0.2">
      <c r="A151" s="11" t="s">
        <v>0</v>
      </c>
      <c r="B151" s="14">
        <v>904</v>
      </c>
      <c r="C151" s="8" t="s">
        <v>17</v>
      </c>
      <c r="D151" s="8" t="s">
        <v>9</v>
      </c>
      <c r="E151" s="8"/>
      <c r="F151" s="8"/>
      <c r="G151" s="4">
        <v>52131.599999999991</v>
      </c>
      <c r="H151" s="4">
        <v>50783.4</v>
      </c>
      <c r="I151" s="4">
        <v>48290.200000000004</v>
      </c>
      <c r="J151" s="103"/>
      <c r="K151" s="103"/>
      <c r="L151" s="103"/>
      <c r="M151" s="103"/>
      <c r="N151" s="103"/>
      <c r="O151" s="103"/>
      <c r="P151" s="103"/>
      <c r="Q151" s="103"/>
    </row>
    <row r="152" spans="1:22" s="12" customFormat="1" ht="25.5" x14ac:dyDescent="0.2">
      <c r="A152" s="17" t="s">
        <v>123</v>
      </c>
      <c r="B152" s="43">
        <v>904</v>
      </c>
      <c r="C152" s="19" t="s">
        <v>17</v>
      </c>
      <c r="D152" s="19" t="s">
        <v>9</v>
      </c>
      <c r="E152" s="19" t="s">
        <v>122</v>
      </c>
      <c r="F152" s="5"/>
      <c r="G152" s="6">
        <v>170.2</v>
      </c>
      <c r="H152" s="6">
        <v>123.5</v>
      </c>
      <c r="I152" s="6">
        <v>117.4</v>
      </c>
      <c r="J152" s="104"/>
      <c r="K152" s="104"/>
      <c r="L152" s="104"/>
      <c r="M152" s="104"/>
      <c r="N152" s="104"/>
      <c r="O152" s="104"/>
      <c r="P152" s="104"/>
      <c r="Q152" s="104"/>
    </row>
    <row r="153" spans="1:22" s="223" customFormat="1" ht="25.5" x14ac:dyDescent="0.2">
      <c r="A153" s="225" t="s">
        <v>107</v>
      </c>
      <c r="B153" s="31">
        <v>904</v>
      </c>
      <c r="C153" s="221" t="s">
        <v>17</v>
      </c>
      <c r="D153" s="221" t="s">
        <v>9</v>
      </c>
      <c r="E153" s="221" t="s">
        <v>122</v>
      </c>
      <c r="F153" s="221" t="s">
        <v>59</v>
      </c>
      <c r="G153" s="222">
        <v>170.2</v>
      </c>
      <c r="H153" s="222">
        <v>123.5</v>
      </c>
      <c r="I153" s="222">
        <v>117.4</v>
      </c>
      <c r="J153" s="230"/>
      <c r="K153" s="230"/>
      <c r="L153" s="230"/>
      <c r="M153" s="230"/>
      <c r="N153" s="230"/>
      <c r="O153" s="230"/>
      <c r="P153" s="230"/>
      <c r="Q153" s="230"/>
    </row>
    <row r="154" spans="1:22" s="189" customFormat="1" ht="13.5" customHeight="1" x14ac:dyDescent="0.2">
      <c r="A154" s="18" t="s">
        <v>131</v>
      </c>
      <c r="B154" s="22">
        <v>904</v>
      </c>
      <c r="C154" s="19" t="s">
        <v>17</v>
      </c>
      <c r="D154" s="19" t="s">
        <v>9</v>
      </c>
      <c r="E154" s="24" t="s">
        <v>130</v>
      </c>
      <c r="F154" s="19"/>
      <c r="G154" s="20">
        <v>2716</v>
      </c>
      <c r="H154" s="219">
        <v>0</v>
      </c>
      <c r="I154" s="219">
        <v>0</v>
      </c>
      <c r="J154" s="98"/>
      <c r="K154" s="98"/>
      <c r="L154" s="98"/>
      <c r="M154" s="98"/>
      <c r="N154" s="98"/>
      <c r="O154" s="98"/>
      <c r="P154" s="98"/>
      <c r="Q154" s="98"/>
    </row>
    <row r="155" spans="1:22" s="223" customFormat="1" ht="25.5" x14ac:dyDescent="0.2">
      <c r="A155" s="225" t="s">
        <v>75</v>
      </c>
      <c r="B155" s="22">
        <v>904</v>
      </c>
      <c r="C155" s="221" t="s">
        <v>17</v>
      </c>
      <c r="D155" s="221" t="s">
        <v>9</v>
      </c>
      <c r="E155" s="221" t="s">
        <v>130</v>
      </c>
      <c r="F155" s="221" t="s">
        <v>65</v>
      </c>
      <c r="G155" s="222">
        <v>2716</v>
      </c>
      <c r="H155" s="222">
        <v>0</v>
      </c>
      <c r="I155" s="222">
        <v>0</v>
      </c>
      <c r="J155" s="230"/>
      <c r="K155" s="230"/>
      <c r="L155" s="230"/>
      <c r="M155" s="230"/>
      <c r="N155" s="230"/>
      <c r="O155" s="230"/>
      <c r="P155" s="230"/>
      <c r="Q155" s="230"/>
    </row>
    <row r="156" spans="1:22" s="189" customFormat="1" ht="25.5" x14ac:dyDescent="0.2">
      <c r="A156" s="18" t="s">
        <v>146</v>
      </c>
      <c r="B156" s="22">
        <v>904</v>
      </c>
      <c r="C156" s="19" t="s">
        <v>17</v>
      </c>
      <c r="D156" s="19" t="s">
        <v>9</v>
      </c>
      <c r="E156" s="19" t="s">
        <v>145</v>
      </c>
      <c r="F156" s="19"/>
      <c r="G156" s="20">
        <v>12328.7</v>
      </c>
      <c r="H156" s="20">
        <v>12669.4</v>
      </c>
      <c r="I156" s="20">
        <v>12047.6</v>
      </c>
      <c r="J156" s="98"/>
      <c r="K156" s="98"/>
      <c r="L156" s="98"/>
      <c r="M156" s="98"/>
      <c r="N156" s="98"/>
      <c r="O156" s="98"/>
      <c r="P156" s="98"/>
      <c r="Q156" s="98"/>
    </row>
    <row r="157" spans="1:22" s="223" customFormat="1" ht="25.5" x14ac:dyDescent="0.2">
      <c r="A157" s="225" t="s">
        <v>107</v>
      </c>
      <c r="B157" s="31">
        <v>904</v>
      </c>
      <c r="C157" s="221" t="s">
        <v>17</v>
      </c>
      <c r="D157" s="221" t="s">
        <v>9</v>
      </c>
      <c r="E157" s="221" t="s">
        <v>145</v>
      </c>
      <c r="F157" s="221" t="s">
        <v>59</v>
      </c>
      <c r="G157" s="222">
        <v>12328.7</v>
      </c>
      <c r="H157" s="222">
        <v>12669.4</v>
      </c>
      <c r="I157" s="222">
        <v>12047.6</v>
      </c>
      <c r="J157" s="230"/>
      <c r="K157" s="230"/>
      <c r="L157" s="230"/>
      <c r="M157" s="230"/>
      <c r="N157" s="230"/>
      <c r="O157" s="230"/>
      <c r="P157" s="230"/>
      <c r="Q157" s="230"/>
    </row>
    <row r="158" spans="1:22" s="21" customFormat="1" ht="80.25" customHeight="1" x14ac:dyDescent="0.2">
      <c r="A158" s="18" t="s">
        <v>653</v>
      </c>
      <c r="B158" s="22">
        <v>904</v>
      </c>
      <c r="C158" s="19" t="s">
        <v>17</v>
      </c>
      <c r="D158" s="19" t="s">
        <v>9</v>
      </c>
      <c r="E158" s="19" t="s">
        <v>147</v>
      </c>
      <c r="F158" s="19"/>
      <c r="G158" s="20">
        <v>155</v>
      </c>
      <c r="H158" s="20">
        <v>159.30000000000001</v>
      </c>
      <c r="I158" s="20">
        <v>151.4</v>
      </c>
    </row>
    <row r="159" spans="1:22" s="26" customFormat="1" ht="25.5" x14ac:dyDescent="0.2">
      <c r="A159" s="28" t="s">
        <v>70</v>
      </c>
      <c r="B159" s="32">
        <v>904</v>
      </c>
      <c r="C159" s="24" t="s">
        <v>17</v>
      </c>
      <c r="D159" s="24" t="s">
        <v>9</v>
      </c>
      <c r="E159" s="24" t="s">
        <v>147</v>
      </c>
      <c r="F159" s="27" t="s">
        <v>62</v>
      </c>
      <c r="G159" s="25">
        <v>155</v>
      </c>
      <c r="H159" s="55">
        <v>159.30000000000001</v>
      </c>
      <c r="I159" s="55">
        <v>151.4</v>
      </c>
    </row>
    <row r="160" spans="1:22" s="189" customFormat="1" ht="23.25" customHeight="1" x14ac:dyDescent="0.2">
      <c r="A160" s="18" t="s">
        <v>261</v>
      </c>
      <c r="B160" s="22">
        <v>904</v>
      </c>
      <c r="C160" s="19" t="s">
        <v>17</v>
      </c>
      <c r="D160" s="19" t="s">
        <v>9</v>
      </c>
      <c r="E160" s="19" t="s">
        <v>262</v>
      </c>
      <c r="F160" s="19"/>
      <c r="G160" s="20">
        <v>36761.699999999997</v>
      </c>
      <c r="H160" s="20">
        <v>37831.199999999997</v>
      </c>
      <c r="I160" s="20">
        <v>35973.800000000003</v>
      </c>
      <c r="J160" s="98"/>
      <c r="K160" s="98"/>
      <c r="L160" s="98"/>
      <c r="M160" s="98"/>
      <c r="N160" s="98"/>
      <c r="O160" s="98"/>
      <c r="P160" s="98"/>
      <c r="Q160" s="98"/>
    </row>
    <row r="161" spans="1:22" s="223" customFormat="1" ht="25.5" x14ac:dyDescent="0.2">
      <c r="A161" s="225" t="s">
        <v>107</v>
      </c>
      <c r="B161" s="32">
        <v>904</v>
      </c>
      <c r="C161" s="221" t="s">
        <v>17</v>
      </c>
      <c r="D161" s="221" t="s">
        <v>9</v>
      </c>
      <c r="E161" s="221" t="s">
        <v>262</v>
      </c>
      <c r="F161" s="224" t="s">
        <v>59</v>
      </c>
      <c r="G161" s="222">
        <v>36761.699999999997</v>
      </c>
      <c r="H161" s="222">
        <v>37831.199999999997</v>
      </c>
      <c r="I161" s="222">
        <v>35973.800000000003</v>
      </c>
      <c r="J161" s="230"/>
      <c r="K161" s="230"/>
      <c r="L161" s="230"/>
      <c r="M161" s="230"/>
      <c r="N161" s="230"/>
      <c r="O161" s="230"/>
      <c r="P161" s="230"/>
      <c r="Q161" s="230"/>
    </row>
    <row r="162" spans="1:22" s="9" customFormat="1" x14ac:dyDescent="0.2">
      <c r="A162" s="11" t="s">
        <v>1</v>
      </c>
      <c r="B162" s="14">
        <v>904</v>
      </c>
      <c r="C162" s="8" t="s">
        <v>17</v>
      </c>
      <c r="D162" s="8" t="s">
        <v>11</v>
      </c>
      <c r="E162" s="8"/>
      <c r="F162" s="8"/>
      <c r="G162" s="4">
        <v>380</v>
      </c>
      <c r="H162" s="4">
        <v>390.59999999999997</v>
      </c>
      <c r="I162" s="4">
        <v>371.4</v>
      </c>
      <c r="J162" s="103"/>
      <c r="K162" s="103"/>
      <c r="L162" s="103"/>
      <c r="M162" s="103"/>
      <c r="N162" s="103"/>
      <c r="O162" s="103"/>
      <c r="P162" s="103"/>
      <c r="Q162" s="103"/>
    </row>
    <row r="163" spans="1:22" s="189" customFormat="1" ht="25.5" x14ac:dyDescent="0.2">
      <c r="A163" s="18" t="s">
        <v>149</v>
      </c>
      <c r="B163" s="22">
        <v>904</v>
      </c>
      <c r="C163" s="19" t="s">
        <v>17</v>
      </c>
      <c r="D163" s="19" t="s">
        <v>11</v>
      </c>
      <c r="E163" s="19" t="s">
        <v>148</v>
      </c>
      <c r="F163" s="19"/>
      <c r="G163" s="20">
        <v>380</v>
      </c>
      <c r="H163" s="20">
        <v>390.59999999999997</v>
      </c>
      <c r="I163" s="20">
        <v>371.4</v>
      </c>
      <c r="J163" s="98"/>
      <c r="K163" s="98"/>
      <c r="L163" s="98"/>
      <c r="M163" s="98"/>
      <c r="N163" s="98"/>
      <c r="O163" s="98"/>
      <c r="P163" s="98"/>
      <c r="Q163" s="98"/>
    </row>
    <row r="164" spans="1:22" ht="53.25" customHeight="1" x14ac:dyDescent="0.2">
      <c r="A164" s="226" t="s">
        <v>60</v>
      </c>
      <c r="B164" s="32">
        <v>904</v>
      </c>
      <c r="C164" s="221" t="s">
        <v>17</v>
      </c>
      <c r="D164" s="221" t="s">
        <v>11</v>
      </c>
      <c r="E164" s="221" t="s">
        <v>148</v>
      </c>
      <c r="F164" s="218" t="s">
        <v>61</v>
      </c>
      <c r="G164" s="219">
        <v>50</v>
      </c>
      <c r="H164" s="222">
        <v>51.4</v>
      </c>
      <c r="I164" s="222">
        <v>48.8</v>
      </c>
      <c r="J164" s="229"/>
      <c r="K164" s="229"/>
      <c r="L164" s="229"/>
      <c r="M164" s="229"/>
      <c r="N164" s="229"/>
      <c r="O164" s="229"/>
      <c r="P164" s="229"/>
      <c r="Q164" s="229"/>
    </row>
    <row r="165" spans="1:22" s="223" customFormat="1" ht="25.5" x14ac:dyDescent="0.2">
      <c r="A165" s="225" t="s">
        <v>70</v>
      </c>
      <c r="B165" s="32">
        <v>904</v>
      </c>
      <c r="C165" s="221" t="s">
        <v>17</v>
      </c>
      <c r="D165" s="221" t="s">
        <v>11</v>
      </c>
      <c r="E165" s="221" t="s">
        <v>148</v>
      </c>
      <c r="F165" s="224" t="s">
        <v>62</v>
      </c>
      <c r="G165" s="222">
        <v>330</v>
      </c>
      <c r="H165" s="222">
        <v>339.2</v>
      </c>
      <c r="I165" s="222">
        <v>322.59999999999997</v>
      </c>
      <c r="J165" s="230"/>
      <c r="K165" s="230"/>
      <c r="L165" s="230"/>
      <c r="M165" s="230"/>
      <c r="N165" s="230"/>
      <c r="O165" s="230"/>
      <c r="P165" s="230"/>
      <c r="Q165" s="230"/>
    </row>
    <row r="166" spans="1:22" s="9" customFormat="1" ht="25.5" x14ac:dyDescent="0.2">
      <c r="A166" s="11" t="s">
        <v>2</v>
      </c>
      <c r="B166" s="14">
        <v>904</v>
      </c>
      <c r="C166" s="8" t="s">
        <v>17</v>
      </c>
      <c r="D166" s="8" t="s">
        <v>26</v>
      </c>
      <c r="E166" s="8"/>
      <c r="F166" s="8"/>
      <c r="G166" s="4">
        <v>4591.2</v>
      </c>
      <c r="H166" s="4">
        <v>4718.5</v>
      </c>
      <c r="I166" s="4">
        <v>4486.6000000000004</v>
      </c>
    </row>
    <row r="167" spans="1:22" s="189" customFormat="1" ht="25.5" x14ac:dyDescent="0.2">
      <c r="A167" s="18" t="s">
        <v>146</v>
      </c>
      <c r="B167" s="22">
        <v>904</v>
      </c>
      <c r="C167" s="19" t="s">
        <v>17</v>
      </c>
      <c r="D167" s="19" t="s">
        <v>26</v>
      </c>
      <c r="E167" s="19" t="s">
        <v>150</v>
      </c>
      <c r="F167" s="19"/>
      <c r="G167" s="20">
        <v>1783</v>
      </c>
      <c r="H167" s="219">
        <v>1832.3999999999999</v>
      </c>
      <c r="I167" s="219">
        <v>1742.5</v>
      </c>
      <c r="J167" s="98"/>
      <c r="K167" s="98"/>
      <c r="L167" s="98"/>
      <c r="M167" s="98"/>
      <c r="N167" s="98"/>
      <c r="O167" s="98"/>
      <c r="P167" s="98"/>
      <c r="Q167" s="98"/>
    </row>
    <row r="168" spans="1:22" s="223" customFormat="1" ht="50.25" customHeight="1" x14ac:dyDescent="0.2">
      <c r="A168" s="226" t="s">
        <v>60</v>
      </c>
      <c r="B168" s="32">
        <v>904</v>
      </c>
      <c r="C168" s="221" t="s">
        <v>17</v>
      </c>
      <c r="D168" s="221" t="s">
        <v>26</v>
      </c>
      <c r="E168" s="221" t="s">
        <v>150</v>
      </c>
      <c r="F168" s="224" t="s">
        <v>61</v>
      </c>
      <c r="G168" s="222">
        <v>1753</v>
      </c>
      <c r="H168" s="222">
        <v>1801.6</v>
      </c>
      <c r="I168" s="222">
        <v>1713.2</v>
      </c>
      <c r="J168" s="230"/>
      <c r="K168" s="230"/>
      <c r="L168" s="230"/>
      <c r="M168" s="230"/>
      <c r="N168" s="230"/>
      <c r="O168" s="230"/>
      <c r="P168" s="230"/>
      <c r="Q168" s="230"/>
    </row>
    <row r="169" spans="1:22" s="223" customFormat="1" ht="25.5" x14ac:dyDescent="0.2">
      <c r="A169" s="225" t="s">
        <v>70</v>
      </c>
      <c r="B169" s="32">
        <v>904</v>
      </c>
      <c r="C169" s="221" t="s">
        <v>17</v>
      </c>
      <c r="D169" s="221" t="s">
        <v>26</v>
      </c>
      <c r="E169" s="221" t="s">
        <v>150</v>
      </c>
      <c r="F169" s="224" t="s">
        <v>62</v>
      </c>
      <c r="G169" s="222">
        <v>30</v>
      </c>
      <c r="H169" s="222">
        <v>30.8</v>
      </c>
      <c r="I169" s="222">
        <v>29.3</v>
      </c>
      <c r="J169" s="230"/>
      <c r="K169" s="230"/>
      <c r="L169" s="230"/>
      <c r="M169" s="230"/>
      <c r="N169" s="230"/>
      <c r="O169" s="230"/>
      <c r="P169" s="230"/>
      <c r="Q169" s="230"/>
    </row>
    <row r="170" spans="1:22" s="189" customFormat="1" ht="25.5" x14ac:dyDescent="0.2">
      <c r="A170" s="18" t="s">
        <v>146</v>
      </c>
      <c r="B170" s="22">
        <v>904</v>
      </c>
      <c r="C170" s="19" t="s">
        <v>17</v>
      </c>
      <c r="D170" s="19" t="s">
        <v>26</v>
      </c>
      <c r="E170" s="19" t="s">
        <v>287</v>
      </c>
      <c r="F170" s="19"/>
      <c r="G170" s="20">
        <v>2808.2</v>
      </c>
      <c r="H170" s="20">
        <v>2886.1</v>
      </c>
      <c r="I170" s="20">
        <v>2744.1</v>
      </c>
      <c r="J170" s="98"/>
      <c r="K170" s="98"/>
      <c r="L170" s="98"/>
      <c r="M170" s="98"/>
      <c r="N170" s="98"/>
      <c r="O170" s="98"/>
      <c r="P170" s="98"/>
      <c r="Q170" s="98"/>
    </row>
    <row r="171" spans="1:22" s="223" customFormat="1" ht="27.75" customHeight="1" x14ac:dyDescent="0.2">
      <c r="A171" s="225" t="s">
        <v>107</v>
      </c>
      <c r="B171" s="32">
        <v>904</v>
      </c>
      <c r="C171" s="221" t="s">
        <v>17</v>
      </c>
      <c r="D171" s="221" t="s">
        <v>26</v>
      </c>
      <c r="E171" s="221" t="s">
        <v>287</v>
      </c>
      <c r="F171" s="224" t="s">
        <v>59</v>
      </c>
      <c r="G171" s="222">
        <v>2808.2</v>
      </c>
      <c r="H171" s="222">
        <v>2886.1</v>
      </c>
      <c r="I171" s="222">
        <v>2744.1</v>
      </c>
      <c r="J171" s="230"/>
      <c r="K171" s="230"/>
      <c r="L171" s="230"/>
      <c r="M171" s="230"/>
      <c r="N171" s="230"/>
      <c r="O171" s="230"/>
      <c r="P171" s="230"/>
      <c r="Q171" s="230"/>
    </row>
    <row r="172" spans="1:22" s="9" customFormat="1" ht="30.75" customHeight="1" x14ac:dyDescent="0.2">
      <c r="A172" s="39" t="s">
        <v>41</v>
      </c>
      <c r="B172" s="36">
        <v>905</v>
      </c>
      <c r="C172" s="40"/>
      <c r="D172" s="40"/>
      <c r="E172" s="40"/>
      <c r="F172" s="40"/>
      <c r="G172" s="38">
        <v>23529.599999999995</v>
      </c>
      <c r="H172" s="227">
        <v>14182</v>
      </c>
      <c r="I172" s="227">
        <v>13478.199999999999</v>
      </c>
      <c r="J172" s="227">
        <f t="shared" ref="J172:Q172" si="4">J173+J192+J198</f>
        <v>0</v>
      </c>
      <c r="K172" s="227">
        <f t="shared" si="4"/>
        <v>0</v>
      </c>
      <c r="L172" s="227">
        <f t="shared" si="4"/>
        <v>0</v>
      </c>
      <c r="M172" s="227">
        <f t="shared" si="4"/>
        <v>0</v>
      </c>
      <c r="N172" s="227">
        <f t="shared" si="4"/>
        <v>0</v>
      </c>
      <c r="O172" s="227">
        <f t="shared" si="4"/>
        <v>0</v>
      </c>
      <c r="P172" s="227">
        <f t="shared" si="4"/>
        <v>0</v>
      </c>
      <c r="Q172" s="227">
        <f t="shared" si="4"/>
        <v>0</v>
      </c>
      <c r="S172" s="210"/>
      <c r="V172" s="210"/>
    </row>
    <row r="173" spans="1:22" s="3" customFormat="1" x14ac:dyDescent="0.2">
      <c r="A173" s="13" t="s">
        <v>54</v>
      </c>
      <c r="B173" s="41">
        <v>905</v>
      </c>
      <c r="C173" s="1" t="s">
        <v>9</v>
      </c>
      <c r="D173" s="1"/>
      <c r="E173" s="1"/>
      <c r="F173" s="1"/>
      <c r="G173" s="2">
        <v>18208.699999999997</v>
      </c>
      <c r="H173" s="2">
        <v>8970.9</v>
      </c>
      <c r="I173" s="2">
        <v>8540.1999999999989</v>
      </c>
      <c r="J173" s="102"/>
      <c r="K173" s="102"/>
      <c r="L173" s="102"/>
      <c r="M173" s="102"/>
      <c r="N173" s="102"/>
      <c r="O173" s="102"/>
      <c r="P173" s="102"/>
      <c r="Q173" s="102"/>
    </row>
    <row r="174" spans="1:22" s="9" customFormat="1" x14ac:dyDescent="0.2">
      <c r="A174" s="11" t="s">
        <v>20</v>
      </c>
      <c r="B174" s="14">
        <v>905</v>
      </c>
      <c r="C174" s="8" t="s">
        <v>9</v>
      </c>
      <c r="D174" s="8" t="s">
        <v>55</v>
      </c>
      <c r="E174" s="8"/>
      <c r="F174" s="8"/>
      <c r="G174" s="4">
        <v>18208.699999999997</v>
      </c>
      <c r="H174" s="4">
        <v>8970.9</v>
      </c>
      <c r="I174" s="4">
        <v>8540.1999999999989</v>
      </c>
      <c r="J174" s="4">
        <f t="shared" ref="J174:Q174" si="5">J177+J179+J181+J184+J186+J188</f>
        <v>0</v>
      </c>
      <c r="K174" s="4">
        <f t="shared" si="5"/>
        <v>0</v>
      </c>
      <c r="L174" s="4">
        <f t="shared" si="5"/>
        <v>0</v>
      </c>
      <c r="M174" s="4">
        <f t="shared" si="5"/>
        <v>0</v>
      </c>
      <c r="N174" s="4">
        <f t="shared" si="5"/>
        <v>0</v>
      </c>
      <c r="O174" s="4">
        <f t="shared" si="5"/>
        <v>0</v>
      </c>
      <c r="P174" s="4">
        <f t="shared" si="5"/>
        <v>0</v>
      </c>
      <c r="Q174" s="4">
        <f t="shared" si="5"/>
        <v>0</v>
      </c>
    </row>
    <row r="175" spans="1:22" ht="18" customHeight="1" x14ac:dyDescent="0.2">
      <c r="A175" s="217" t="s">
        <v>682</v>
      </c>
      <c r="B175" s="22">
        <v>905</v>
      </c>
      <c r="C175" s="218" t="s">
        <v>9</v>
      </c>
      <c r="D175" s="218" t="s">
        <v>55</v>
      </c>
      <c r="E175" s="5" t="s">
        <v>683</v>
      </c>
      <c r="F175" s="5"/>
      <c r="G175" s="6">
        <v>586.1</v>
      </c>
      <c r="H175" s="6">
        <v>0</v>
      </c>
      <c r="I175" s="6">
        <v>0</v>
      </c>
      <c r="J175" s="240">
        <f t="shared" ref="J175:Q175" si="6">J176</f>
        <v>0</v>
      </c>
      <c r="K175" s="240">
        <f t="shared" si="6"/>
        <v>0</v>
      </c>
      <c r="L175" s="240">
        <f t="shared" si="6"/>
        <v>0</v>
      </c>
      <c r="M175" s="240">
        <f t="shared" si="6"/>
        <v>0</v>
      </c>
      <c r="N175" s="240">
        <f t="shared" si="6"/>
        <v>0</v>
      </c>
      <c r="O175" s="240">
        <f t="shared" si="6"/>
        <v>0</v>
      </c>
      <c r="P175" s="240">
        <f t="shared" si="6"/>
        <v>0</v>
      </c>
      <c r="Q175" s="240">
        <f t="shared" si="6"/>
        <v>0</v>
      </c>
    </row>
    <row r="176" spans="1:22" s="223" customFormat="1" x14ac:dyDescent="0.2">
      <c r="A176" s="225" t="s">
        <v>66</v>
      </c>
      <c r="B176" s="31">
        <v>905</v>
      </c>
      <c r="C176" s="218" t="s">
        <v>9</v>
      </c>
      <c r="D176" s="218" t="s">
        <v>55</v>
      </c>
      <c r="E176" s="221" t="s">
        <v>683</v>
      </c>
      <c r="F176" s="221" t="s">
        <v>67</v>
      </c>
      <c r="G176" s="222">
        <v>586.1</v>
      </c>
      <c r="H176" s="222">
        <v>0</v>
      </c>
      <c r="I176" s="222">
        <v>0</v>
      </c>
      <c r="J176" s="230"/>
      <c r="K176" s="230"/>
      <c r="L176" s="230"/>
      <c r="M176" s="230"/>
      <c r="N176" s="230"/>
      <c r="O176" s="230"/>
      <c r="P176" s="230"/>
      <c r="Q176" s="230"/>
    </row>
    <row r="177" spans="1:17" s="189" customFormat="1" ht="25.5" x14ac:dyDescent="0.2">
      <c r="A177" s="18" t="s">
        <v>152</v>
      </c>
      <c r="B177" s="22">
        <v>905</v>
      </c>
      <c r="C177" s="19" t="s">
        <v>9</v>
      </c>
      <c r="D177" s="19" t="s">
        <v>55</v>
      </c>
      <c r="E177" s="5" t="s">
        <v>151</v>
      </c>
      <c r="F177" s="5"/>
      <c r="G177" s="6">
        <v>614.29999999999995</v>
      </c>
      <c r="H177" s="6">
        <v>100</v>
      </c>
      <c r="I177" s="6">
        <v>100</v>
      </c>
      <c r="J177" s="98"/>
      <c r="K177" s="98"/>
      <c r="L177" s="98"/>
      <c r="M177" s="98"/>
      <c r="N177" s="98"/>
      <c r="O177" s="98"/>
      <c r="P177" s="98"/>
      <c r="Q177" s="98"/>
    </row>
    <row r="178" spans="1:17" s="223" customFormat="1" ht="25.5" x14ac:dyDescent="0.2">
      <c r="A178" s="225" t="s">
        <v>70</v>
      </c>
      <c r="B178" s="32">
        <v>905</v>
      </c>
      <c r="C178" s="221" t="s">
        <v>9</v>
      </c>
      <c r="D178" s="221" t="s">
        <v>55</v>
      </c>
      <c r="E178" s="221" t="s">
        <v>151</v>
      </c>
      <c r="F178" s="224" t="s">
        <v>62</v>
      </c>
      <c r="G178" s="222">
        <v>614.29999999999995</v>
      </c>
      <c r="H178" s="222">
        <v>100</v>
      </c>
      <c r="I178" s="222">
        <v>100</v>
      </c>
      <c r="J178" s="230"/>
      <c r="K178" s="230"/>
      <c r="L178" s="230"/>
      <c r="M178" s="230"/>
      <c r="N178" s="230"/>
      <c r="O178" s="230"/>
      <c r="P178" s="230"/>
      <c r="Q178" s="230"/>
    </row>
    <row r="179" spans="1:17" ht="25.5" x14ac:dyDescent="0.2">
      <c r="A179" s="217" t="s">
        <v>153</v>
      </c>
      <c r="B179" s="22">
        <v>905</v>
      </c>
      <c r="C179" s="218" t="s">
        <v>9</v>
      </c>
      <c r="D179" s="218" t="s">
        <v>55</v>
      </c>
      <c r="E179" s="5" t="s">
        <v>154</v>
      </c>
      <c r="F179" s="5"/>
      <c r="G179" s="6">
        <v>1844.3</v>
      </c>
      <c r="H179" s="6">
        <v>100</v>
      </c>
      <c r="I179" s="6">
        <v>100</v>
      </c>
      <c r="J179" s="229"/>
      <c r="K179" s="229"/>
      <c r="L179" s="229"/>
      <c r="M179" s="229"/>
      <c r="N179" s="229"/>
      <c r="O179" s="229"/>
      <c r="P179" s="229"/>
      <c r="Q179" s="229"/>
    </row>
    <row r="180" spans="1:17" s="223" customFormat="1" ht="25.5" x14ac:dyDescent="0.2">
      <c r="A180" s="225" t="s">
        <v>70</v>
      </c>
      <c r="B180" s="32">
        <v>905</v>
      </c>
      <c r="C180" s="221" t="s">
        <v>9</v>
      </c>
      <c r="D180" s="221" t="s">
        <v>55</v>
      </c>
      <c r="E180" s="221" t="s">
        <v>154</v>
      </c>
      <c r="F180" s="224" t="s">
        <v>62</v>
      </c>
      <c r="G180" s="222">
        <v>1844.3</v>
      </c>
      <c r="H180" s="222">
        <v>100</v>
      </c>
      <c r="I180" s="222">
        <v>100</v>
      </c>
      <c r="J180" s="230"/>
      <c r="K180" s="230"/>
      <c r="L180" s="230"/>
      <c r="M180" s="230"/>
      <c r="N180" s="230"/>
      <c r="O180" s="230"/>
      <c r="P180" s="230"/>
      <c r="Q180" s="230"/>
    </row>
    <row r="181" spans="1:17" x14ac:dyDescent="0.2">
      <c r="A181" s="217" t="s">
        <v>155</v>
      </c>
      <c r="B181" s="22">
        <v>905</v>
      </c>
      <c r="C181" s="218" t="s">
        <v>9</v>
      </c>
      <c r="D181" s="218" t="s">
        <v>55</v>
      </c>
      <c r="E181" s="5" t="s">
        <v>156</v>
      </c>
      <c r="F181" s="5"/>
      <c r="G181" s="6">
        <v>4689.8999999999996</v>
      </c>
      <c r="H181" s="6">
        <v>2128.6</v>
      </c>
      <c r="I181" s="6">
        <v>2025.1</v>
      </c>
      <c r="J181" s="229"/>
      <c r="K181" s="229"/>
      <c r="L181" s="229"/>
      <c r="M181" s="229"/>
      <c r="N181" s="229"/>
      <c r="O181" s="229"/>
      <c r="P181" s="229"/>
      <c r="Q181" s="229"/>
    </row>
    <row r="182" spans="1:17" s="223" customFormat="1" ht="25.5" x14ac:dyDescent="0.2">
      <c r="A182" s="225" t="s">
        <v>70</v>
      </c>
      <c r="B182" s="32">
        <v>905</v>
      </c>
      <c r="C182" s="221" t="s">
        <v>9</v>
      </c>
      <c r="D182" s="221" t="s">
        <v>55</v>
      </c>
      <c r="E182" s="221" t="s">
        <v>156</v>
      </c>
      <c r="F182" s="224" t="s">
        <v>62</v>
      </c>
      <c r="G182" s="222">
        <v>4655.8999999999996</v>
      </c>
      <c r="H182" s="222">
        <v>2127.6</v>
      </c>
      <c r="I182" s="222">
        <v>2024.1</v>
      </c>
      <c r="J182" s="230"/>
      <c r="K182" s="230"/>
      <c r="L182" s="230"/>
      <c r="M182" s="230"/>
      <c r="N182" s="230"/>
      <c r="O182" s="230"/>
      <c r="P182" s="230"/>
      <c r="Q182" s="230"/>
    </row>
    <row r="183" spans="1:17" s="223" customFormat="1" x14ac:dyDescent="0.2">
      <c r="A183" s="225" t="s">
        <v>66</v>
      </c>
      <c r="B183" s="32">
        <v>905</v>
      </c>
      <c r="C183" s="221" t="s">
        <v>9</v>
      </c>
      <c r="D183" s="221" t="s">
        <v>55</v>
      </c>
      <c r="E183" s="221" t="s">
        <v>156</v>
      </c>
      <c r="F183" s="224" t="s">
        <v>67</v>
      </c>
      <c r="G183" s="222">
        <v>34</v>
      </c>
      <c r="H183" s="222">
        <v>1</v>
      </c>
      <c r="I183" s="222">
        <v>1</v>
      </c>
      <c r="J183" s="230"/>
      <c r="K183" s="230"/>
      <c r="L183" s="230"/>
      <c r="M183" s="230"/>
      <c r="N183" s="230"/>
      <c r="O183" s="230"/>
      <c r="P183" s="230"/>
      <c r="Q183" s="230"/>
    </row>
    <row r="184" spans="1:17" s="189" customFormat="1" x14ac:dyDescent="0.2">
      <c r="A184" s="18" t="s">
        <v>158</v>
      </c>
      <c r="B184" s="22">
        <v>905</v>
      </c>
      <c r="C184" s="19" t="s">
        <v>9</v>
      </c>
      <c r="D184" s="19" t="s">
        <v>55</v>
      </c>
      <c r="E184" s="5" t="s">
        <v>157</v>
      </c>
      <c r="F184" s="5"/>
      <c r="G184" s="6">
        <v>495.3</v>
      </c>
      <c r="H184" s="6">
        <v>100</v>
      </c>
      <c r="I184" s="6">
        <v>100</v>
      </c>
      <c r="J184" s="98"/>
      <c r="K184" s="98"/>
      <c r="L184" s="98"/>
      <c r="M184" s="98"/>
      <c r="N184" s="98"/>
      <c r="O184" s="98"/>
      <c r="P184" s="98"/>
      <c r="Q184" s="98"/>
    </row>
    <row r="185" spans="1:17" s="223" customFormat="1" ht="25.5" x14ac:dyDescent="0.2">
      <c r="A185" s="225" t="s">
        <v>70</v>
      </c>
      <c r="B185" s="32">
        <v>905</v>
      </c>
      <c r="C185" s="221" t="s">
        <v>9</v>
      </c>
      <c r="D185" s="221" t="s">
        <v>55</v>
      </c>
      <c r="E185" s="221" t="s">
        <v>157</v>
      </c>
      <c r="F185" s="224" t="s">
        <v>62</v>
      </c>
      <c r="G185" s="222">
        <v>495.3</v>
      </c>
      <c r="H185" s="222">
        <v>100</v>
      </c>
      <c r="I185" s="222">
        <v>100</v>
      </c>
      <c r="J185" s="230"/>
      <c r="K185" s="230"/>
      <c r="L185" s="230"/>
      <c r="M185" s="230"/>
      <c r="N185" s="230"/>
      <c r="O185" s="230"/>
      <c r="P185" s="230"/>
      <c r="Q185" s="230"/>
    </row>
    <row r="186" spans="1:17" x14ac:dyDescent="0.2">
      <c r="A186" s="217" t="s">
        <v>159</v>
      </c>
      <c r="B186" s="22">
        <v>905</v>
      </c>
      <c r="C186" s="218" t="s">
        <v>9</v>
      </c>
      <c r="D186" s="218" t="s">
        <v>55</v>
      </c>
      <c r="E186" s="5" t="s">
        <v>160</v>
      </c>
      <c r="F186" s="5"/>
      <c r="G186" s="6">
        <v>7.2</v>
      </c>
      <c r="H186" s="6">
        <v>30</v>
      </c>
      <c r="I186" s="6">
        <v>30</v>
      </c>
      <c r="J186" s="229"/>
      <c r="K186" s="229"/>
      <c r="L186" s="229"/>
      <c r="M186" s="229"/>
      <c r="N186" s="229"/>
      <c r="O186" s="229"/>
      <c r="P186" s="229"/>
      <c r="Q186" s="229"/>
    </row>
    <row r="187" spans="1:17" s="223" customFormat="1" ht="25.5" x14ac:dyDescent="0.2">
      <c r="A187" s="225" t="s">
        <v>70</v>
      </c>
      <c r="B187" s="23">
        <v>905</v>
      </c>
      <c r="C187" s="221" t="s">
        <v>9</v>
      </c>
      <c r="D187" s="221" t="s">
        <v>55</v>
      </c>
      <c r="E187" s="221" t="s">
        <v>160</v>
      </c>
      <c r="F187" s="224" t="s">
        <v>62</v>
      </c>
      <c r="G187" s="222">
        <v>7.2</v>
      </c>
      <c r="H187" s="222">
        <v>30</v>
      </c>
      <c r="I187" s="222">
        <v>30</v>
      </c>
      <c r="J187" s="230"/>
      <c r="K187" s="230"/>
      <c r="L187" s="230"/>
      <c r="M187" s="230"/>
      <c r="N187" s="230"/>
      <c r="O187" s="230"/>
      <c r="P187" s="230"/>
      <c r="Q187" s="230"/>
    </row>
    <row r="188" spans="1:17" s="189" customFormat="1" ht="25.5" x14ac:dyDescent="0.2">
      <c r="A188" s="18" t="s">
        <v>161</v>
      </c>
      <c r="B188" s="22">
        <v>905</v>
      </c>
      <c r="C188" s="19" t="s">
        <v>9</v>
      </c>
      <c r="D188" s="19" t="s">
        <v>55</v>
      </c>
      <c r="E188" s="5" t="s">
        <v>162</v>
      </c>
      <c r="F188" s="19"/>
      <c r="G188" s="20">
        <v>9971.6</v>
      </c>
      <c r="H188" s="219">
        <v>6512.3</v>
      </c>
      <c r="I188" s="219">
        <v>6185.0999999999995</v>
      </c>
      <c r="J188" s="98"/>
      <c r="K188" s="98"/>
      <c r="L188" s="98"/>
      <c r="M188" s="98"/>
      <c r="N188" s="98"/>
      <c r="O188" s="98"/>
      <c r="P188" s="98"/>
      <c r="Q188" s="98"/>
    </row>
    <row r="189" spans="1:17" s="223" customFormat="1" ht="51" customHeight="1" x14ac:dyDescent="0.2">
      <c r="A189" s="226" t="s">
        <v>60</v>
      </c>
      <c r="B189" s="32">
        <v>905</v>
      </c>
      <c r="C189" s="221" t="s">
        <v>9</v>
      </c>
      <c r="D189" s="221" t="s">
        <v>55</v>
      </c>
      <c r="E189" s="221" t="s">
        <v>162</v>
      </c>
      <c r="F189" s="224" t="s">
        <v>61</v>
      </c>
      <c r="G189" s="222">
        <v>8534.9</v>
      </c>
      <c r="H189" s="222">
        <v>5959.8</v>
      </c>
      <c r="I189" s="222">
        <v>5659.7</v>
      </c>
      <c r="J189" s="230"/>
      <c r="K189" s="230"/>
      <c r="L189" s="230"/>
      <c r="M189" s="230"/>
      <c r="N189" s="230"/>
      <c r="O189" s="230"/>
      <c r="P189" s="230"/>
      <c r="Q189" s="230"/>
    </row>
    <row r="190" spans="1:17" s="223" customFormat="1" ht="25.5" x14ac:dyDescent="0.2">
      <c r="A190" s="225" t="s">
        <v>70</v>
      </c>
      <c r="B190" s="32">
        <v>905</v>
      </c>
      <c r="C190" s="221" t="s">
        <v>9</v>
      </c>
      <c r="D190" s="221" t="s">
        <v>55</v>
      </c>
      <c r="E190" s="221" t="s">
        <v>162</v>
      </c>
      <c r="F190" s="224" t="s">
        <v>62</v>
      </c>
      <c r="G190" s="222">
        <v>1393</v>
      </c>
      <c r="H190" s="222">
        <v>551.5</v>
      </c>
      <c r="I190" s="222">
        <v>524.4</v>
      </c>
      <c r="J190" s="230"/>
      <c r="K190" s="230"/>
      <c r="L190" s="230"/>
      <c r="M190" s="230"/>
      <c r="N190" s="230"/>
      <c r="O190" s="230"/>
      <c r="P190" s="230"/>
      <c r="Q190" s="230"/>
    </row>
    <row r="191" spans="1:17" s="223" customFormat="1" x14ac:dyDescent="0.2">
      <c r="A191" s="225" t="s">
        <v>66</v>
      </c>
      <c r="B191" s="32">
        <v>905</v>
      </c>
      <c r="C191" s="221" t="s">
        <v>9</v>
      </c>
      <c r="D191" s="221" t="s">
        <v>55</v>
      </c>
      <c r="E191" s="221" t="s">
        <v>162</v>
      </c>
      <c r="F191" s="224" t="s">
        <v>67</v>
      </c>
      <c r="G191" s="222">
        <v>43.7</v>
      </c>
      <c r="H191" s="222">
        <v>1</v>
      </c>
      <c r="I191" s="222">
        <v>1</v>
      </c>
      <c r="J191" s="230"/>
      <c r="K191" s="230"/>
      <c r="L191" s="230"/>
      <c r="M191" s="230"/>
      <c r="N191" s="230"/>
      <c r="O191" s="230"/>
      <c r="P191" s="230"/>
      <c r="Q191" s="230"/>
    </row>
    <row r="192" spans="1:17" s="3" customFormat="1" x14ac:dyDescent="0.2">
      <c r="A192" s="13" t="s">
        <v>23</v>
      </c>
      <c r="B192" s="41">
        <v>905</v>
      </c>
      <c r="C192" s="1" t="s">
        <v>15</v>
      </c>
      <c r="D192" s="1"/>
      <c r="E192" s="1"/>
      <c r="F192" s="1"/>
      <c r="G192" s="2">
        <v>1574.1</v>
      </c>
      <c r="H192" s="2">
        <v>598.1</v>
      </c>
      <c r="I192" s="2">
        <v>551.5</v>
      </c>
      <c r="J192" s="102"/>
      <c r="K192" s="102"/>
      <c r="L192" s="102"/>
      <c r="M192" s="102"/>
      <c r="N192" s="102"/>
      <c r="O192" s="102"/>
      <c r="P192" s="102"/>
      <c r="Q192" s="102"/>
    </row>
    <row r="193" spans="1:22" s="9" customFormat="1" x14ac:dyDescent="0.2">
      <c r="A193" s="11" t="s">
        <v>24</v>
      </c>
      <c r="B193" s="14">
        <v>905</v>
      </c>
      <c r="C193" s="8" t="s">
        <v>15</v>
      </c>
      <c r="D193" s="8" t="s">
        <v>19</v>
      </c>
      <c r="E193" s="8"/>
      <c r="F193" s="8"/>
      <c r="G193" s="4">
        <v>1574.1</v>
      </c>
      <c r="H193" s="4">
        <v>598.1</v>
      </c>
      <c r="I193" s="4">
        <v>551.5</v>
      </c>
      <c r="J193" s="103"/>
      <c r="K193" s="103"/>
      <c r="L193" s="103"/>
      <c r="M193" s="103"/>
      <c r="N193" s="103"/>
      <c r="O193" s="103"/>
      <c r="P193" s="103"/>
      <c r="Q193" s="103"/>
    </row>
    <row r="194" spans="1:22" s="189" customFormat="1" x14ac:dyDescent="0.2">
      <c r="A194" s="18" t="s">
        <v>164</v>
      </c>
      <c r="B194" s="22">
        <v>905</v>
      </c>
      <c r="C194" s="19" t="s">
        <v>15</v>
      </c>
      <c r="D194" s="19" t="s">
        <v>19</v>
      </c>
      <c r="E194" s="19" t="s">
        <v>163</v>
      </c>
      <c r="F194" s="19"/>
      <c r="G194" s="20">
        <v>1273.3</v>
      </c>
      <c r="H194" s="20">
        <v>290</v>
      </c>
      <c r="I194" s="20">
        <v>270</v>
      </c>
      <c r="J194" s="98"/>
      <c r="K194" s="98"/>
      <c r="L194" s="98"/>
      <c r="M194" s="98"/>
      <c r="N194" s="98"/>
      <c r="O194" s="98"/>
      <c r="P194" s="98"/>
      <c r="Q194" s="98"/>
    </row>
    <row r="195" spans="1:22" s="223" customFormat="1" ht="25.5" x14ac:dyDescent="0.2">
      <c r="A195" s="225" t="s">
        <v>70</v>
      </c>
      <c r="B195" s="31">
        <v>905</v>
      </c>
      <c r="C195" s="221" t="s">
        <v>15</v>
      </c>
      <c r="D195" s="221" t="s">
        <v>19</v>
      </c>
      <c r="E195" s="221" t="s">
        <v>163</v>
      </c>
      <c r="F195" s="224" t="s">
        <v>62</v>
      </c>
      <c r="G195" s="222">
        <v>1273.3</v>
      </c>
      <c r="H195" s="222">
        <v>290</v>
      </c>
      <c r="I195" s="222">
        <v>270</v>
      </c>
      <c r="J195" s="230"/>
      <c r="K195" s="230"/>
      <c r="L195" s="230"/>
      <c r="M195" s="230"/>
      <c r="N195" s="230"/>
      <c r="O195" s="230"/>
      <c r="P195" s="230"/>
      <c r="Q195" s="230"/>
    </row>
    <row r="196" spans="1:22" s="21" customFormat="1" ht="38.25" x14ac:dyDescent="0.2">
      <c r="A196" s="18" t="s">
        <v>165</v>
      </c>
      <c r="B196" s="22">
        <v>905</v>
      </c>
      <c r="C196" s="19" t="s">
        <v>15</v>
      </c>
      <c r="D196" s="19" t="s">
        <v>19</v>
      </c>
      <c r="E196" s="19" t="s">
        <v>166</v>
      </c>
      <c r="F196" s="19"/>
      <c r="G196" s="20">
        <v>300.8</v>
      </c>
      <c r="H196" s="20">
        <v>308.10000000000002</v>
      </c>
      <c r="I196" s="20">
        <v>281.5</v>
      </c>
      <c r="J196" s="98"/>
      <c r="K196" s="98"/>
      <c r="L196" s="98"/>
      <c r="M196" s="98"/>
      <c r="N196" s="98"/>
      <c r="O196" s="98"/>
      <c r="P196" s="98"/>
      <c r="Q196" s="98"/>
    </row>
    <row r="197" spans="1:22" s="223" customFormat="1" ht="25.5" x14ac:dyDescent="0.2">
      <c r="A197" s="225" t="s">
        <v>70</v>
      </c>
      <c r="B197" s="32">
        <v>905</v>
      </c>
      <c r="C197" s="221" t="s">
        <v>15</v>
      </c>
      <c r="D197" s="221" t="s">
        <v>19</v>
      </c>
      <c r="E197" s="221" t="s">
        <v>166</v>
      </c>
      <c r="F197" s="224" t="s">
        <v>62</v>
      </c>
      <c r="G197" s="222">
        <v>300.8</v>
      </c>
      <c r="H197" s="222">
        <v>308.10000000000002</v>
      </c>
      <c r="I197" s="222">
        <v>281.5</v>
      </c>
      <c r="J197" s="230"/>
      <c r="K197" s="230"/>
      <c r="L197" s="230"/>
      <c r="M197" s="230"/>
      <c r="N197" s="230"/>
      <c r="O197" s="230"/>
      <c r="P197" s="230"/>
      <c r="Q197" s="230"/>
    </row>
    <row r="198" spans="1:22" s="3" customFormat="1" x14ac:dyDescent="0.2">
      <c r="A198" s="13" t="s">
        <v>25</v>
      </c>
      <c r="B198" s="41">
        <v>905</v>
      </c>
      <c r="C198" s="1" t="s">
        <v>26</v>
      </c>
      <c r="D198" s="1"/>
      <c r="E198" s="1"/>
      <c r="F198" s="1"/>
      <c r="G198" s="2">
        <v>3746.7999999999993</v>
      </c>
      <c r="H198" s="2">
        <v>4613</v>
      </c>
      <c r="I198" s="2">
        <v>4386.5</v>
      </c>
    </row>
    <row r="199" spans="1:22" s="9" customFormat="1" x14ac:dyDescent="0.2">
      <c r="A199" s="11" t="s">
        <v>27</v>
      </c>
      <c r="B199" s="14">
        <v>905</v>
      </c>
      <c r="C199" s="8" t="s">
        <v>26</v>
      </c>
      <c r="D199" s="8" t="s">
        <v>9</v>
      </c>
      <c r="E199" s="8"/>
      <c r="F199" s="8"/>
      <c r="G199" s="4">
        <v>3746.7999999999993</v>
      </c>
      <c r="H199" s="4">
        <v>4613</v>
      </c>
      <c r="I199" s="4">
        <v>4386.5</v>
      </c>
    </row>
    <row r="200" spans="1:22" ht="25.5" x14ac:dyDescent="0.2">
      <c r="A200" s="217" t="s">
        <v>167</v>
      </c>
      <c r="B200" s="22">
        <v>905</v>
      </c>
      <c r="C200" s="218" t="s">
        <v>26</v>
      </c>
      <c r="D200" s="218" t="s">
        <v>9</v>
      </c>
      <c r="E200" s="218" t="s">
        <v>168</v>
      </c>
      <c r="F200" s="218"/>
      <c r="G200" s="219">
        <v>3746.7999999999993</v>
      </c>
      <c r="H200" s="219">
        <v>4613</v>
      </c>
      <c r="I200" s="219">
        <v>4386.5</v>
      </c>
      <c r="J200" s="229"/>
      <c r="K200" s="229"/>
      <c r="L200" s="229"/>
      <c r="M200" s="229"/>
      <c r="N200" s="229"/>
      <c r="O200" s="229"/>
      <c r="P200" s="229"/>
      <c r="Q200" s="229"/>
    </row>
    <row r="201" spans="1:22" s="223" customFormat="1" ht="25.5" x14ac:dyDescent="0.2">
      <c r="A201" s="225" t="s">
        <v>70</v>
      </c>
      <c r="B201" s="31">
        <v>905</v>
      </c>
      <c r="C201" s="221" t="s">
        <v>26</v>
      </c>
      <c r="D201" s="221" t="s">
        <v>9</v>
      </c>
      <c r="E201" s="221" t="s">
        <v>168</v>
      </c>
      <c r="F201" s="221" t="s">
        <v>62</v>
      </c>
      <c r="G201" s="222">
        <v>3746.7999999999993</v>
      </c>
      <c r="H201" s="222">
        <v>4613</v>
      </c>
      <c r="I201" s="222">
        <v>4386.5</v>
      </c>
      <c r="J201" s="230"/>
      <c r="K201" s="230"/>
      <c r="L201" s="230"/>
      <c r="M201" s="230"/>
      <c r="N201" s="230"/>
      <c r="O201" s="230"/>
      <c r="P201" s="230"/>
      <c r="Q201" s="230"/>
    </row>
    <row r="202" spans="1:22" s="9" customFormat="1" ht="29.25" customHeight="1" x14ac:dyDescent="0.2">
      <c r="A202" s="39" t="s">
        <v>57</v>
      </c>
      <c r="B202" s="36">
        <v>906</v>
      </c>
      <c r="C202" s="40"/>
      <c r="D202" s="40"/>
      <c r="E202" s="40"/>
      <c r="F202" s="40"/>
      <c r="G202" s="38">
        <v>2913.6000000000004</v>
      </c>
      <c r="H202" s="38">
        <v>2114.3000000000002</v>
      </c>
      <c r="I202" s="38">
        <v>2010.5</v>
      </c>
      <c r="S202" s="210"/>
      <c r="V202" s="210"/>
    </row>
    <row r="203" spans="1:22" s="3" customFormat="1" x14ac:dyDescent="0.2">
      <c r="A203" s="13" t="s">
        <v>54</v>
      </c>
      <c r="B203" s="41">
        <v>906</v>
      </c>
      <c r="C203" s="1" t="s">
        <v>9</v>
      </c>
      <c r="D203" s="1"/>
      <c r="E203" s="1"/>
      <c r="F203" s="1"/>
      <c r="G203" s="2">
        <v>2913.6000000000004</v>
      </c>
      <c r="H203" s="2">
        <v>2114.3000000000002</v>
      </c>
      <c r="I203" s="2">
        <v>2010.5</v>
      </c>
    </row>
    <row r="204" spans="1:22" s="9" customFormat="1" ht="38.25" x14ac:dyDescent="0.2">
      <c r="A204" s="11" t="s">
        <v>74</v>
      </c>
      <c r="B204" s="14">
        <v>906</v>
      </c>
      <c r="C204" s="8" t="s">
        <v>9</v>
      </c>
      <c r="D204" s="8" t="s">
        <v>44</v>
      </c>
      <c r="E204" s="8"/>
      <c r="F204" s="8"/>
      <c r="G204" s="4">
        <v>2913.6000000000004</v>
      </c>
      <c r="H204" s="4">
        <v>2114.3000000000002</v>
      </c>
      <c r="I204" s="4">
        <v>2010.5</v>
      </c>
    </row>
    <row r="205" spans="1:22" s="21" customFormat="1" x14ac:dyDescent="0.2">
      <c r="A205" s="18" t="s">
        <v>171</v>
      </c>
      <c r="B205" s="22">
        <v>906</v>
      </c>
      <c r="C205" s="19" t="s">
        <v>9</v>
      </c>
      <c r="D205" s="19" t="s">
        <v>44</v>
      </c>
      <c r="E205" s="19" t="s">
        <v>170</v>
      </c>
      <c r="F205" s="19"/>
      <c r="G205" s="20">
        <v>2078.6000000000004</v>
      </c>
      <c r="H205" s="20">
        <v>1559.6</v>
      </c>
      <c r="I205" s="20">
        <v>1483.1</v>
      </c>
      <c r="J205" s="98"/>
      <c r="K205" s="98"/>
      <c r="L205" s="98"/>
      <c r="M205" s="98"/>
      <c r="N205" s="98"/>
      <c r="O205" s="98"/>
      <c r="P205" s="98"/>
      <c r="Q205" s="98"/>
    </row>
    <row r="206" spans="1:22" s="26" customFormat="1" ht="53.25" customHeight="1" x14ac:dyDescent="0.2">
      <c r="A206" s="30" t="s">
        <v>60</v>
      </c>
      <c r="B206" s="32">
        <v>906</v>
      </c>
      <c r="C206" s="24" t="s">
        <v>9</v>
      </c>
      <c r="D206" s="24" t="s">
        <v>44</v>
      </c>
      <c r="E206" s="24" t="s">
        <v>170</v>
      </c>
      <c r="F206" s="27" t="s">
        <v>61</v>
      </c>
      <c r="G206" s="25">
        <v>1776.2000000000003</v>
      </c>
      <c r="H206" s="25">
        <v>1238.5999999999999</v>
      </c>
      <c r="I206" s="25">
        <v>1177.8</v>
      </c>
      <c r="J206" s="99"/>
      <c r="K206" s="99"/>
      <c r="L206" s="99"/>
      <c r="M206" s="99"/>
      <c r="N206" s="99"/>
      <c r="O206" s="99"/>
      <c r="P206" s="99"/>
      <c r="Q206" s="99"/>
    </row>
    <row r="207" spans="1:22" s="223" customFormat="1" ht="25.5" x14ac:dyDescent="0.2">
      <c r="A207" s="225" t="s">
        <v>70</v>
      </c>
      <c r="B207" s="31">
        <v>906</v>
      </c>
      <c r="C207" s="221" t="s">
        <v>9</v>
      </c>
      <c r="D207" s="221" t="s">
        <v>44</v>
      </c>
      <c r="E207" s="221" t="s">
        <v>170</v>
      </c>
      <c r="F207" s="224" t="s">
        <v>62</v>
      </c>
      <c r="G207" s="222">
        <v>302</v>
      </c>
      <c r="H207" s="222">
        <v>320.59999999999997</v>
      </c>
      <c r="I207" s="222">
        <v>304.89999999999998</v>
      </c>
      <c r="J207" s="230"/>
      <c r="K207" s="230"/>
      <c r="L207" s="230"/>
      <c r="M207" s="230"/>
      <c r="N207" s="230"/>
      <c r="O207" s="230"/>
      <c r="P207" s="230"/>
      <c r="Q207" s="230"/>
    </row>
    <row r="208" spans="1:22" s="26" customFormat="1" x14ac:dyDescent="0.2">
      <c r="A208" s="28" t="s">
        <v>66</v>
      </c>
      <c r="B208" s="31">
        <v>906</v>
      </c>
      <c r="C208" s="24" t="s">
        <v>9</v>
      </c>
      <c r="D208" s="24" t="s">
        <v>44</v>
      </c>
      <c r="E208" s="24" t="s">
        <v>170</v>
      </c>
      <c r="F208" s="24" t="s">
        <v>67</v>
      </c>
      <c r="G208" s="25">
        <v>0.4</v>
      </c>
      <c r="H208" s="25">
        <v>0.4</v>
      </c>
      <c r="I208" s="25">
        <v>0.4</v>
      </c>
    </row>
    <row r="209" spans="1:22" s="21" customFormat="1" x14ac:dyDescent="0.2">
      <c r="A209" s="18" t="s">
        <v>172</v>
      </c>
      <c r="B209" s="22">
        <v>906</v>
      </c>
      <c r="C209" s="19" t="s">
        <v>9</v>
      </c>
      <c r="D209" s="19" t="s">
        <v>44</v>
      </c>
      <c r="E209" s="19" t="s">
        <v>173</v>
      </c>
      <c r="F209" s="19"/>
      <c r="G209" s="20">
        <v>835</v>
      </c>
      <c r="H209" s="219">
        <v>554.70000000000005</v>
      </c>
      <c r="I209" s="219">
        <v>527.4</v>
      </c>
      <c r="J209" s="98"/>
      <c r="K209" s="98"/>
      <c r="L209" s="98"/>
      <c r="M209" s="98"/>
      <c r="N209" s="98"/>
      <c r="O209" s="98"/>
      <c r="P209" s="98"/>
      <c r="Q209" s="98"/>
    </row>
    <row r="210" spans="1:22" s="223" customFormat="1" ht="51" customHeight="1" x14ac:dyDescent="0.2">
      <c r="A210" s="226" t="s">
        <v>60</v>
      </c>
      <c r="B210" s="32">
        <v>906</v>
      </c>
      <c r="C210" s="221" t="s">
        <v>9</v>
      </c>
      <c r="D210" s="221" t="s">
        <v>44</v>
      </c>
      <c r="E210" s="221" t="s">
        <v>173</v>
      </c>
      <c r="F210" s="224" t="s">
        <v>61</v>
      </c>
      <c r="G210" s="222">
        <v>825</v>
      </c>
      <c r="H210" s="222">
        <v>554.70000000000005</v>
      </c>
      <c r="I210" s="222">
        <v>527.4</v>
      </c>
      <c r="J210" s="230"/>
      <c r="K210" s="230"/>
      <c r="L210" s="230"/>
      <c r="M210" s="230"/>
      <c r="N210" s="230"/>
      <c r="O210" s="230"/>
      <c r="P210" s="230"/>
      <c r="Q210" s="230"/>
    </row>
    <row r="211" spans="1:22" s="223" customFormat="1" ht="27.75" customHeight="1" x14ac:dyDescent="0.2">
      <c r="A211" s="226" t="s">
        <v>70</v>
      </c>
      <c r="B211" s="32">
        <v>906</v>
      </c>
      <c r="C211" s="221" t="s">
        <v>9</v>
      </c>
      <c r="D211" s="221" t="s">
        <v>44</v>
      </c>
      <c r="E211" s="221" t="s">
        <v>173</v>
      </c>
      <c r="F211" s="224" t="s">
        <v>62</v>
      </c>
      <c r="G211" s="222">
        <v>10</v>
      </c>
      <c r="H211" s="222">
        <v>0</v>
      </c>
      <c r="I211" s="222">
        <v>0</v>
      </c>
      <c r="J211" s="230"/>
      <c r="K211" s="230"/>
      <c r="L211" s="230"/>
      <c r="M211" s="230"/>
      <c r="N211" s="230"/>
      <c r="O211" s="230"/>
      <c r="P211" s="230"/>
      <c r="Q211" s="230"/>
    </row>
    <row r="212" spans="1:22" s="9" customFormat="1" ht="30" customHeight="1" x14ac:dyDescent="0.2">
      <c r="A212" s="39" t="s">
        <v>71</v>
      </c>
      <c r="B212" s="36">
        <v>907</v>
      </c>
      <c r="C212" s="40"/>
      <c r="D212" s="40"/>
      <c r="E212" s="40"/>
      <c r="F212" s="40"/>
      <c r="G212" s="38">
        <v>7866.9</v>
      </c>
      <c r="H212" s="38">
        <v>6006.9</v>
      </c>
      <c r="I212" s="38">
        <v>5712</v>
      </c>
      <c r="S212" s="210"/>
      <c r="V212" s="210"/>
    </row>
    <row r="213" spans="1:22" s="3" customFormat="1" x14ac:dyDescent="0.2">
      <c r="A213" s="13" t="s">
        <v>54</v>
      </c>
      <c r="B213" s="41">
        <v>907</v>
      </c>
      <c r="C213" s="1" t="s">
        <v>9</v>
      </c>
      <c r="D213" s="1"/>
      <c r="E213" s="1"/>
      <c r="F213" s="1"/>
      <c r="G213" s="2">
        <v>7866.9</v>
      </c>
      <c r="H213" s="2">
        <v>6006.9</v>
      </c>
      <c r="I213" s="2">
        <v>5712</v>
      </c>
    </row>
    <row r="214" spans="1:22" s="9" customFormat="1" ht="51" x14ac:dyDescent="0.2">
      <c r="A214" s="11" t="s">
        <v>12</v>
      </c>
      <c r="B214" s="14">
        <v>907</v>
      </c>
      <c r="C214" s="8" t="s">
        <v>9</v>
      </c>
      <c r="D214" s="8" t="s">
        <v>13</v>
      </c>
      <c r="E214" s="8"/>
      <c r="F214" s="8"/>
      <c r="G214" s="4">
        <v>7769</v>
      </c>
      <c r="H214" s="4">
        <v>5906.2999999999993</v>
      </c>
      <c r="I214" s="4">
        <v>5616.3</v>
      </c>
      <c r="J214" s="103"/>
      <c r="K214" s="103"/>
      <c r="L214" s="103"/>
      <c r="M214" s="103"/>
      <c r="N214" s="103"/>
      <c r="O214" s="103"/>
      <c r="P214" s="103"/>
      <c r="Q214" s="103"/>
    </row>
    <row r="215" spans="1:22" s="21" customFormat="1" x14ac:dyDescent="0.2">
      <c r="A215" s="18" t="s">
        <v>171</v>
      </c>
      <c r="B215" s="22">
        <v>907</v>
      </c>
      <c r="C215" s="19" t="s">
        <v>9</v>
      </c>
      <c r="D215" s="19" t="s">
        <v>13</v>
      </c>
      <c r="E215" s="19" t="s">
        <v>170</v>
      </c>
      <c r="F215" s="19"/>
      <c r="G215" s="20">
        <v>3456.5</v>
      </c>
      <c r="H215" s="20">
        <v>2437</v>
      </c>
      <c r="I215" s="20">
        <v>2317.4</v>
      </c>
      <c r="J215" s="98"/>
      <c r="K215" s="98"/>
      <c r="L215" s="98"/>
      <c r="M215" s="98"/>
      <c r="N215" s="98"/>
      <c r="O215" s="98"/>
      <c r="P215" s="98"/>
      <c r="Q215" s="98"/>
    </row>
    <row r="216" spans="1:22" s="26" customFormat="1" ht="51.75" customHeight="1" x14ac:dyDescent="0.2">
      <c r="A216" s="30" t="s">
        <v>60</v>
      </c>
      <c r="B216" s="32">
        <v>907</v>
      </c>
      <c r="C216" s="24" t="s">
        <v>9</v>
      </c>
      <c r="D216" s="24" t="s">
        <v>13</v>
      </c>
      <c r="E216" s="24" t="s">
        <v>170</v>
      </c>
      <c r="F216" s="27" t="s">
        <v>61</v>
      </c>
      <c r="G216" s="25">
        <v>3112.5</v>
      </c>
      <c r="H216" s="25">
        <v>2130.8000000000002</v>
      </c>
      <c r="I216" s="25">
        <v>2026.2</v>
      </c>
      <c r="J216" s="99"/>
      <c r="K216" s="99"/>
      <c r="L216" s="99"/>
      <c r="M216" s="99"/>
      <c r="N216" s="99"/>
      <c r="O216" s="99"/>
      <c r="P216" s="99"/>
      <c r="Q216" s="99"/>
    </row>
    <row r="217" spans="1:22" s="223" customFormat="1" ht="25.5" x14ac:dyDescent="0.2">
      <c r="A217" s="225" t="s">
        <v>70</v>
      </c>
      <c r="B217" s="32">
        <v>907</v>
      </c>
      <c r="C217" s="221" t="s">
        <v>9</v>
      </c>
      <c r="D217" s="221" t="s">
        <v>13</v>
      </c>
      <c r="E217" s="221" t="s">
        <v>170</v>
      </c>
      <c r="F217" s="224" t="s">
        <v>62</v>
      </c>
      <c r="G217" s="222">
        <v>341.9</v>
      </c>
      <c r="H217" s="222">
        <v>304.10000000000002</v>
      </c>
      <c r="I217" s="222">
        <v>289.10000000000002</v>
      </c>
      <c r="J217" s="230"/>
      <c r="K217" s="230"/>
      <c r="L217" s="230"/>
      <c r="M217" s="230"/>
      <c r="N217" s="230"/>
      <c r="O217" s="230"/>
      <c r="P217" s="230"/>
      <c r="Q217" s="230"/>
    </row>
    <row r="218" spans="1:22" s="26" customFormat="1" x14ac:dyDescent="0.2">
      <c r="A218" s="28" t="s">
        <v>66</v>
      </c>
      <c r="B218" s="31">
        <v>907</v>
      </c>
      <c r="C218" s="24" t="s">
        <v>9</v>
      </c>
      <c r="D218" s="24" t="s">
        <v>13</v>
      </c>
      <c r="E218" s="24" t="s">
        <v>170</v>
      </c>
      <c r="F218" s="24" t="s">
        <v>67</v>
      </c>
      <c r="G218" s="25">
        <v>2.1</v>
      </c>
      <c r="H218" s="25">
        <v>2.1</v>
      </c>
      <c r="I218" s="25">
        <v>2.1</v>
      </c>
    </row>
    <row r="219" spans="1:22" s="21" customFormat="1" ht="25.5" x14ac:dyDescent="0.2">
      <c r="A219" s="18" t="s">
        <v>174</v>
      </c>
      <c r="B219" s="22">
        <v>907</v>
      </c>
      <c r="C219" s="19" t="s">
        <v>9</v>
      </c>
      <c r="D219" s="19" t="s">
        <v>13</v>
      </c>
      <c r="E219" s="19" t="s">
        <v>176</v>
      </c>
      <c r="F219" s="19"/>
      <c r="G219" s="20">
        <v>1766</v>
      </c>
      <c r="H219" s="219">
        <v>1288.5999999999999</v>
      </c>
      <c r="I219" s="219">
        <v>1225.4000000000001</v>
      </c>
      <c r="J219" s="98"/>
      <c r="K219" s="98"/>
      <c r="L219" s="98"/>
      <c r="M219" s="98"/>
      <c r="N219" s="98"/>
      <c r="O219" s="98"/>
      <c r="P219" s="98"/>
      <c r="Q219" s="98"/>
    </row>
    <row r="220" spans="1:22" s="26" customFormat="1" ht="51.75" customHeight="1" x14ac:dyDescent="0.2">
      <c r="A220" s="30" t="s">
        <v>60</v>
      </c>
      <c r="B220" s="32">
        <v>907</v>
      </c>
      <c r="C220" s="24" t="s">
        <v>9</v>
      </c>
      <c r="D220" s="24" t="s">
        <v>13</v>
      </c>
      <c r="E220" s="24" t="s">
        <v>176</v>
      </c>
      <c r="F220" s="27" t="s">
        <v>61</v>
      </c>
      <c r="G220" s="25">
        <v>1766</v>
      </c>
      <c r="H220" s="25">
        <v>1288.5999999999999</v>
      </c>
      <c r="I220" s="25">
        <v>1225.4000000000001</v>
      </c>
      <c r="J220" s="99"/>
      <c r="K220" s="99"/>
      <c r="L220" s="99"/>
      <c r="M220" s="99"/>
      <c r="N220" s="99"/>
      <c r="O220" s="99"/>
      <c r="P220" s="99"/>
      <c r="Q220" s="99"/>
    </row>
    <row r="221" spans="1:22" s="21" customFormat="1" ht="25.5" x14ac:dyDescent="0.2">
      <c r="A221" s="18" t="s">
        <v>175</v>
      </c>
      <c r="B221" s="22">
        <v>907</v>
      </c>
      <c r="C221" s="19" t="s">
        <v>9</v>
      </c>
      <c r="D221" s="19" t="s">
        <v>13</v>
      </c>
      <c r="E221" s="19" t="s">
        <v>177</v>
      </c>
      <c r="F221" s="19"/>
      <c r="G221" s="20">
        <v>2546.5</v>
      </c>
      <c r="H221" s="20">
        <v>2180.6999999999998</v>
      </c>
      <c r="I221" s="20">
        <v>2073.5</v>
      </c>
      <c r="J221" s="98"/>
      <c r="K221" s="98"/>
      <c r="L221" s="98"/>
      <c r="M221" s="98"/>
      <c r="N221" s="98"/>
      <c r="O221" s="98"/>
      <c r="P221" s="98"/>
      <c r="Q221" s="98"/>
    </row>
    <row r="222" spans="1:22" s="26" customFormat="1" ht="51" customHeight="1" x14ac:dyDescent="0.2">
      <c r="A222" s="30" t="s">
        <v>60</v>
      </c>
      <c r="B222" s="32">
        <v>907</v>
      </c>
      <c r="C222" s="24" t="s">
        <v>9</v>
      </c>
      <c r="D222" s="24" t="s">
        <v>13</v>
      </c>
      <c r="E222" s="24" t="s">
        <v>177</v>
      </c>
      <c r="F222" s="27" t="s">
        <v>61</v>
      </c>
      <c r="G222" s="25">
        <v>2546.5</v>
      </c>
      <c r="H222" s="25">
        <v>2180.6999999999998</v>
      </c>
      <c r="I222" s="25">
        <v>2073.5</v>
      </c>
      <c r="J222" s="99"/>
      <c r="K222" s="99"/>
      <c r="L222" s="99"/>
      <c r="M222" s="99"/>
      <c r="N222" s="99"/>
      <c r="O222" s="99"/>
      <c r="P222" s="99"/>
      <c r="Q222" s="99"/>
    </row>
    <row r="223" spans="1:22" s="9" customFormat="1" x14ac:dyDescent="0.2">
      <c r="A223" s="11" t="s">
        <v>20</v>
      </c>
      <c r="B223" s="14">
        <v>907</v>
      </c>
      <c r="C223" s="8" t="s">
        <v>9</v>
      </c>
      <c r="D223" s="8" t="s">
        <v>55</v>
      </c>
      <c r="E223" s="8"/>
      <c r="F223" s="8"/>
      <c r="G223" s="4">
        <v>97.9</v>
      </c>
      <c r="H223" s="4">
        <v>100.6</v>
      </c>
      <c r="I223" s="4">
        <v>95.7</v>
      </c>
    </row>
    <row r="224" spans="1:22" s="21" customFormat="1" x14ac:dyDescent="0.2">
      <c r="A224" s="18" t="s">
        <v>179</v>
      </c>
      <c r="B224" s="22">
        <v>907</v>
      </c>
      <c r="C224" s="19" t="s">
        <v>9</v>
      </c>
      <c r="D224" s="19" t="s">
        <v>55</v>
      </c>
      <c r="E224" s="19" t="s">
        <v>178</v>
      </c>
      <c r="F224" s="19"/>
      <c r="G224" s="20">
        <v>97.9</v>
      </c>
      <c r="H224" s="20">
        <v>100.6</v>
      </c>
      <c r="I224" s="20">
        <v>95.7</v>
      </c>
    </row>
    <row r="225" spans="1:22" s="26" customFormat="1" x14ac:dyDescent="0.2">
      <c r="A225" s="28" t="s">
        <v>63</v>
      </c>
      <c r="B225" s="31">
        <v>907</v>
      </c>
      <c r="C225" s="24" t="s">
        <v>9</v>
      </c>
      <c r="D225" s="24" t="s">
        <v>55</v>
      </c>
      <c r="E225" s="24" t="s">
        <v>178</v>
      </c>
      <c r="F225" s="24" t="s">
        <v>64</v>
      </c>
      <c r="G225" s="25">
        <v>97.9</v>
      </c>
      <c r="H225" s="55">
        <v>100.6</v>
      </c>
      <c r="I225" s="55">
        <v>95.7</v>
      </c>
    </row>
    <row r="226" spans="1:22" s="9" customFormat="1" ht="32.25" customHeight="1" x14ac:dyDescent="0.2">
      <c r="A226" s="39" t="s">
        <v>40</v>
      </c>
      <c r="B226" s="36">
        <v>911</v>
      </c>
      <c r="C226" s="40"/>
      <c r="D226" s="40"/>
      <c r="E226" s="40"/>
      <c r="F226" s="40"/>
      <c r="G226" s="38">
        <v>1107239.61577</v>
      </c>
      <c r="H226" s="38">
        <v>1128044.5163000003</v>
      </c>
      <c r="I226" s="38">
        <v>1125629.7224000001</v>
      </c>
      <c r="S226" s="210"/>
      <c r="V226" s="210"/>
    </row>
    <row r="227" spans="1:22" s="89" customFormat="1" x14ac:dyDescent="0.2">
      <c r="A227" s="88" t="s">
        <v>31</v>
      </c>
      <c r="B227" s="57">
        <v>911</v>
      </c>
      <c r="C227" s="58" t="s">
        <v>16</v>
      </c>
      <c r="D227" s="58"/>
      <c r="E227" s="58"/>
      <c r="F227" s="58"/>
      <c r="G227" s="61">
        <v>1053070.4657699999</v>
      </c>
      <c r="H227" s="61">
        <v>1072778.0163000003</v>
      </c>
      <c r="I227" s="61">
        <v>1070942.5224000001</v>
      </c>
    </row>
    <row r="228" spans="1:22" s="9" customFormat="1" x14ac:dyDescent="0.2">
      <c r="A228" s="11" t="s">
        <v>32</v>
      </c>
      <c r="B228" s="14">
        <v>911</v>
      </c>
      <c r="C228" s="8" t="s">
        <v>16</v>
      </c>
      <c r="D228" s="8" t="s">
        <v>9</v>
      </c>
      <c r="E228" s="8"/>
      <c r="F228" s="8"/>
      <c r="G228" s="4">
        <v>366808.16799999995</v>
      </c>
      <c r="H228" s="4">
        <v>372692.10000000003</v>
      </c>
      <c r="I228" s="4">
        <v>365017.29999999993</v>
      </c>
    </row>
    <row r="229" spans="1:22" ht="25.5" x14ac:dyDescent="0.2">
      <c r="A229" s="17" t="s">
        <v>123</v>
      </c>
      <c r="B229" s="17">
        <v>911</v>
      </c>
      <c r="C229" s="218" t="s">
        <v>16</v>
      </c>
      <c r="D229" s="218" t="s">
        <v>9</v>
      </c>
      <c r="E229" s="218" t="s">
        <v>122</v>
      </c>
      <c r="F229" s="5"/>
      <c r="G229" s="6">
        <v>2306.9679999999998</v>
      </c>
      <c r="H229" s="6">
        <v>4417.2</v>
      </c>
      <c r="I229" s="6">
        <v>3143.1</v>
      </c>
      <c r="J229" s="229"/>
      <c r="K229" s="229"/>
      <c r="L229" s="229"/>
      <c r="M229" s="229"/>
      <c r="N229" s="229"/>
      <c r="O229" s="229"/>
      <c r="P229" s="229"/>
      <c r="Q229" s="229"/>
    </row>
    <row r="230" spans="1:22" ht="25.5" x14ac:dyDescent="0.2">
      <c r="A230" s="225" t="s">
        <v>70</v>
      </c>
      <c r="B230" s="225">
        <v>911</v>
      </c>
      <c r="C230" s="221" t="s">
        <v>16</v>
      </c>
      <c r="D230" s="221" t="s">
        <v>9</v>
      </c>
      <c r="E230" s="221" t="s">
        <v>122</v>
      </c>
      <c r="F230" s="221" t="s">
        <v>62</v>
      </c>
      <c r="G230" s="222">
        <v>540.9</v>
      </c>
      <c r="H230" s="222">
        <v>479.9</v>
      </c>
      <c r="I230" s="222">
        <v>442.4</v>
      </c>
      <c r="J230" s="229"/>
      <c r="K230" s="229"/>
      <c r="L230" s="229"/>
      <c r="M230" s="229"/>
      <c r="N230" s="229"/>
      <c r="O230" s="229"/>
      <c r="P230" s="229"/>
      <c r="Q230" s="229"/>
    </row>
    <row r="231" spans="1:22" ht="25.5" x14ac:dyDescent="0.2">
      <c r="A231" s="225" t="s">
        <v>107</v>
      </c>
      <c r="B231" s="225">
        <v>911</v>
      </c>
      <c r="C231" s="221" t="s">
        <v>16</v>
      </c>
      <c r="D231" s="221" t="s">
        <v>9</v>
      </c>
      <c r="E231" s="221" t="s">
        <v>122</v>
      </c>
      <c r="F231" s="221" t="s">
        <v>59</v>
      </c>
      <c r="G231" s="222">
        <v>1766.0679999999998</v>
      </c>
      <c r="H231" s="222">
        <v>3937.2999999999997</v>
      </c>
      <c r="I231" s="222">
        <v>2700.7</v>
      </c>
      <c r="J231" s="229"/>
      <c r="K231" s="229"/>
      <c r="L231" s="229"/>
      <c r="M231" s="229"/>
      <c r="N231" s="229"/>
      <c r="O231" s="229"/>
      <c r="P231" s="229"/>
      <c r="Q231" s="229"/>
    </row>
    <row r="232" spans="1:22" s="189" customFormat="1" ht="51" x14ac:dyDescent="0.2">
      <c r="A232" s="53" t="s">
        <v>264</v>
      </c>
      <c r="B232" s="22">
        <v>911</v>
      </c>
      <c r="C232" s="19" t="s">
        <v>16</v>
      </c>
      <c r="D232" s="19" t="s">
        <v>9</v>
      </c>
      <c r="E232" s="19" t="s">
        <v>93</v>
      </c>
      <c r="F232" s="19"/>
      <c r="G232" s="20">
        <v>211210.8</v>
      </c>
      <c r="H232" s="20">
        <v>211240.19999999998</v>
      </c>
      <c r="I232" s="20">
        <v>211240.19999999998</v>
      </c>
      <c r="J232" s="98"/>
      <c r="K232" s="98"/>
      <c r="L232" s="98"/>
      <c r="M232" s="98"/>
      <c r="N232" s="98"/>
      <c r="O232" s="98"/>
      <c r="P232" s="98"/>
      <c r="Q232" s="98"/>
    </row>
    <row r="233" spans="1:22" s="189" customFormat="1" ht="49.5" customHeight="1" x14ac:dyDescent="0.2">
      <c r="A233" s="30" t="s">
        <v>60</v>
      </c>
      <c r="B233" s="23">
        <v>911</v>
      </c>
      <c r="C233" s="24" t="s">
        <v>16</v>
      </c>
      <c r="D233" s="24" t="s">
        <v>9</v>
      </c>
      <c r="E233" s="24" t="s">
        <v>93</v>
      </c>
      <c r="F233" s="27" t="s">
        <v>61</v>
      </c>
      <c r="G233" s="219">
        <v>36855.200000000004</v>
      </c>
      <c r="H233" s="219">
        <v>36855.200000000004</v>
      </c>
      <c r="I233" s="219">
        <v>36855.200000000004</v>
      </c>
      <c r="J233" s="98"/>
      <c r="K233" s="98"/>
      <c r="L233" s="98"/>
      <c r="M233" s="98"/>
      <c r="N233" s="98"/>
      <c r="O233" s="98"/>
      <c r="P233" s="98"/>
      <c r="Q233" s="98"/>
    </row>
    <row r="234" spans="1:22" s="189" customFormat="1" ht="25.5" x14ac:dyDescent="0.2">
      <c r="A234" s="28" t="s">
        <v>70</v>
      </c>
      <c r="B234" s="23">
        <v>911</v>
      </c>
      <c r="C234" s="24" t="s">
        <v>16</v>
      </c>
      <c r="D234" s="24" t="s">
        <v>9</v>
      </c>
      <c r="E234" s="24" t="s">
        <v>93</v>
      </c>
      <c r="F234" s="27" t="s">
        <v>62</v>
      </c>
      <c r="G234" s="222">
        <v>116.79999999999998</v>
      </c>
      <c r="H234" s="222">
        <v>116.79999999999998</v>
      </c>
      <c r="I234" s="222">
        <v>116.79999999999998</v>
      </c>
      <c r="J234" s="98"/>
      <c r="K234" s="98"/>
      <c r="L234" s="98"/>
      <c r="M234" s="98"/>
      <c r="N234" s="98"/>
      <c r="O234" s="98"/>
      <c r="P234" s="98"/>
      <c r="Q234" s="98"/>
    </row>
    <row r="235" spans="1:22" s="223" customFormat="1" ht="25.5" x14ac:dyDescent="0.2">
      <c r="A235" s="225" t="s">
        <v>107</v>
      </c>
      <c r="B235" s="31">
        <v>911</v>
      </c>
      <c r="C235" s="221" t="s">
        <v>16</v>
      </c>
      <c r="D235" s="221" t="s">
        <v>9</v>
      </c>
      <c r="E235" s="221" t="s">
        <v>93</v>
      </c>
      <c r="F235" s="221" t="s">
        <v>59</v>
      </c>
      <c r="G235" s="222">
        <v>174238.8</v>
      </c>
      <c r="H235" s="222">
        <v>174268.19999999998</v>
      </c>
      <c r="I235" s="222">
        <v>174268.19999999998</v>
      </c>
      <c r="J235" s="230"/>
      <c r="K235" s="230"/>
      <c r="L235" s="230"/>
      <c r="M235" s="230"/>
      <c r="N235" s="230"/>
      <c r="O235" s="230"/>
      <c r="P235" s="230"/>
      <c r="Q235" s="230"/>
    </row>
    <row r="236" spans="1:22" s="189" customFormat="1" ht="63.75" x14ac:dyDescent="0.2">
      <c r="A236" s="18" t="s">
        <v>254</v>
      </c>
      <c r="B236" s="22">
        <v>911</v>
      </c>
      <c r="C236" s="19" t="s">
        <v>16</v>
      </c>
      <c r="D236" s="19" t="s">
        <v>9</v>
      </c>
      <c r="E236" s="19" t="s">
        <v>188</v>
      </c>
      <c r="F236" s="19"/>
      <c r="G236" s="20">
        <v>153290.39999999997</v>
      </c>
      <c r="H236" s="20">
        <v>157034.70000000001</v>
      </c>
      <c r="I236" s="20">
        <v>150634</v>
      </c>
    </row>
    <row r="237" spans="1:22" ht="53.25" customHeight="1" x14ac:dyDescent="0.2">
      <c r="A237" s="226" t="s">
        <v>60</v>
      </c>
      <c r="B237" s="22">
        <v>911</v>
      </c>
      <c r="C237" s="218" t="s">
        <v>16</v>
      </c>
      <c r="D237" s="218" t="s">
        <v>9</v>
      </c>
      <c r="E237" s="218" t="s">
        <v>188</v>
      </c>
      <c r="F237" s="218" t="s">
        <v>61</v>
      </c>
      <c r="G237" s="219">
        <v>20891.5</v>
      </c>
      <c r="H237" s="219">
        <v>21508.799999999999</v>
      </c>
      <c r="I237" s="219">
        <v>20452.900000000001</v>
      </c>
      <c r="J237" s="229"/>
      <c r="K237" s="229"/>
      <c r="L237" s="229"/>
      <c r="M237" s="229"/>
      <c r="N237" s="229"/>
      <c r="O237" s="229"/>
      <c r="P237" s="229"/>
      <c r="Q237" s="229"/>
    </row>
    <row r="238" spans="1:22" ht="25.5" x14ac:dyDescent="0.2">
      <c r="A238" s="225" t="s">
        <v>70</v>
      </c>
      <c r="B238" s="23">
        <v>911</v>
      </c>
      <c r="C238" s="221" t="s">
        <v>16</v>
      </c>
      <c r="D238" s="221" t="s">
        <v>9</v>
      </c>
      <c r="E238" s="221" t="s">
        <v>188</v>
      </c>
      <c r="F238" s="224" t="s">
        <v>62</v>
      </c>
      <c r="G238" s="222">
        <v>10031.1</v>
      </c>
      <c r="H238" s="222">
        <v>10265.9</v>
      </c>
      <c r="I238" s="222">
        <v>10273.799999999999</v>
      </c>
      <c r="J238" s="229"/>
      <c r="K238" s="229"/>
      <c r="L238" s="229"/>
      <c r="M238" s="229"/>
      <c r="N238" s="229"/>
      <c r="O238" s="229"/>
      <c r="P238" s="229"/>
      <c r="Q238" s="229"/>
    </row>
    <row r="239" spans="1:22" s="223" customFormat="1" ht="25.5" x14ac:dyDescent="0.2">
      <c r="A239" s="225" t="s">
        <v>107</v>
      </c>
      <c r="B239" s="31">
        <v>911</v>
      </c>
      <c r="C239" s="221" t="s">
        <v>16</v>
      </c>
      <c r="D239" s="221" t="s">
        <v>9</v>
      </c>
      <c r="E239" s="221" t="s">
        <v>188</v>
      </c>
      <c r="F239" s="221" t="s">
        <v>59</v>
      </c>
      <c r="G239" s="222">
        <v>122096.19999999997</v>
      </c>
      <c r="H239" s="222">
        <v>125086.40000000001</v>
      </c>
      <c r="I239" s="222">
        <v>119736.29999999999</v>
      </c>
      <c r="J239" s="230"/>
      <c r="K239" s="230"/>
      <c r="L239" s="230"/>
      <c r="M239" s="230"/>
      <c r="N239" s="230"/>
      <c r="O239" s="230"/>
      <c r="P239" s="230"/>
      <c r="Q239" s="230"/>
    </row>
    <row r="240" spans="1:22" s="223" customFormat="1" x14ac:dyDescent="0.2">
      <c r="A240" s="225" t="s">
        <v>66</v>
      </c>
      <c r="B240" s="31">
        <v>911</v>
      </c>
      <c r="C240" s="221" t="s">
        <v>16</v>
      </c>
      <c r="D240" s="221" t="s">
        <v>9</v>
      </c>
      <c r="E240" s="221" t="s">
        <v>188</v>
      </c>
      <c r="F240" s="221" t="s">
        <v>67</v>
      </c>
      <c r="G240" s="222">
        <v>271.60000000000002</v>
      </c>
      <c r="H240" s="222">
        <v>173.6</v>
      </c>
      <c r="I240" s="222">
        <v>171</v>
      </c>
      <c r="J240" s="230"/>
      <c r="K240" s="230"/>
      <c r="L240" s="230"/>
      <c r="M240" s="230"/>
      <c r="N240" s="230"/>
      <c r="O240" s="230"/>
      <c r="P240" s="230"/>
      <c r="Q240" s="230"/>
    </row>
    <row r="241" spans="1:17" s="9" customFormat="1" x14ac:dyDescent="0.2">
      <c r="A241" s="11" t="s">
        <v>33</v>
      </c>
      <c r="B241" s="14">
        <v>911</v>
      </c>
      <c r="C241" s="8" t="s">
        <v>16</v>
      </c>
      <c r="D241" s="8" t="s">
        <v>11</v>
      </c>
      <c r="E241" s="8"/>
      <c r="F241" s="8"/>
      <c r="G241" s="4">
        <v>528739.62540000002</v>
      </c>
      <c r="H241" s="4">
        <v>538940.71629999997</v>
      </c>
      <c r="I241" s="4">
        <v>553552.92240000016</v>
      </c>
      <c r="J241" s="103"/>
      <c r="K241" s="103"/>
      <c r="L241" s="103"/>
      <c r="M241" s="103"/>
      <c r="N241" s="103"/>
      <c r="O241" s="103"/>
      <c r="P241" s="103"/>
      <c r="Q241" s="103"/>
    </row>
    <row r="242" spans="1:17" s="189" customFormat="1" x14ac:dyDescent="0.2">
      <c r="A242" s="18" t="s">
        <v>131</v>
      </c>
      <c r="B242" s="22">
        <v>911</v>
      </c>
      <c r="C242" s="19" t="s">
        <v>16</v>
      </c>
      <c r="D242" s="19" t="s">
        <v>11</v>
      </c>
      <c r="E242" s="24" t="s">
        <v>130</v>
      </c>
      <c r="F242" s="19"/>
      <c r="G242" s="20">
        <v>1435</v>
      </c>
      <c r="H242" s="20">
        <v>0</v>
      </c>
      <c r="I242" s="20">
        <v>0</v>
      </c>
      <c r="J242" s="98"/>
      <c r="K242" s="98"/>
      <c r="L242" s="98"/>
      <c r="M242" s="98"/>
      <c r="N242" s="98"/>
      <c r="O242" s="98"/>
      <c r="P242" s="98"/>
      <c r="Q242" s="98"/>
    </row>
    <row r="243" spans="1:17" s="26" customFormat="1" ht="25.5" x14ac:dyDescent="0.2">
      <c r="A243" s="28" t="s">
        <v>107</v>
      </c>
      <c r="B243" s="22">
        <v>911</v>
      </c>
      <c r="C243" s="19" t="s">
        <v>16</v>
      </c>
      <c r="D243" s="19" t="s">
        <v>11</v>
      </c>
      <c r="E243" s="24" t="s">
        <v>130</v>
      </c>
      <c r="F243" s="24" t="s">
        <v>59</v>
      </c>
      <c r="G243" s="25">
        <v>1435</v>
      </c>
      <c r="H243" s="25">
        <v>0</v>
      </c>
      <c r="I243" s="25">
        <v>0</v>
      </c>
      <c r="J243" s="99"/>
      <c r="K243" s="99"/>
      <c r="L243" s="99"/>
      <c r="M243" s="99"/>
      <c r="N243" s="99"/>
      <c r="O243" s="99"/>
      <c r="P243" s="99"/>
      <c r="Q243" s="99"/>
    </row>
    <row r="244" spans="1:17" ht="51" x14ac:dyDescent="0.2">
      <c r="A244" s="217" t="s">
        <v>628</v>
      </c>
      <c r="B244" s="217">
        <v>911</v>
      </c>
      <c r="C244" s="218" t="s">
        <v>16</v>
      </c>
      <c r="D244" s="218" t="s">
        <v>11</v>
      </c>
      <c r="E244" s="218" t="s">
        <v>635</v>
      </c>
      <c r="F244" s="218"/>
      <c r="G244" s="219">
        <v>43669.1</v>
      </c>
      <c r="H244" s="219">
        <v>43669.1</v>
      </c>
      <c r="I244" s="219">
        <v>43669.1</v>
      </c>
      <c r="J244" s="229"/>
      <c r="K244" s="229"/>
      <c r="L244" s="229"/>
      <c r="M244" s="229"/>
      <c r="N244" s="229"/>
      <c r="O244" s="229"/>
      <c r="P244" s="229"/>
      <c r="Q244" s="229"/>
    </row>
    <row r="245" spans="1:17" s="223" customFormat="1" ht="63.75" x14ac:dyDescent="0.2">
      <c r="A245" s="23" t="s">
        <v>60</v>
      </c>
      <c r="B245" s="225">
        <v>911</v>
      </c>
      <c r="C245" s="221" t="s">
        <v>16</v>
      </c>
      <c r="D245" s="221" t="s">
        <v>11</v>
      </c>
      <c r="E245" s="221" t="s">
        <v>635</v>
      </c>
      <c r="F245" s="221" t="s">
        <v>61</v>
      </c>
      <c r="G245" s="222">
        <v>4687.2</v>
      </c>
      <c r="H245" s="222">
        <v>4687.2</v>
      </c>
      <c r="I245" s="222">
        <v>4687.2</v>
      </c>
      <c r="J245" s="230"/>
      <c r="K245" s="230"/>
      <c r="L245" s="230"/>
      <c r="M245" s="230"/>
      <c r="N245" s="230"/>
      <c r="O245" s="230"/>
      <c r="P245" s="230"/>
      <c r="Q245" s="230"/>
    </row>
    <row r="246" spans="1:17" s="223" customFormat="1" ht="25.5" x14ac:dyDescent="0.2">
      <c r="A246" s="225" t="s">
        <v>107</v>
      </c>
      <c r="B246" s="225">
        <v>911</v>
      </c>
      <c r="C246" s="221" t="s">
        <v>16</v>
      </c>
      <c r="D246" s="221" t="s">
        <v>11</v>
      </c>
      <c r="E246" s="221" t="s">
        <v>635</v>
      </c>
      <c r="F246" s="221" t="s">
        <v>59</v>
      </c>
      <c r="G246" s="222">
        <v>38981.9</v>
      </c>
      <c r="H246" s="222">
        <v>38981.9</v>
      </c>
      <c r="I246" s="222">
        <v>38981.9</v>
      </c>
      <c r="J246" s="230"/>
      <c r="K246" s="230"/>
      <c r="L246" s="230"/>
      <c r="M246" s="230"/>
      <c r="N246" s="230"/>
      <c r="O246" s="230"/>
      <c r="P246" s="230"/>
      <c r="Q246" s="230"/>
    </row>
    <row r="247" spans="1:17" s="216" customFormat="1" ht="25.5" x14ac:dyDescent="0.2">
      <c r="A247" s="217" t="s">
        <v>298</v>
      </c>
      <c r="B247" s="217">
        <v>911</v>
      </c>
      <c r="C247" s="218" t="s">
        <v>16</v>
      </c>
      <c r="D247" s="218" t="s">
        <v>11</v>
      </c>
      <c r="E247" s="218" t="s">
        <v>636</v>
      </c>
      <c r="F247" s="218"/>
      <c r="G247" s="219">
        <v>1447</v>
      </c>
      <c r="H247" s="219">
        <v>125</v>
      </c>
      <c r="I247" s="219">
        <v>125</v>
      </c>
      <c r="J247" s="103"/>
      <c r="K247" s="103"/>
      <c r="L247" s="103"/>
      <c r="M247" s="103"/>
      <c r="N247" s="103"/>
      <c r="O247" s="103"/>
      <c r="P247" s="103"/>
      <c r="Q247" s="103"/>
    </row>
    <row r="248" spans="1:17" s="216" customFormat="1" ht="25.5" x14ac:dyDescent="0.2">
      <c r="A248" s="225" t="s">
        <v>107</v>
      </c>
      <c r="B248" s="225">
        <v>911</v>
      </c>
      <c r="C248" s="221" t="s">
        <v>16</v>
      </c>
      <c r="D248" s="221" t="s">
        <v>11</v>
      </c>
      <c r="E248" s="221" t="s">
        <v>636</v>
      </c>
      <c r="F248" s="221" t="s">
        <v>59</v>
      </c>
      <c r="G248" s="222">
        <v>1447</v>
      </c>
      <c r="H248" s="222">
        <v>125</v>
      </c>
      <c r="I248" s="222">
        <v>125</v>
      </c>
      <c r="J248" s="103"/>
      <c r="K248" s="103"/>
      <c r="L248" s="103"/>
      <c r="M248" s="103"/>
      <c r="N248" s="103"/>
      <c r="O248" s="103"/>
      <c r="P248" s="103"/>
      <c r="Q248" s="103"/>
    </row>
    <row r="249" spans="1:17" s="216" customFormat="1" ht="38.25" x14ac:dyDescent="0.2">
      <c r="A249" s="217" t="s">
        <v>618</v>
      </c>
      <c r="B249" s="217">
        <v>911</v>
      </c>
      <c r="C249" s="218" t="s">
        <v>16</v>
      </c>
      <c r="D249" s="218" t="s">
        <v>11</v>
      </c>
      <c r="E249" s="218" t="s">
        <v>637</v>
      </c>
      <c r="F249" s="218"/>
      <c r="G249" s="219">
        <v>1250</v>
      </c>
      <c r="H249" s="219">
        <v>1250</v>
      </c>
      <c r="I249" s="219">
        <v>0</v>
      </c>
      <c r="J249" s="103"/>
      <c r="K249" s="103"/>
      <c r="L249" s="103"/>
      <c r="M249" s="103"/>
      <c r="N249" s="103"/>
      <c r="O249" s="103"/>
      <c r="P249" s="103"/>
      <c r="Q249" s="103"/>
    </row>
    <row r="250" spans="1:17" s="216" customFormat="1" ht="25.5" x14ac:dyDescent="0.2">
      <c r="A250" s="225" t="s">
        <v>107</v>
      </c>
      <c r="B250" s="225">
        <v>911</v>
      </c>
      <c r="C250" s="221" t="s">
        <v>16</v>
      </c>
      <c r="D250" s="221" t="s">
        <v>11</v>
      </c>
      <c r="E250" s="221" t="s">
        <v>637</v>
      </c>
      <c r="F250" s="221" t="s">
        <v>59</v>
      </c>
      <c r="G250" s="222">
        <v>1250</v>
      </c>
      <c r="H250" s="222">
        <v>1250</v>
      </c>
      <c r="I250" s="222">
        <v>0</v>
      </c>
      <c r="J250" s="103"/>
      <c r="K250" s="103"/>
      <c r="L250" s="103"/>
      <c r="M250" s="103"/>
      <c r="N250" s="103"/>
      <c r="O250" s="103"/>
      <c r="P250" s="103"/>
      <c r="Q250" s="103"/>
    </row>
    <row r="251" spans="1:17" s="216" customFormat="1" x14ac:dyDescent="0.2">
      <c r="A251" s="217" t="s">
        <v>624</v>
      </c>
      <c r="B251" s="217">
        <v>911</v>
      </c>
      <c r="C251" s="218" t="s">
        <v>16</v>
      </c>
      <c r="D251" s="218" t="s">
        <v>11</v>
      </c>
      <c r="E251" s="218" t="s">
        <v>638</v>
      </c>
      <c r="F251" s="218"/>
      <c r="G251" s="219">
        <v>0</v>
      </c>
      <c r="H251" s="219">
        <v>0</v>
      </c>
      <c r="I251" s="219">
        <v>20324.2</v>
      </c>
      <c r="J251" s="103"/>
      <c r="K251" s="103"/>
      <c r="L251" s="103"/>
      <c r="M251" s="103"/>
      <c r="N251" s="103"/>
      <c r="O251" s="103"/>
      <c r="P251" s="103"/>
      <c r="Q251" s="103"/>
    </row>
    <row r="252" spans="1:17" s="216" customFormat="1" ht="25.5" x14ac:dyDescent="0.2">
      <c r="A252" s="225" t="s">
        <v>107</v>
      </c>
      <c r="B252" s="225">
        <v>911</v>
      </c>
      <c r="C252" s="221" t="s">
        <v>16</v>
      </c>
      <c r="D252" s="221" t="s">
        <v>11</v>
      </c>
      <c r="E252" s="221" t="s">
        <v>638</v>
      </c>
      <c r="F252" s="221" t="s">
        <v>59</v>
      </c>
      <c r="G252" s="222">
        <v>0</v>
      </c>
      <c r="H252" s="55">
        <v>0</v>
      </c>
      <c r="I252" s="55">
        <v>20324.2</v>
      </c>
      <c r="J252" s="103"/>
      <c r="K252" s="103"/>
      <c r="L252" s="103"/>
      <c r="M252" s="103"/>
      <c r="N252" s="103"/>
      <c r="O252" s="103"/>
      <c r="P252" s="103"/>
      <c r="Q252" s="103"/>
    </row>
    <row r="253" spans="1:17" s="189" customFormat="1" ht="25.5" x14ac:dyDescent="0.2">
      <c r="A253" s="17" t="s">
        <v>123</v>
      </c>
      <c r="B253" s="17">
        <v>911</v>
      </c>
      <c r="C253" s="19" t="s">
        <v>16</v>
      </c>
      <c r="D253" s="19" t="s">
        <v>11</v>
      </c>
      <c r="E253" s="19" t="s">
        <v>122</v>
      </c>
      <c r="F253" s="5"/>
      <c r="G253" s="6">
        <v>2292.0739699999999</v>
      </c>
      <c r="H253" s="6">
        <v>3491.6000000000004</v>
      </c>
      <c r="I253" s="6">
        <v>3269.7</v>
      </c>
      <c r="J253" s="98"/>
      <c r="K253" s="98"/>
      <c r="L253" s="98"/>
      <c r="M253" s="98"/>
      <c r="N253" s="98"/>
      <c r="O253" s="98"/>
      <c r="P253" s="98"/>
      <c r="Q253" s="98"/>
    </row>
    <row r="254" spans="1:17" ht="25.5" x14ac:dyDescent="0.2">
      <c r="A254" s="225" t="s">
        <v>70</v>
      </c>
      <c r="B254" s="225">
        <v>911</v>
      </c>
      <c r="C254" s="221" t="s">
        <v>16</v>
      </c>
      <c r="D254" s="221" t="s">
        <v>11</v>
      </c>
      <c r="E254" s="221" t="s">
        <v>122</v>
      </c>
      <c r="F254" s="221" t="s">
        <v>62</v>
      </c>
      <c r="G254" s="222">
        <v>613.29999999999995</v>
      </c>
      <c r="H254" s="222">
        <v>777.8</v>
      </c>
      <c r="I254" s="222">
        <v>719.6</v>
      </c>
      <c r="J254" s="229"/>
      <c r="K254" s="229"/>
      <c r="L254" s="229"/>
      <c r="M254" s="229"/>
      <c r="N254" s="229"/>
      <c r="O254" s="229"/>
      <c r="P254" s="229"/>
      <c r="Q254" s="229"/>
    </row>
    <row r="255" spans="1:17" ht="25.5" x14ac:dyDescent="0.2">
      <c r="A255" s="225" t="s">
        <v>107</v>
      </c>
      <c r="B255" s="225">
        <v>911</v>
      </c>
      <c r="C255" s="221" t="s">
        <v>16</v>
      </c>
      <c r="D255" s="221" t="s">
        <v>11</v>
      </c>
      <c r="E255" s="221" t="s">
        <v>122</v>
      </c>
      <c r="F255" s="221" t="s">
        <v>59</v>
      </c>
      <c r="G255" s="222">
        <v>1678.77397</v>
      </c>
      <c r="H255" s="222">
        <v>2713.8</v>
      </c>
      <c r="I255" s="222">
        <v>2550.1</v>
      </c>
      <c r="J255" s="229"/>
      <c r="K255" s="229"/>
      <c r="L255" s="229"/>
      <c r="M255" s="229"/>
      <c r="N255" s="229"/>
      <c r="O255" s="229"/>
      <c r="P255" s="229"/>
      <c r="Q255" s="229"/>
    </row>
    <row r="256" spans="1:17" s="189" customFormat="1" ht="24.75" customHeight="1" x14ac:dyDescent="0.2">
      <c r="A256" s="18" t="s">
        <v>180</v>
      </c>
      <c r="B256" s="22">
        <v>911</v>
      </c>
      <c r="C256" s="19" t="s">
        <v>16</v>
      </c>
      <c r="D256" s="19" t="s">
        <v>11</v>
      </c>
      <c r="E256" s="19" t="s">
        <v>91</v>
      </c>
      <c r="F256" s="19"/>
      <c r="G256" s="20">
        <v>40441.599999999991</v>
      </c>
      <c r="H256" s="20">
        <v>40441.599999999991</v>
      </c>
      <c r="I256" s="20">
        <v>40441.599999999991</v>
      </c>
    </row>
    <row r="257" spans="1:17" s="26" customFormat="1" ht="50.25" customHeight="1" x14ac:dyDescent="0.2">
      <c r="A257" s="23" t="s">
        <v>60</v>
      </c>
      <c r="B257" s="31">
        <v>911</v>
      </c>
      <c r="C257" s="24" t="s">
        <v>16</v>
      </c>
      <c r="D257" s="24" t="s">
        <v>11</v>
      </c>
      <c r="E257" s="24" t="s">
        <v>91</v>
      </c>
      <c r="F257" s="27" t="s">
        <v>61</v>
      </c>
      <c r="G257" s="25">
        <v>28552.799999999999</v>
      </c>
      <c r="H257" s="222">
        <v>28552.799999999999</v>
      </c>
      <c r="I257" s="222">
        <v>28552.799999999999</v>
      </c>
      <c r="J257" s="99"/>
      <c r="K257" s="99"/>
      <c r="L257" s="99"/>
      <c r="M257" s="99"/>
      <c r="N257" s="99"/>
      <c r="O257" s="99"/>
      <c r="P257" s="99"/>
      <c r="Q257" s="99"/>
    </row>
    <row r="258" spans="1:17" s="223" customFormat="1" ht="24.75" customHeight="1" x14ac:dyDescent="0.2">
      <c r="A258" s="225" t="s">
        <v>70</v>
      </c>
      <c r="B258" s="31">
        <v>911</v>
      </c>
      <c r="C258" s="221" t="s">
        <v>16</v>
      </c>
      <c r="D258" s="221" t="s">
        <v>11</v>
      </c>
      <c r="E258" s="221" t="s">
        <v>91</v>
      </c>
      <c r="F258" s="224" t="s">
        <v>62</v>
      </c>
      <c r="G258" s="222">
        <v>11631.599999999999</v>
      </c>
      <c r="H258" s="222">
        <v>11631.599999999999</v>
      </c>
      <c r="I258" s="222">
        <v>11631.599999999999</v>
      </c>
      <c r="J258" s="230"/>
      <c r="K258" s="230"/>
      <c r="L258" s="230"/>
      <c r="M258" s="230"/>
      <c r="N258" s="230"/>
      <c r="O258" s="230"/>
      <c r="P258" s="230"/>
      <c r="Q258" s="230"/>
    </row>
    <row r="259" spans="1:17" s="223" customFormat="1" x14ac:dyDescent="0.2">
      <c r="A259" s="225" t="s">
        <v>66</v>
      </c>
      <c r="B259" s="31">
        <v>911</v>
      </c>
      <c r="C259" s="221" t="s">
        <v>16</v>
      </c>
      <c r="D259" s="221" t="s">
        <v>11</v>
      </c>
      <c r="E259" s="221" t="s">
        <v>91</v>
      </c>
      <c r="F259" s="221" t="s">
        <v>67</v>
      </c>
      <c r="G259" s="222">
        <v>257.2</v>
      </c>
      <c r="H259" s="222">
        <v>257.2</v>
      </c>
      <c r="I259" s="222">
        <v>257.2</v>
      </c>
      <c r="J259" s="99"/>
      <c r="K259" s="99"/>
      <c r="L259" s="99"/>
      <c r="M259" s="99"/>
      <c r="N259" s="99"/>
      <c r="O259" s="99"/>
      <c r="P259" s="99"/>
      <c r="Q259" s="99"/>
    </row>
    <row r="260" spans="1:17" s="189" customFormat="1" ht="76.5" x14ac:dyDescent="0.2">
      <c r="A260" s="18" t="s">
        <v>402</v>
      </c>
      <c r="B260" s="22">
        <v>911</v>
      </c>
      <c r="C260" s="19" t="s">
        <v>16</v>
      </c>
      <c r="D260" s="19" t="s">
        <v>11</v>
      </c>
      <c r="E260" s="19" t="s">
        <v>89</v>
      </c>
      <c r="F260" s="19"/>
      <c r="G260" s="20">
        <v>338822.00000000006</v>
      </c>
      <c r="H260" s="20">
        <v>338819.10000000003</v>
      </c>
      <c r="I260" s="20">
        <v>338819.10000000003</v>
      </c>
      <c r="J260" s="98"/>
      <c r="K260" s="98"/>
      <c r="L260" s="98"/>
      <c r="M260" s="98"/>
      <c r="N260" s="98"/>
      <c r="O260" s="98"/>
      <c r="P260" s="98"/>
      <c r="Q260" s="98"/>
    </row>
    <row r="261" spans="1:17" s="26" customFormat="1" ht="51" customHeight="1" x14ac:dyDescent="0.2">
      <c r="A261" s="23" t="s">
        <v>60</v>
      </c>
      <c r="B261" s="31">
        <v>911</v>
      </c>
      <c r="C261" s="24" t="s">
        <v>16</v>
      </c>
      <c r="D261" s="24" t="s">
        <v>11</v>
      </c>
      <c r="E261" s="24" t="s">
        <v>89</v>
      </c>
      <c r="F261" s="27" t="s">
        <v>61</v>
      </c>
      <c r="G261" s="25">
        <v>55016</v>
      </c>
      <c r="H261" s="222">
        <v>55016</v>
      </c>
      <c r="I261" s="222">
        <v>55016</v>
      </c>
      <c r="J261" s="99"/>
      <c r="K261" s="99"/>
      <c r="L261" s="99"/>
      <c r="M261" s="99"/>
      <c r="N261" s="99"/>
      <c r="O261" s="99"/>
      <c r="P261" s="99"/>
      <c r="Q261" s="99"/>
    </row>
    <row r="262" spans="1:17" s="223" customFormat="1" ht="25.5" x14ac:dyDescent="0.2">
      <c r="A262" s="225" t="s">
        <v>70</v>
      </c>
      <c r="B262" s="31">
        <v>911</v>
      </c>
      <c r="C262" s="221" t="s">
        <v>16</v>
      </c>
      <c r="D262" s="221" t="s">
        <v>11</v>
      </c>
      <c r="E262" s="221" t="s">
        <v>89</v>
      </c>
      <c r="F262" s="224" t="s">
        <v>62</v>
      </c>
      <c r="G262" s="222">
        <v>1609.8</v>
      </c>
      <c r="H262" s="222">
        <v>1608.8</v>
      </c>
      <c r="I262" s="222">
        <v>1608.8</v>
      </c>
      <c r="J262" s="230"/>
      <c r="K262" s="230"/>
      <c r="L262" s="230"/>
      <c r="M262" s="230"/>
      <c r="N262" s="230"/>
      <c r="O262" s="230"/>
      <c r="P262" s="230"/>
      <c r="Q262" s="230"/>
    </row>
    <row r="263" spans="1:17" s="223" customFormat="1" ht="25.5" x14ac:dyDescent="0.2">
      <c r="A263" s="225" t="s">
        <v>107</v>
      </c>
      <c r="B263" s="31">
        <v>911</v>
      </c>
      <c r="C263" s="221" t="s">
        <v>16</v>
      </c>
      <c r="D263" s="221" t="s">
        <v>11</v>
      </c>
      <c r="E263" s="221" t="s">
        <v>89</v>
      </c>
      <c r="F263" s="221" t="s">
        <v>59</v>
      </c>
      <c r="G263" s="222">
        <v>282196.20000000007</v>
      </c>
      <c r="H263" s="222">
        <v>282194.30000000005</v>
      </c>
      <c r="I263" s="222">
        <v>282194.30000000005</v>
      </c>
      <c r="J263" s="230"/>
      <c r="K263" s="230"/>
      <c r="L263" s="230"/>
      <c r="M263" s="230"/>
      <c r="N263" s="230"/>
      <c r="O263" s="230"/>
      <c r="P263" s="230"/>
      <c r="Q263" s="230"/>
    </row>
    <row r="264" spans="1:17" ht="38.25" x14ac:dyDescent="0.2">
      <c r="A264" s="217" t="s">
        <v>181</v>
      </c>
      <c r="B264" s="22">
        <v>911</v>
      </c>
      <c r="C264" s="218" t="s">
        <v>16</v>
      </c>
      <c r="D264" s="218" t="s">
        <v>11</v>
      </c>
      <c r="E264" s="218" t="s">
        <v>90</v>
      </c>
      <c r="F264" s="218"/>
      <c r="G264" s="219">
        <v>1942.5</v>
      </c>
      <c r="H264" s="219">
        <v>1942.5</v>
      </c>
      <c r="I264" s="219">
        <v>1942.5</v>
      </c>
      <c r="J264" s="229"/>
      <c r="K264" s="229"/>
      <c r="L264" s="229"/>
      <c r="M264" s="229"/>
      <c r="N264" s="229"/>
      <c r="O264" s="229"/>
      <c r="P264" s="229"/>
      <c r="Q264" s="229"/>
    </row>
    <row r="265" spans="1:17" s="223" customFormat="1" ht="25.5" x14ac:dyDescent="0.2">
      <c r="A265" s="225" t="s">
        <v>70</v>
      </c>
      <c r="B265" s="31">
        <v>911</v>
      </c>
      <c r="C265" s="221" t="s">
        <v>16</v>
      </c>
      <c r="D265" s="221" t="s">
        <v>11</v>
      </c>
      <c r="E265" s="221" t="s">
        <v>90</v>
      </c>
      <c r="F265" s="224" t="s">
        <v>62</v>
      </c>
      <c r="G265" s="222">
        <v>1866</v>
      </c>
      <c r="H265" s="222">
        <v>1942.5</v>
      </c>
      <c r="I265" s="222">
        <v>1942.5</v>
      </c>
      <c r="J265" s="230"/>
      <c r="K265" s="230"/>
      <c r="L265" s="230"/>
      <c r="M265" s="230"/>
      <c r="N265" s="230"/>
      <c r="O265" s="230"/>
      <c r="P265" s="230"/>
      <c r="Q265" s="230"/>
    </row>
    <row r="266" spans="1:17" s="223" customFormat="1" x14ac:dyDescent="0.2">
      <c r="A266" s="225" t="s">
        <v>63</v>
      </c>
      <c r="B266" s="31">
        <v>911</v>
      </c>
      <c r="C266" s="221" t="s">
        <v>16</v>
      </c>
      <c r="D266" s="221" t="s">
        <v>11</v>
      </c>
      <c r="E266" s="221" t="s">
        <v>90</v>
      </c>
      <c r="F266" s="224" t="s">
        <v>64</v>
      </c>
      <c r="G266" s="222">
        <v>76.5</v>
      </c>
      <c r="H266" s="222">
        <v>0</v>
      </c>
      <c r="I266" s="222">
        <v>0</v>
      </c>
      <c r="J266" s="230"/>
      <c r="K266" s="230"/>
      <c r="L266" s="230"/>
      <c r="M266" s="230"/>
      <c r="N266" s="230"/>
      <c r="O266" s="230"/>
      <c r="P266" s="230"/>
      <c r="Q266" s="230"/>
    </row>
    <row r="267" spans="1:17" ht="51" x14ac:dyDescent="0.2">
      <c r="A267" s="217" t="s">
        <v>584</v>
      </c>
      <c r="B267" s="22">
        <v>911</v>
      </c>
      <c r="C267" s="218" t="s">
        <v>16</v>
      </c>
      <c r="D267" s="218" t="s">
        <v>11</v>
      </c>
      <c r="E267" s="218" t="s">
        <v>586</v>
      </c>
      <c r="F267" s="218"/>
      <c r="G267" s="219">
        <v>44639.215200000006</v>
      </c>
      <c r="H267" s="219">
        <v>46779.116300000009</v>
      </c>
      <c r="I267" s="219">
        <v>45522.022400000009</v>
      </c>
      <c r="J267" s="98"/>
      <c r="K267" s="98"/>
      <c r="L267" s="98"/>
      <c r="M267" s="98"/>
      <c r="N267" s="98"/>
      <c r="O267" s="98"/>
      <c r="P267" s="98"/>
      <c r="Q267" s="98"/>
    </row>
    <row r="268" spans="1:17" s="223" customFormat="1" ht="25.5" x14ac:dyDescent="0.2">
      <c r="A268" s="225" t="s">
        <v>70</v>
      </c>
      <c r="B268" s="31">
        <v>911</v>
      </c>
      <c r="C268" s="221" t="s">
        <v>16</v>
      </c>
      <c r="D268" s="221" t="s">
        <v>11</v>
      </c>
      <c r="E268" s="221" t="s">
        <v>586</v>
      </c>
      <c r="F268" s="224" t="s">
        <v>62</v>
      </c>
      <c r="G268" s="222">
        <v>1115.9000000000001</v>
      </c>
      <c r="H268" s="222">
        <v>1169.3</v>
      </c>
      <c r="I268" s="222">
        <v>1137.9000000000001</v>
      </c>
      <c r="J268" s="99"/>
      <c r="K268" s="99"/>
      <c r="L268" s="99"/>
      <c r="M268" s="99"/>
      <c r="N268" s="99"/>
      <c r="O268" s="99"/>
      <c r="P268" s="99"/>
      <c r="Q268" s="99"/>
    </row>
    <row r="269" spans="1:17" s="223" customFormat="1" ht="25.5" x14ac:dyDescent="0.2">
      <c r="A269" s="225" t="s">
        <v>107</v>
      </c>
      <c r="B269" s="31">
        <v>911</v>
      </c>
      <c r="C269" s="221" t="s">
        <v>16</v>
      </c>
      <c r="D269" s="221" t="s">
        <v>11</v>
      </c>
      <c r="E269" s="221" t="s">
        <v>586</v>
      </c>
      <c r="F269" s="221" t="s">
        <v>59</v>
      </c>
      <c r="G269" s="222">
        <v>43523.315200000005</v>
      </c>
      <c r="H269" s="222">
        <v>45609.816300000006</v>
      </c>
      <c r="I269" s="222">
        <v>44384.122400000007</v>
      </c>
      <c r="J269" s="99"/>
      <c r="K269" s="99"/>
      <c r="L269" s="99"/>
      <c r="M269" s="99"/>
      <c r="N269" s="99"/>
      <c r="O269" s="99"/>
      <c r="P269" s="99"/>
      <c r="Q269" s="99"/>
    </row>
    <row r="270" spans="1:17" ht="63.75" x14ac:dyDescent="0.2">
      <c r="A270" s="217" t="s">
        <v>254</v>
      </c>
      <c r="B270" s="22">
        <v>911</v>
      </c>
      <c r="C270" s="218" t="s">
        <v>16</v>
      </c>
      <c r="D270" s="218" t="s">
        <v>11</v>
      </c>
      <c r="E270" s="218" t="s">
        <v>183</v>
      </c>
      <c r="F270" s="218"/>
      <c r="G270" s="219">
        <v>42216.236229999995</v>
      </c>
      <c r="H270" s="219">
        <v>53349</v>
      </c>
      <c r="I270" s="219">
        <v>50665.900000000009</v>
      </c>
      <c r="J270" s="229"/>
      <c r="K270" s="229"/>
      <c r="L270" s="229"/>
      <c r="M270" s="229"/>
      <c r="N270" s="229"/>
      <c r="O270" s="229"/>
      <c r="P270" s="229"/>
      <c r="Q270" s="229"/>
    </row>
    <row r="271" spans="1:17" s="223" customFormat="1" ht="25.5" x14ac:dyDescent="0.2">
      <c r="A271" s="225" t="s">
        <v>107</v>
      </c>
      <c r="B271" s="31">
        <v>911</v>
      </c>
      <c r="C271" s="221" t="s">
        <v>16</v>
      </c>
      <c r="D271" s="221" t="s">
        <v>11</v>
      </c>
      <c r="E271" s="221" t="s">
        <v>183</v>
      </c>
      <c r="F271" s="221" t="s">
        <v>59</v>
      </c>
      <c r="G271" s="222">
        <v>42216.236229999995</v>
      </c>
      <c r="H271" s="222">
        <v>53349</v>
      </c>
      <c r="I271" s="222">
        <v>50665.900000000009</v>
      </c>
      <c r="J271" s="230"/>
      <c r="K271" s="230"/>
      <c r="L271" s="230"/>
      <c r="M271" s="230"/>
      <c r="N271" s="230"/>
      <c r="O271" s="230"/>
      <c r="P271" s="230"/>
      <c r="Q271" s="230"/>
    </row>
    <row r="272" spans="1:17" s="189" customFormat="1" ht="63.75" x14ac:dyDescent="0.2">
      <c r="A272" s="18" t="s">
        <v>186</v>
      </c>
      <c r="B272" s="22">
        <v>911</v>
      </c>
      <c r="C272" s="19" t="s">
        <v>16</v>
      </c>
      <c r="D272" s="19" t="s">
        <v>11</v>
      </c>
      <c r="E272" s="19" t="s">
        <v>185</v>
      </c>
      <c r="F272" s="19"/>
      <c r="G272" s="20">
        <v>4651.8</v>
      </c>
      <c r="H272" s="20">
        <v>4676.3999999999996</v>
      </c>
      <c r="I272" s="20">
        <v>4495.4000000000005</v>
      </c>
    </row>
    <row r="273" spans="1:17" s="223" customFormat="1" ht="54.75" customHeight="1" x14ac:dyDescent="0.2">
      <c r="A273" s="226" t="s">
        <v>60</v>
      </c>
      <c r="B273" s="32">
        <v>911</v>
      </c>
      <c r="C273" s="221" t="s">
        <v>16</v>
      </c>
      <c r="D273" s="221" t="s">
        <v>11</v>
      </c>
      <c r="E273" s="221" t="s">
        <v>185</v>
      </c>
      <c r="F273" s="224" t="s">
        <v>61</v>
      </c>
      <c r="G273" s="222">
        <v>3.5999999999999996</v>
      </c>
      <c r="H273" s="222">
        <v>0.8</v>
      </c>
      <c r="I273" s="222">
        <v>0.8</v>
      </c>
      <c r="J273" s="230"/>
      <c r="K273" s="230"/>
      <c r="L273" s="230"/>
      <c r="M273" s="230"/>
      <c r="N273" s="230"/>
      <c r="O273" s="230"/>
      <c r="P273" s="230"/>
      <c r="Q273" s="230"/>
    </row>
    <row r="274" spans="1:17" s="223" customFormat="1" ht="25.5" x14ac:dyDescent="0.2">
      <c r="A274" s="225" t="s">
        <v>70</v>
      </c>
      <c r="B274" s="32">
        <v>911</v>
      </c>
      <c r="C274" s="221" t="s">
        <v>16</v>
      </c>
      <c r="D274" s="221" t="s">
        <v>11</v>
      </c>
      <c r="E274" s="221" t="s">
        <v>185</v>
      </c>
      <c r="F274" s="224" t="s">
        <v>62</v>
      </c>
      <c r="G274" s="222">
        <v>4407.3</v>
      </c>
      <c r="H274" s="222">
        <v>4432.2</v>
      </c>
      <c r="I274" s="222">
        <v>4255.8</v>
      </c>
      <c r="J274" s="230"/>
      <c r="K274" s="230"/>
      <c r="L274" s="230"/>
      <c r="M274" s="230"/>
      <c r="N274" s="230"/>
      <c r="O274" s="230"/>
      <c r="P274" s="230"/>
      <c r="Q274" s="230"/>
    </row>
    <row r="275" spans="1:17" s="223" customFormat="1" x14ac:dyDescent="0.2">
      <c r="A275" s="225" t="s">
        <v>66</v>
      </c>
      <c r="B275" s="31">
        <v>911</v>
      </c>
      <c r="C275" s="221" t="s">
        <v>16</v>
      </c>
      <c r="D275" s="221" t="s">
        <v>11</v>
      </c>
      <c r="E275" s="221" t="s">
        <v>185</v>
      </c>
      <c r="F275" s="221" t="s">
        <v>67</v>
      </c>
      <c r="G275" s="222">
        <v>240.9</v>
      </c>
      <c r="H275" s="222">
        <v>243.4</v>
      </c>
      <c r="I275" s="222">
        <v>238.8</v>
      </c>
      <c r="J275" s="230"/>
      <c r="K275" s="230"/>
      <c r="L275" s="230"/>
      <c r="M275" s="230"/>
      <c r="N275" s="230"/>
      <c r="O275" s="230"/>
      <c r="P275" s="230"/>
      <c r="Q275" s="230"/>
    </row>
    <row r="276" spans="1:17" s="189" customFormat="1" ht="63.75" x14ac:dyDescent="0.2">
      <c r="A276" s="18" t="s">
        <v>186</v>
      </c>
      <c r="B276" s="22">
        <v>911</v>
      </c>
      <c r="C276" s="19" t="s">
        <v>16</v>
      </c>
      <c r="D276" s="19" t="s">
        <v>11</v>
      </c>
      <c r="E276" s="19" t="s">
        <v>189</v>
      </c>
      <c r="F276" s="19"/>
      <c r="G276" s="20">
        <v>1110</v>
      </c>
      <c r="H276" s="219">
        <v>560</v>
      </c>
      <c r="I276" s="219">
        <v>560</v>
      </c>
      <c r="J276" s="98"/>
      <c r="K276" s="98"/>
      <c r="L276" s="98"/>
      <c r="M276" s="98"/>
      <c r="N276" s="98"/>
      <c r="O276" s="98"/>
      <c r="P276" s="98"/>
      <c r="Q276" s="98"/>
    </row>
    <row r="277" spans="1:17" s="223" customFormat="1" ht="25.5" x14ac:dyDescent="0.2">
      <c r="A277" s="225" t="s">
        <v>70</v>
      </c>
      <c r="B277" s="32">
        <v>911</v>
      </c>
      <c r="C277" s="221" t="s">
        <v>16</v>
      </c>
      <c r="D277" s="221" t="s">
        <v>11</v>
      </c>
      <c r="E277" s="221" t="s">
        <v>189</v>
      </c>
      <c r="F277" s="224" t="s">
        <v>62</v>
      </c>
      <c r="G277" s="222">
        <v>1090</v>
      </c>
      <c r="H277" s="222">
        <v>540</v>
      </c>
      <c r="I277" s="222">
        <v>540</v>
      </c>
      <c r="J277" s="230"/>
      <c r="K277" s="230"/>
      <c r="L277" s="230"/>
      <c r="M277" s="230"/>
      <c r="N277" s="230"/>
      <c r="O277" s="230"/>
      <c r="P277" s="230"/>
      <c r="Q277" s="230"/>
    </row>
    <row r="278" spans="1:17" s="223" customFormat="1" x14ac:dyDescent="0.2">
      <c r="A278" s="225" t="s">
        <v>66</v>
      </c>
      <c r="B278" s="32">
        <v>911</v>
      </c>
      <c r="C278" s="221" t="s">
        <v>16</v>
      </c>
      <c r="D278" s="221" t="s">
        <v>11</v>
      </c>
      <c r="E278" s="221" t="s">
        <v>189</v>
      </c>
      <c r="F278" s="224" t="s">
        <v>67</v>
      </c>
      <c r="G278" s="222">
        <v>20</v>
      </c>
      <c r="H278" s="222">
        <v>20</v>
      </c>
      <c r="I278" s="222">
        <v>20</v>
      </c>
    </row>
    <row r="279" spans="1:17" ht="89.25" x14ac:dyDescent="0.2">
      <c r="A279" s="217" t="s">
        <v>512</v>
      </c>
      <c r="B279" s="22">
        <v>911</v>
      </c>
      <c r="C279" s="218" t="s">
        <v>16</v>
      </c>
      <c r="D279" s="218" t="s">
        <v>11</v>
      </c>
      <c r="E279" s="218" t="s">
        <v>511</v>
      </c>
      <c r="F279" s="218"/>
      <c r="G279" s="219">
        <v>3406.1000000000004</v>
      </c>
      <c r="H279" s="219">
        <v>2420.3000000000002</v>
      </c>
      <c r="I279" s="219">
        <v>2301.4</v>
      </c>
      <c r="J279" s="229"/>
      <c r="K279" s="229"/>
      <c r="L279" s="229"/>
      <c r="M279" s="229"/>
      <c r="N279" s="229"/>
      <c r="O279" s="229"/>
      <c r="P279" s="229"/>
      <c r="Q279" s="229"/>
    </row>
    <row r="280" spans="1:17" s="223" customFormat="1" ht="25.5" x14ac:dyDescent="0.2">
      <c r="A280" s="225" t="s">
        <v>70</v>
      </c>
      <c r="B280" s="32">
        <v>911</v>
      </c>
      <c r="C280" s="221" t="s">
        <v>16</v>
      </c>
      <c r="D280" s="221" t="s">
        <v>11</v>
      </c>
      <c r="E280" s="221" t="s">
        <v>511</v>
      </c>
      <c r="F280" s="224" t="s">
        <v>62</v>
      </c>
      <c r="G280" s="222">
        <v>1700</v>
      </c>
      <c r="H280" s="222">
        <v>1141</v>
      </c>
      <c r="I280" s="222">
        <v>1084.9000000000001</v>
      </c>
      <c r="J280" s="230"/>
      <c r="K280" s="230"/>
      <c r="L280" s="230"/>
      <c r="M280" s="230"/>
      <c r="N280" s="230"/>
      <c r="O280" s="230"/>
      <c r="P280" s="230"/>
      <c r="Q280" s="230"/>
    </row>
    <row r="281" spans="1:17" s="223" customFormat="1" x14ac:dyDescent="0.2">
      <c r="A281" s="225" t="s">
        <v>63</v>
      </c>
      <c r="B281" s="32">
        <v>911</v>
      </c>
      <c r="C281" s="221" t="s">
        <v>16</v>
      </c>
      <c r="D281" s="221" t="s">
        <v>11</v>
      </c>
      <c r="E281" s="221" t="s">
        <v>511</v>
      </c>
      <c r="F281" s="224" t="s">
        <v>64</v>
      </c>
      <c r="G281" s="222">
        <v>300</v>
      </c>
      <c r="H281" s="222">
        <v>282.39999999999998</v>
      </c>
      <c r="I281" s="222">
        <v>268.5</v>
      </c>
      <c r="J281" s="230"/>
      <c r="K281" s="230"/>
      <c r="L281" s="230"/>
      <c r="M281" s="230"/>
      <c r="N281" s="230"/>
      <c r="O281" s="230"/>
      <c r="P281" s="230"/>
      <c r="Q281" s="230"/>
    </row>
    <row r="282" spans="1:17" s="223" customFormat="1" ht="25.5" x14ac:dyDescent="0.2">
      <c r="A282" s="225" t="s">
        <v>70</v>
      </c>
      <c r="B282" s="32">
        <v>911</v>
      </c>
      <c r="C282" s="221" t="s">
        <v>16</v>
      </c>
      <c r="D282" s="221" t="s">
        <v>11</v>
      </c>
      <c r="E282" s="221" t="s">
        <v>511</v>
      </c>
      <c r="F282" s="224" t="s">
        <v>59</v>
      </c>
      <c r="G282" s="222">
        <v>1406.1000000000001</v>
      </c>
      <c r="H282" s="222">
        <v>996.9</v>
      </c>
      <c r="I282" s="222">
        <v>948</v>
      </c>
      <c r="J282" s="230"/>
      <c r="K282" s="230"/>
      <c r="L282" s="230"/>
      <c r="M282" s="230"/>
      <c r="N282" s="230"/>
      <c r="O282" s="230"/>
      <c r="P282" s="230"/>
      <c r="Q282" s="230"/>
    </row>
    <row r="283" spans="1:17" s="21" customFormat="1" ht="25.5" x14ac:dyDescent="0.2">
      <c r="A283" s="18" t="s">
        <v>182</v>
      </c>
      <c r="B283" s="18">
        <v>911</v>
      </c>
      <c r="C283" s="19" t="s">
        <v>16</v>
      </c>
      <c r="D283" s="19" t="s">
        <v>11</v>
      </c>
      <c r="E283" s="19" t="s">
        <v>104</v>
      </c>
      <c r="F283" s="19"/>
      <c r="G283" s="20">
        <v>199.79999999999998</v>
      </c>
      <c r="H283" s="20">
        <v>199.79999999999998</v>
      </c>
      <c r="I283" s="20">
        <v>199.79999999999998</v>
      </c>
    </row>
    <row r="284" spans="1:17" s="26" customFormat="1" ht="25.5" x14ac:dyDescent="0.2">
      <c r="A284" s="28" t="s">
        <v>70</v>
      </c>
      <c r="B284" s="28">
        <v>911</v>
      </c>
      <c r="C284" s="24" t="s">
        <v>16</v>
      </c>
      <c r="D284" s="24" t="s">
        <v>11</v>
      </c>
      <c r="E284" s="24" t="s">
        <v>104</v>
      </c>
      <c r="F284" s="27" t="s">
        <v>62</v>
      </c>
      <c r="G284" s="25">
        <v>30.7</v>
      </c>
      <c r="H284" s="25">
        <v>30.7</v>
      </c>
      <c r="I284" s="25">
        <v>30.7</v>
      </c>
      <c r="J284" s="99"/>
      <c r="K284" s="99"/>
      <c r="L284" s="99"/>
      <c r="M284" s="99"/>
      <c r="N284" s="99"/>
      <c r="O284" s="99"/>
      <c r="P284" s="99"/>
      <c r="Q284" s="99"/>
    </row>
    <row r="285" spans="1:17" s="189" customFormat="1" ht="25.5" x14ac:dyDescent="0.2">
      <c r="A285" s="28" t="s">
        <v>107</v>
      </c>
      <c r="B285" s="28">
        <v>911</v>
      </c>
      <c r="C285" s="24" t="s">
        <v>16</v>
      </c>
      <c r="D285" s="24" t="s">
        <v>11</v>
      </c>
      <c r="E285" s="24" t="s">
        <v>104</v>
      </c>
      <c r="F285" s="24" t="s">
        <v>59</v>
      </c>
      <c r="G285" s="25">
        <v>169.1</v>
      </c>
      <c r="H285" s="25">
        <v>169.1</v>
      </c>
      <c r="I285" s="25">
        <v>169.1</v>
      </c>
      <c r="J285" s="98"/>
      <c r="K285" s="98"/>
      <c r="L285" s="98"/>
      <c r="M285" s="98"/>
      <c r="N285" s="98"/>
      <c r="O285" s="98"/>
      <c r="P285" s="98"/>
      <c r="Q285" s="98"/>
    </row>
    <row r="286" spans="1:17" ht="25.5" x14ac:dyDescent="0.2">
      <c r="A286" s="217" t="s">
        <v>187</v>
      </c>
      <c r="B286" s="217">
        <v>911</v>
      </c>
      <c r="C286" s="218" t="s">
        <v>16</v>
      </c>
      <c r="D286" s="218" t="s">
        <v>11</v>
      </c>
      <c r="E286" s="218" t="s">
        <v>105</v>
      </c>
      <c r="F286" s="218"/>
      <c r="G286" s="219">
        <v>967.19999999999993</v>
      </c>
      <c r="H286" s="219">
        <v>967.19999999999993</v>
      </c>
      <c r="I286" s="219">
        <v>967.19999999999993</v>
      </c>
      <c r="J286" s="98"/>
      <c r="K286" s="98"/>
      <c r="L286" s="98"/>
      <c r="M286" s="98"/>
      <c r="N286" s="98"/>
      <c r="O286" s="98"/>
      <c r="P286" s="98"/>
      <c r="Q286" s="98"/>
    </row>
    <row r="287" spans="1:17" s="216" customFormat="1" x14ac:dyDescent="0.2">
      <c r="A287" s="225" t="s">
        <v>63</v>
      </c>
      <c r="B287" s="225">
        <v>911</v>
      </c>
      <c r="C287" s="221" t="s">
        <v>16</v>
      </c>
      <c r="D287" s="221" t="s">
        <v>11</v>
      </c>
      <c r="E287" s="218" t="s">
        <v>105</v>
      </c>
      <c r="F287" s="221" t="s">
        <v>64</v>
      </c>
      <c r="G287" s="222">
        <v>17.8</v>
      </c>
      <c r="H287" s="222">
        <v>17.8</v>
      </c>
      <c r="I287" s="222">
        <v>17.8</v>
      </c>
      <c r="J287" s="103"/>
      <c r="K287" s="103"/>
      <c r="L287" s="103"/>
      <c r="M287" s="103"/>
      <c r="N287" s="103"/>
      <c r="O287" s="103"/>
      <c r="P287" s="103"/>
      <c r="Q287" s="103"/>
    </row>
    <row r="288" spans="1:17" ht="25.5" x14ac:dyDescent="0.2">
      <c r="A288" s="225" t="s">
        <v>107</v>
      </c>
      <c r="B288" s="225">
        <v>911</v>
      </c>
      <c r="C288" s="221" t="s">
        <v>16</v>
      </c>
      <c r="D288" s="221" t="s">
        <v>11</v>
      </c>
      <c r="E288" s="218" t="s">
        <v>105</v>
      </c>
      <c r="F288" s="221" t="s">
        <v>59</v>
      </c>
      <c r="G288" s="222">
        <v>949.4</v>
      </c>
      <c r="H288" s="222">
        <v>949.4</v>
      </c>
      <c r="I288" s="222">
        <v>949.4</v>
      </c>
      <c r="J288" s="98"/>
      <c r="K288" s="98"/>
      <c r="L288" s="98"/>
      <c r="M288" s="98"/>
      <c r="N288" s="98"/>
      <c r="O288" s="98"/>
      <c r="P288" s="98"/>
      <c r="Q288" s="98"/>
    </row>
    <row r="289" spans="1:17" s="72" customFormat="1" ht="25.5" x14ac:dyDescent="0.2">
      <c r="A289" s="68" t="s">
        <v>256</v>
      </c>
      <c r="B289" s="68">
        <v>911</v>
      </c>
      <c r="C289" s="70" t="s">
        <v>16</v>
      </c>
      <c r="D289" s="70" t="s">
        <v>11</v>
      </c>
      <c r="E289" s="70" t="s">
        <v>249</v>
      </c>
      <c r="F289" s="70"/>
      <c r="G289" s="71">
        <v>250</v>
      </c>
      <c r="H289" s="71">
        <v>250</v>
      </c>
      <c r="I289" s="71">
        <v>250</v>
      </c>
      <c r="J289" s="98"/>
      <c r="K289" s="98"/>
      <c r="L289" s="98"/>
      <c r="M289" s="98"/>
      <c r="N289" s="98"/>
      <c r="O289" s="98"/>
      <c r="P289" s="98"/>
      <c r="Q289" s="98"/>
    </row>
    <row r="290" spans="1:17" s="189" customFormat="1" x14ac:dyDescent="0.2">
      <c r="A290" s="28" t="s">
        <v>63</v>
      </c>
      <c r="B290" s="28">
        <v>911</v>
      </c>
      <c r="C290" s="24" t="s">
        <v>16</v>
      </c>
      <c r="D290" s="24" t="s">
        <v>11</v>
      </c>
      <c r="E290" s="19" t="s">
        <v>249</v>
      </c>
      <c r="F290" s="24" t="s">
        <v>64</v>
      </c>
      <c r="G290" s="25">
        <v>6</v>
      </c>
      <c r="H290" s="25">
        <v>6</v>
      </c>
      <c r="I290" s="25">
        <v>6</v>
      </c>
      <c r="J290" s="98"/>
      <c r="K290" s="98"/>
      <c r="L290" s="98"/>
      <c r="M290" s="98"/>
      <c r="N290" s="98"/>
      <c r="O290" s="98"/>
      <c r="P290" s="98"/>
      <c r="Q290" s="98"/>
    </row>
    <row r="291" spans="1:17" s="189" customFormat="1" ht="25.5" x14ac:dyDescent="0.2">
      <c r="A291" s="28" t="s">
        <v>107</v>
      </c>
      <c r="B291" s="28">
        <v>911</v>
      </c>
      <c r="C291" s="24" t="s">
        <v>16</v>
      </c>
      <c r="D291" s="24" t="s">
        <v>11</v>
      </c>
      <c r="E291" s="19" t="s">
        <v>249</v>
      </c>
      <c r="F291" s="24" t="s">
        <v>59</v>
      </c>
      <c r="G291" s="25">
        <v>244</v>
      </c>
      <c r="H291" s="25">
        <v>244</v>
      </c>
      <c r="I291" s="25">
        <v>244</v>
      </c>
      <c r="J291" s="98"/>
      <c r="K291" s="98"/>
      <c r="L291" s="98"/>
      <c r="M291" s="98"/>
      <c r="N291" s="98"/>
      <c r="O291" s="98"/>
      <c r="P291" s="98"/>
      <c r="Q291" s="98"/>
    </row>
    <row r="292" spans="1:17" s="67" customFormat="1" x14ac:dyDescent="0.2">
      <c r="A292" s="63" t="s">
        <v>250</v>
      </c>
      <c r="B292" s="64">
        <v>911</v>
      </c>
      <c r="C292" s="65" t="s">
        <v>16</v>
      </c>
      <c r="D292" s="65" t="s">
        <v>13</v>
      </c>
      <c r="E292" s="65"/>
      <c r="F292" s="65"/>
      <c r="G292" s="66">
        <v>102197.87237000001</v>
      </c>
      <c r="H292" s="228">
        <v>105557.80000000002</v>
      </c>
      <c r="I292" s="228">
        <v>99087.599999999991</v>
      </c>
    </row>
    <row r="293" spans="1:17" ht="25.5" x14ac:dyDescent="0.2">
      <c r="A293" s="17" t="s">
        <v>123</v>
      </c>
      <c r="B293" s="17">
        <v>911</v>
      </c>
      <c r="C293" s="218" t="s">
        <v>16</v>
      </c>
      <c r="D293" s="218" t="s">
        <v>13</v>
      </c>
      <c r="E293" s="218" t="s">
        <v>122</v>
      </c>
      <c r="F293" s="5"/>
      <c r="G293" s="6">
        <v>779.97236999999984</v>
      </c>
      <c r="H293" s="6">
        <v>1137.5999999999999</v>
      </c>
      <c r="I293" s="6">
        <v>1041.2</v>
      </c>
      <c r="J293" s="229"/>
      <c r="K293" s="229"/>
      <c r="L293" s="229"/>
      <c r="M293" s="229"/>
      <c r="N293" s="229"/>
      <c r="O293" s="229"/>
      <c r="P293" s="229"/>
      <c r="Q293" s="229"/>
    </row>
    <row r="294" spans="1:17" ht="25.5" x14ac:dyDescent="0.2">
      <c r="A294" s="225" t="s">
        <v>107</v>
      </c>
      <c r="B294" s="225">
        <v>911</v>
      </c>
      <c r="C294" s="221" t="s">
        <v>16</v>
      </c>
      <c r="D294" s="221" t="s">
        <v>13</v>
      </c>
      <c r="E294" s="221" t="s">
        <v>122</v>
      </c>
      <c r="F294" s="221" t="s">
        <v>59</v>
      </c>
      <c r="G294" s="222">
        <v>779.97236999999984</v>
      </c>
      <c r="H294" s="222">
        <v>1137.5999999999999</v>
      </c>
      <c r="I294" s="222">
        <v>1041.2</v>
      </c>
      <c r="J294" s="229"/>
      <c r="K294" s="229"/>
      <c r="L294" s="229"/>
      <c r="M294" s="229"/>
      <c r="N294" s="229"/>
      <c r="O294" s="229"/>
      <c r="P294" s="229"/>
      <c r="Q294" s="229"/>
    </row>
    <row r="295" spans="1:17" s="216" customFormat="1" ht="38.25" x14ac:dyDescent="0.2">
      <c r="A295" s="217" t="s">
        <v>618</v>
      </c>
      <c r="B295" s="217">
        <v>911</v>
      </c>
      <c r="C295" s="218" t="s">
        <v>16</v>
      </c>
      <c r="D295" s="218" t="s">
        <v>13</v>
      </c>
      <c r="E295" s="218" t="s">
        <v>619</v>
      </c>
      <c r="F295" s="218"/>
      <c r="G295" s="219">
        <v>750</v>
      </c>
      <c r="H295" s="219">
        <v>1306.0999999999999</v>
      </c>
      <c r="I295" s="219">
        <v>0</v>
      </c>
      <c r="J295" s="103"/>
      <c r="K295" s="103"/>
      <c r="L295" s="103"/>
      <c r="M295" s="103"/>
      <c r="N295" s="103"/>
      <c r="O295" s="103"/>
      <c r="P295" s="103"/>
      <c r="Q295" s="103"/>
    </row>
    <row r="296" spans="1:17" s="216" customFormat="1" ht="25.5" x14ac:dyDescent="0.2">
      <c r="A296" s="225" t="s">
        <v>107</v>
      </c>
      <c r="B296" s="225">
        <v>911</v>
      </c>
      <c r="C296" s="221" t="s">
        <v>16</v>
      </c>
      <c r="D296" s="221" t="s">
        <v>13</v>
      </c>
      <c r="E296" s="221" t="s">
        <v>619</v>
      </c>
      <c r="F296" s="221" t="s">
        <v>59</v>
      </c>
      <c r="G296" s="222">
        <v>750</v>
      </c>
      <c r="H296" s="222">
        <v>1306.0999999999999</v>
      </c>
      <c r="I296" s="222">
        <v>0</v>
      </c>
      <c r="J296" s="103"/>
      <c r="K296" s="103"/>
      <c r="L296" s="103"/>
      <c r="M296" s="103"/>
      <c r="N296" s="103"/>
      <c r="O296" s="103"/>
      <c r="P296" s="103"/>
      <c r="Q296" s="103"/>
    </row>
    <row r="297" spans="1:17" s="189" customFormat="1" ht="25.5" x14ac:dyDescent="0.2">
      <c r="A297" s="18" t="s">
        <v>182</v>
      </c>
      <c r="B297" s="18">
        <v>911</v>
      </c>
      <c r="C297" s="19" t="s">
        <v>16</v>
      </c>
      <c r="D297" s="19" t="s">
        <v>13</v>
      </c>
      <c r="E297" s="19" t="s">
        <v>104</v>
      </c>
      <c r="F297" s="19"/>
      <c r="G297" s="20">
        <v>92.2</v>
      </c>
      <c r="H297" s="20">
        <v>92.2</v>
      </c>
      <c r="I297" s="20">
        <v>92.2</v>
      </c>
    </row>
    <row r="298" spans="1:17" s="189" customFormat="1" ht="25.5" x14ac:dyDescent="0.2">
      <c r="A298" s="28" t="s">
        <v>107</v>
      </c>
      <c r="B298" s="28">
        <v>911</v>
      </c>
      <c r="C298" s="24" t="s">
        <v>16</v>
      </c>
      <c r="D298" s="24" t="s">
        <v>13</v>
      </c>
      <c r="E298" s="24" t="s">
        <v>104</v>
      </c>
      <c r="F298" s="24" t="s">
        <v>59</v>
      </c>
      <c r="G298" s="25">
        <v>92.2</v>
      </c>
      <c r="H298" s="25">
        <v>92.2</v>
      </c>
      <c r="I298" s="25">
        <v>92.2</v>
      </c>
    </row>
    <row r="299" spans="1:17" ht="63.75" x14ac:dyDescent="0.2">
      <c r="A299" s="217" t="s">
        <v>254</v>
      </c>
      <c r="B299" s="22">
        <v>911</v>
      </c>
      <c r="C299" s="218" t="s">
        <v>16</v>
      </c>
      <c r="D299" s="218" t="s">
        <v>13</v>
      </c>
      <c r="E299" s="218" t="s">
        <v>184</v>
      </c>
      <c r="F299" s="218"/>
      <c r="G299" s="219">
        <v>90346.900000000009</v>
      </c>
      <c r="H299" s="219">
        <v>92509.900000000009</v>
      </c>
      <c r="I299" s="219">
        <v>87958.399999999994</v>
      </c>
      <c r="J299" s="229"/>
      <c r="K299" s="229"/>
      <c r="L299" s="229"/>
      <c r="M299" s="229"/>
      <c r="N299" s="229"/>
      <c r="O299" s="229"/>
      <c r="P299" s="229"/>
      <c r="Q299" s="229"/>
    </row>
    <row r="300" spans="1:17" s="223" customFormat="1" ht="25.5" x14ac:dyDescent="0.2">
      <c r="A300" s="225" t="s">
        <v>107</v>
      </c>
      <c r="B300" s="31">
        <v>911</v>
      </c>
      <c r="C300" s="221" t="s">
        <v>16</v>
      </c>
      <c r="D300" s="221" t="s">
        <v>13</v>
      </c>
      <c r="E300" s="221" t="s">
        <v>184</v>
      </c>
      <c r="F300" s="221" t="s">
        <v>59</v>
      </c>
      <c r="G300" s="222">
        <v>90346.900000000009</v>
      </c>
      <c r="H300" s="222">
        <v>92509.900000000009</v>
      </c>
      <c r="I300" s="222">
        <v>87958.399999999994</v>
      </c>
      <c r="J300" s="230"/>
      <c r="K300" s="230"/>
      <c r="L300" s="230"/>
      <c r="M300" s="230"/>
      <c r="N300" s="230"/>
      <c r="O300" s="230"/>
      <c r="P300" s="230"/>
      <c r="Q300" s="230"/>
    </row>
    <row r="301" spans="1:17" s="189" customFormat="1" ht="25.5" x14ac:dyDescent="0.2">
      <c r="A301" s="18" t="s">
        <v>483</v>
      </c>
      <c r="B301" s="22">
        <v>911</v>
      </c>
      <c r="C301" s="19" t="s">
        <v>16</v>
      </c>
      <c r="D301" s="19" t="s">
        <v>13</v>
      </c>
      <c r="E301" s="19" t="s">
        <v>484</v>
      </c>
      <c r="F301" s="19"/>
      <c r="G301" s="20">
        <v>10228.799999999999</v>
      </c>
      <c r="H301" s="20">
        <v>10512</v>
      </c>
      <c r="I301" s="20">
        <v>9995.7999999999993</v>
      </c>
      <c r="J301" s="98"/>
      <c r="K301" s="98"/>
      <c r="L301" s="98"/>
      <c r="M301" s="98"/>
      <c r="N301" s="98"/>
      <c r="O301" s="98"/>
      <c r="P301" s="98"/>
      <c r="Q301" s="98"/>
    </row>
    <row r="302" spans="1:17" s="26" customFormat="1" ht="25.5" x14ac:dyDescent="0.2">
      <c r="A302" s="28" t="s">
        <v>107</v>
      </c>
      <c r="B302" s="31">
        <v>911</v>
      </c>
      <c r="C302" s="24" t="s">
        <v>16</v>
      </c>
      <c r="D302" s="24" t="s">
        <v>13</v>
      </c>
      <c r="E302" s="24" t="s">
        <v>484</v>
      </c>
      <c r="F302" s="24" t="s">
        <v>59</v>
      </c>
      <c r="G302" s="25">
        <v>10228.799999999999</v>
      </c>
      <c r="H302" s="25">
        <v>10512</v>
      </c>
      <c r="I302" s="25">
        <v>9995.7999999999993</v>
      </c>
      <c r="J302" s="99"/>
      <c r="K302" s="99"/>
      <c r="L302" s="99"/>
      <c r="M302" s="99"/>
      <c r="N302" s="99"/>
      <c r="O302" s="99"/>
      <c r="P302" s="99"/>
      <c r="Q302" s="99"/>
    </row>
    <row r="303" spans="1:17" s="189" customFormat="1" x14ac:dyDescent="0.2">
      <c r="A303" s="11" t="s">
        <v>34</v>
      </c>
      <c r="B303" s="11">
        <v>911</v>
      </c>
      <c r="C303" s="8" t="s">
        <v>16</v>
      </c>
      <c r="D303" s="8" t="s">
        <v>16</v>
      </c>
      <c r="E303" s="8"/>
      <c r="F303" s="8"/>
      <c r="G303" s="4">
        <v>953.3</v>
      </c>
      <c r="H303" s="4">
        <v>853.3</v>
      </c>
      <c r="I303" s="4">
        <v>853.3</v>
      </c>
      <c r="J303" s="98"/>
      <c r="K303" s="98"/>
      <c r="L303" s="98"/>
      <c r="M303" s="98"/>
      <c r="N303" s="98"/>
      <c r="O303" s="98"/>
      <c r="P303" s="98"/>
      <c r="Q303" s="98"/>
    </row>
    <row r="304" spans="1:17" ht="51" x14ac:dyDescent="0.2">
      <c r="A304" s="217" t="s">
        <v>255</v>
      </c>
      <c r="B304" s="22">
        <v>911</v>
      </c>
      <c r="C304" s="218" t="s">
        <v>16</v>
      </c>
      <c r="D304" s="218" t="s">
        <v>16</v>
      </c>
      <c r="E304" s="218" t="s">
        <v>191</v>
      </c>
      <c r="F304" s="218"/>
      <c r="G304" s="219">
        <v>953.3</v>
      </c>
      <c r="H304" s="219">
        <v>853.3</v>
      </c>
      <c r="I304" s="219">
        <v>853.3</v>
      </c>
      <c r="J304" s="98"/>
      <c r="K304" s="98"/>
      <c r="L304" s="98"/>
      <c r="M304" s="98"/>
      <c r="N304" s="98"/>
      <c r="O304" s="98"/>
      <c r="P304" s="98"/>
      <c r="Q304" s="98"/>
    </row>
    <row r="305" spans="1:17" s="223" customFormat="1" ht="49.5" customHeight="1" x14ac:dyDescent="0.2">
      <c r="A305" s="226" t="s">
        <v>60</v>
      </c>
      <c r="B305" s="32">
        <v>911</v>
      </c>
      <c r="C305" s="221" t="s">
        <v>16</v>
      </c>
      <c r="D305" s="221" t="s">
        <v>16</v>
      </c>
      <c r="E305" s="221" t="s">
        <v>191</v>
      </c>
      <c r="F305" s="224" t="s">
        <v>61</v>
      </c>
      <c r="G305" s="222">
        <v>49.3</v>
      </c>
      <c r="H305" s="222">
        <v>49.3</v>
      </c>
      <c r="I305" s="222">
        <v>49.3</v>
      </c>
      <c r="J305" s="99"/>
      <c r="K305" s="99"/>
      <c r="L305" s="99"/>
      <c r="M305" s="99"/>
      <c r="N305" s="99"/>
      <c r="O305" s="99"/>
      <c r="P305" s="99"/>
      <c r="Q305" s="99"/>
    </row>
    <row r="306" spans="1:17" s="223" customFormat="1" ht="25.5" x14ac:dyDescent="0.2">
      <c r="A306" s="225" t="s">
        <v>107</v>
      </c>
      <c r="B306" s="31">
        <v>911</v>
      </c>
      <c r="C306" s="221" t="s">
        <v>16</v>
      </c>
      <c r="D306" s="221" t="s">
        <v>16</v>
      </c>
      <c r="E306" s="221" t="s">
        <v>191</v>
      </c>
      <c r="F306" s="221" t="s">
        <v>59</v>
      </c>
      <c r="G306" s="222">
        <v>904</v>
      </c>
      <c r="H306" s="222">
        <v>804</v>
      </c>
      <c r="I306" s="222">
        <v>804</v>
      </c>
      <c r="J306" s="230"/>
      <c r="K306" s="230"/>
      <c r="L306" s="230"/>
      <c r="M306" s="230"/>
      <c r="N306" s="230"/>
      <c r="O306" s="230"/>
      <c r="P306" s="230"/>
      <c r="Q306" s="230"/>
    </row>
    <row r="307" spans="1:17" s="67" customFormat="1" x14ac:dyDescent="0.2">
      <c r="A307" s="63" t="s">
        <v>35</v>
      </c>
      <c r="B307" s="64">
        <v>911</v>
      </c>
      <c r="C307" s="65" t="s">
        <v>16</v>
      </c>
      <c r="D307" s="65" t="s">
        <v>22</v>
      </c>
      <c r="E307" s="65"/>
      <c r="F307" s="65"/>
      <c r="G307" s="66">
        <v>54371.5</v>
      </c>
      <c r="H307" s="228">
        <v>54734.1</v>
      </c>
      <c r="I307" s="228">
        <v>52431.4</v>
      </c>
    </row>
    <row r="308" spans="1:17" s="189" customFormat="1" ht="25.5" x14ac:dyDescent="0.2">
      <c r="A308" s="17" t="s">
        <v>123</v>
      </c>
      <c r="B308" s="17">
        <v>911</v>
      </c>
      <c r="C308" s="19" t="s">
        <v>16</v>
      </c>
      <c r="D308" s="19" t="s">
        <v>22</v>
      </c>
      <c r="E308" s="19" t="s">
        <v>122</v>
      </c>
      <c r="F308" s="5"/>
      <c r="G308" s="6">
        <v>211.6</v>
      </c>
      <c r="H308" s="6">
        <v>212.5</v>
      </c>
      <c r="I308" s="6">
        <v>210.9</v>
      </c>
    </row>
    <row r="309" spans="1:17" s="189" customFormat="1" ht="25.5" x14ac:dyDescent="0.2">
      <c r="A309" s="28" t="s">
        <v>107</v>
      </c>
      <c r="B309" s="28">
        <v>911</v>
      </c>
      <c r="C309" s="24" t="s">
        <v>16</v>
      </c>
      <c r="D309" s="24" t="s">
        <v>22</v>
      </c>
      <c r="E309" s="24" t="s">
        <v>122</v>
      </c>
      <c r="F309" s="24" t="s">
        <v>59</v>
      </c>
      <c r="G309" s="25">
        <v>211.6</v>
      </c>
      <c r="H309" s="25">
        <v>212.5</v>
      </c>
      <c r="I309" s="25">
        <v>210.9</v>
      </c>
      <c r="J309" s="98"/>
      <c r="K309" s="98"/>
      <c r="L309" s="98"/>
      <c r="M309" s="98"/>
      <c r="N309" s="98"/>
      <c r="O309" s="98"/>
      <c r="P309" s="98"/>
      <c r="Q309" s="98"/>
    </row>
    <row r="310" spans="1:17" ht="29.25" customHeight="1" x14ac:dyDescent="0.2">
      <c r="A310" s="217" t="s">
        <v>143</v>
      </c>
      <c r="B310" s="217">
        <v>911</v>
      </c>
      <c r="C310" s="218" t="s">
        <v>16</v>
      </c>
      <c r="D310" s="218" t="s">
        <v>22</v>
      </c>
      <c r="E310" s="218" t="s">
        <v>103</v>
      </c>
      <c r="F310" s="218"/>
      <c r="G310" s="219">
        <v>3605.9</v>
      </c>
      <c r="H310" s="219">
        <v>3605.9</v>
      </c>
      <c r="I310" s="219">
        <v>3605.9</v>
      </c>
      <c r="J310" s="98"/>
      <c r="K310" s="98"/>
      <c r="L310" s="98"/>
      <c r="M310" s="98"/>
      <c r="N310" s="98"/>
      <c r="O310" s="98"/>
      <c r="P310" s="98"/>
      <c r="Q310" s="98"/>
    </row>
    <row r="311" spans="1:17" ht="25.5" x14ac:dyDescent="0.2">
      <c r="A311" s="225" t="s">
        <v>70</v>
      </c>
      <c r="B311" s="225">
        <v>911</v>
      </c>
      <c r="C311" s="221" t="s">
        <v>16</v>
      </c>
      <c r="D311" s="221" t="s">
        <v>22</v>
      </c>
      <c r="E311" s="221" t="s">
        <v>103</v>
      </c>
      <c r="F311" s="221" t="s">
        <v>62</v>
      </c>
      <c r="G311" s="222">
        <v>113.4</v>
      </c>
      <c r="H311" s="222">
        <v>113.4</v>
      </c>
      <c r="I311" s="222">
        <v>113.4</v>
      </c>
      <c r="J311" s="98"/>
      <c r="K311" s="98"/>
      <c r="L311" s="98"/>
      <c r="M311" s="98"/>
      <c r="N311" s="98"/>
      <c r="O311" s="98"/>
      <c r="P311" s="98"/>
      <c r="Q311" s="98"/>
    </row>
    <row r="312" spans="1:17" ht="25.5" x14ac:dyDescent="0.2">
      <c r="A312" s="225" t="s">
        <v>107</v>
      </c>
      <c r="B312" s="225">
        <v>911</v>
      </c>
      <c r="C312" s="221" t="s">
        <v>16</v>
      </c>
      <c r="D312" s="221" t="s">
        <v>22</v>
      </c>
      <c r="E312" s="221" t="s">
        <v>103</v>
      </c>
      <c r="F312" s="221" t="s">
        <v>59</v>
      </c>
      <c r="G312" s="222">
        <v>3492.5</v>
      </c>
      <c r="H312" s="222">
        <v>3492.5</v>
      </c>
      <c r="I312" s="222">
        <v>3492.5</v>
      </c>
      <c r="J312" s="98"/>
      <c r="K312" s="98"/>
      <c r="L312" s="98"/>
      <c r="M312" s="98"/>
      <c r="N312" s="98"/>
      <c r="O312" s="98"/>
      <c r="P312" s="98"/>
      <c r="Q312" s="98"/>
    </row>
    <row r="313" spans="1:17" s="189" customFormat="1" ht="25.5" x14ac:dyDescent="0.2">
      <c r="A313" s="18" t="s">
        <v>143</v>
      </c>
      <c r="B313" s="22">
        <v>911</v>
      </c>
      <c r="C313" s="19" t="s">
        <v>16</v>
      </c>
      <c r="D313" s="19" t="s">
        <v>22</v>
      </c>
      <c r="E313" s="19" t="s">
        <v>190</v>
      </c>
      <c r="F313" s="19"/>
      <c r="G313" s="20">
        <v>231.9</v>
      </c>
      <c r="H313" s="20">
        <v>231.9</v>
      </c>
      <c r="I313" s="20">
        <v>231.9</v>
      </c>
      <c r="J313" s="98"/>
      <c r="K313" s="98"/>
      <c r="L313" s="98"/>
      <c r="M313" s="98"/>
      <c r="N313" s="98"/>
      <c r="O313" s="98"/>
      <c r="P313" s="98"/>
      <c r="Q313" s="98"/>
    </row>
    <row r="314" spans="1:17" s="26" customFormat="1" ht="25.5" x14ac:dyDescent="0.2">
      <c r="A314" s="28" t="s">
        <v>107</v>
      </c>
      <c r="B314" s="31">
        <v>911</v>
      </c>
      <c r="C314" s="24" t="s">
        <v>16</v>
      </c>
      <c r="D314" s="24" t="s">
        <v>22</v>
      </c>
      <c r="E314" s="24" t="s">
        <v>190</v>
      </c>
      <c r="F314" s="24" t="s">
        <v>59</v>
      </c>
      <c r="G314" s="25">
        <v>231.9</v>
      </c>
      <c r="H314" s="55">
        <v>231.9</v>
      </c>
      <c r="I314" s="55">
        <v>231.9</v>
      </c>
      <c r="J314" s="99"/>
      <c r="K314" s="99"/>
      <c r="L314" s="99"/>
      <c r="M314" s="99"/>
      <c r="N314" s="99"/>
      <c r="O314" s="99"/>
      <c r="P314" s="99"/>
      <c r="Q314" s="99"/>
    </row>
    <row r="315" spans="1:17" s="72" customFormat="1" ht="25.5" x14ac:dyDescent="0.2">
      <c r="A315" s="68" t="s">
        <v>143</v>
      </c>
      <c r="B315" s="69">
        <v>911</v>
      </c>
      <c r="C315" s="70" t="s">
        <v>16</v>
      </c>
      <c r="D315" s="70" t="s">
        <v>22</v>
      </c>
      <c r="E315" s="70" t="s">
        <v>144</v>
      </c>
      <c r="F315" s="70"/>
      <c r="G315" s="71">
        <v>251.2</v>
      </c>
      <c r="H315" s="71">
        <v>252.8</v>
      </c>
      <c r="I315" s="71">
        <v>249.8</v>
      </c>
    </row>
    <row r="316" spans="1:17" s="223" customFormat="1" ht="25.5" x14ac:dyDescent="0.2">
      <c r="A316" s="225" t="s">
        <v>70</v>
      </c>
      <c r="B316" s="31">
        <v>911</v>
      </c>
      <c r="C316" s="221" t="s">
        <v>16</v>
      </c>
      <c r="D316" s="221" t="s">
        <v>22</v>
      </c>
      <c r="E316" s="221" t="s">
        <v>144</v>
      </c>
      <c r="F316" s="221" t="s">
        <v>62</v>
      </c>
      <c r="G316" s="222">
        <v>4.5</v>
      </c>
      <c r="H316" s="222">
        <v>4.5</v>
      </c>
      <c r="I316" s="222">
        <v>4.5</v>
      </c>
      <c r="J316" s="230"/>
      <c r="K316" s="230"/>
      <c r="L316" s="230"/>
      <c r="M316" s="230"/>
      <c r="N316" s="230"/>
      <c r="O316" s="230"/>
      <c r="P316" s="230"/>
      <c r="Q316" s="230"/>
    </row>
    <row r="317" spans="1:17" s="223" customFormat="1" ht="25.5" x14ac:dyDescent="0.2">
      <c r="A317" s="225" t="s">
        <v>107</v>
      </c>
      <c r="B317" s="31">
        <v>911</v>
      </c>
      <c r="C317" s="221" t="s">
        <v>16</v>
      </c>
      <c r="D317" s="221" t="s">
        <v>22</v>
      </c>
      <c r="E317" s="221" t="s">
        <v>144</v>
      </c>
      <c r="F317" s="221" t="s">
        <v>59</v>
      </c>
      <c r="G317" s="222">
        <v>246.7</v>
      </c>
      <c r="H317" s="222">
        <v>248.3</v>
      </c>
      <c r="I317" s="222">
        <v>245.3</v>
      </c>
      <c r="J317" s="230"/>
      <c r="K317" s="230"/>
      <c r="L317" s="230"/>
      <c r="M317" s="230"/>
      <c r="N317" s="230"/>
      <c r="O317" s="230"/>
      <c r="P317" s="230"/>
      <c r="Q317" s="230"/>
    </row>
    <row r="318" spans="1:17" s="189" customFormat="1" ht="25.5" x14ac:dyDescent="0.2">
      <c r="A318" s="18" t="s">
        <v>193</v>
      </c>
      <c r="B318" s="22">
        <v>911</v>
      </c>
      <c r="C318" s="19" t="s">
        <v>16</v>
      </c>
      <c r="D318" s="19" t="s">
        <v>22</v>
      </c>
      <c r="E318" s="19" t="s">
        <v>192</v>
      </c>
      <c r="F318" s="19"/>
      <c r="G318" s="20">
        <v>442.3</v>
      </c>
      <c r="H318" s="20">
        <v>453.90000000000003</v>
      </c>
      <c r="I318" s="20">
        <v>434.20000000000005</v>
      </c>
    </row>
    <row r="319" spans="1:17" s="26" customFormat="1" ht="49.5" customHeight="1" x14ac:dyDescent="0.2">
      <c r="A319" s="23" t="s">
        <v>60</v>
      </c>
      <c r="B319" s="31">
        <v>911</v>
      </c>
      <c r="C319" s="24" t="s">
        <v>16</v>
      </c>
      <c r="D319" s="24" t="s">
        <v>22</v>
      </c>
      <c r="E319" s="24" t="s">
        <v>192</v>
      </c>
      <c r="F319" s="24" t="s">
        <v>61</v>
      </c>
      <c r="G319" s="25">
        <v>10.3</v>
      </c>
      <c r="H319" s="25">
        <v>10.5</v>
      </c>
      <c r="I319" s="25">
        <v>10.1</v>
      </c>
    </row>
    <row r="320" spans="1:17" s="26" customFormat="1" ht="25.5" x14ac:dyDescent="0.2">
      <c r="A320" s="28" t="s">
        <v>70</v>
      </c>
      <c r="B320" s="31">
        <v>911</v>
      </c>
      <c r="C320" s="24" t="s">
        <v>16</v>
      </c>
      <c r="D320" s="24" t="s">
        <v>22</v>
      </c>
      <c r="E320" s="24" t="s">
        <v>192</v>
      </c>
      <c r="F320" s="24" t="s">
        <v>62</v>
      </c>
      <c r="G320" s="25">
        <v>52.5</v>
      </c>
      <c r="H320" s="55">
        <v>52.5</v>
      </c>
      <c r="I320" s="55">
        <v>52.5</v>
      </c>
    </row>
    <row r="321" spans="1:17" s="26" customFormat="1" ht="25.5" x14ac:dyDescent="0.2">
      <c r="A321" s="28" t="s">
        <v>107</v>
      </c>
      <c r="B321" s="31">
        <v>911</v>
      </c>
      <c r="C321" s="24" t="s">
        <v>16</v>
      </c>
      <c r="D321" s="24" t="s">
        <v>22</v>
      </c>
      <c r="E321" s="24" t="s">
        <v>192</v>
      </c>
      <c r="F321" s="24" t="s">
        <v>59</v>
      </c>
      <c r="G321" s="25">
        <v>379.5</v>
      </c>
      <c r="H321" s="25">
        <v>390.90000000000003</v>
      </c>
      <c r="I321" s="25">
        <v>371.6</v>
      </c>
    </row>
    <row r="322" spans="1:17" s="189" customFormat="1" ht="114.75" x14ac:dyDescent="0.2">
      <c r="A322" s="18" t="s">
        <v>297</v>
      </c>
      <c r="B322" s="22">
        <v>911</v>
      </c>
      <c r="C322" s="5" t="s">
        <v>16</v>
      </c>
      <c r="D322" s="5" t="s">
        <v>22</v>
      </c>
      <c r="E322" s="5" t="s">
        <v>92</v>
      </c>
      <c r="F322" s="19"/>
      <c r="G322" s="20">
        <v>2834.2000000000003</v>
      </c>
      <c r="H322" s="20">
        <v>2834.2000000000003</v>
      </c>
      <c r="I322" s="20">
        <v>2834.2000000000003</v>
      </c>
      <c r="J322" s="98"/>
      <c r="K322" s="98"/>
      <c r="L322" s="98"/>
      <c r="M322" s="98"/>
      <c r="N322" s="98"/>
      <c r="O322" s="98"/>
      <c r="P322" s="98"/>
      <c r="Q322" s="98"/>
    </row>
    <row r="323" spans="1:17" s="26" customFormat="1" ht="51" customHeight="1" x14ac:dyDescent="0.2">
      <c r="A323" s="23" t="s">
        <v>60</v>
      </c>
      <c r="B323" s="31">
        <v>911</v>
      </c>
      <c r="C323" s="24" t="s">
        <v>16</v>
      </c>
      <c r="D323" s="24" t="s">
        <v>22</v>
      </c>
      <c r="E323" s="24" t="s">
        <v>92</v>
      </c>
      <c r="F323" s="27" t="s">
        <v>61</v>
      </c>
      <c r="G323" s="25">
        <v>2532.6000000000004</v>
      </c>
      <c r="H323" s="222">
        <v>2532.6000000000004</v>
      </c>
      <c r="I323" s="222">
        <v>2532.6000000000004</v>
      </c>
      <c r="J323" s="99"/>
      <c r="K323" s="99"/>
      <c r="L323" s="99"/>
      <c r="M323" s="99"/>
      <c r="N323" s="99"/>
      <c r="O323" s="99"/>
      <c r="P323" s="99"/>
      <c r="Q323" s="99"/>
    </row>
    <row r="324" spans="1:17" s="26" customFormat="1" ht="25.5" x14ac:dyDescent="0.2">
      <c r="A324" s="28" t="s">
        <v>70</v>
      </c>
      <c r="B324" s="50">
        <v>911</v>
      </c>
      <c r="C324" s="24" t="s">
        <v>16</v>
      </c>
      <c r="D324" s="24" t="s">
        <v>22</v>
      </c>
      <c r="E324" s="24" t="s">
        <v>92</v>
      </c>
      <c r="F324" s="27" t="s">
        <v>62</v>
      </c>
      <c r="G324" s="25">
        <v>301.60000000000002</v>
      </c>
      <c r="H324" s="222">
        <v>301.60000000000002</v>
      </c>
      <c r="I324" s="222">
        <v>301.60000000000002</v>
      </c>
    </row>
    <row r="325" spans="1:17" s="189" customFormat="1" ht="25.5" x14ac:dyDescent="0.2">
      <c r="A325" s="18" t="s">
        <v>257</v>
      </c>
      <c r="B325" s="22">
        <v>911</v>
      </c>
      <c r="C325" s="19" t="s">
        <v>16</v>
      </c>
      <c r="D325" s="19" t="s">
        <v>22</v>
      </c>
      <c r="E325" s="19" t="s">
        <v>194</v>
      </c>
      <c r="F325" s="19"/>
      <c r="G325" s="20">
        <v>4158</v>
      </c>
      <c r="H325" s="219">
        <v>3545.5</v>
      </c>
      <c r="I325" s="219">
        <v>3373.5</v>
      </c>
      <c r="J325" s="98"/>
      <c r="K325" s="98"/>
      <c r="L325" s="98"/>
      <c r="M325" s="98"/>
      <c r="N325" s="98"/>
      <c r="O325" s="98"/>
      <c r="P325" s="98"/>
      <c r="Q325" s="98"/>
    </row>
    <row r="326" spans="1:17" s="223" customFormat="1" ht="51" customHeight="1" x14ac:dyDescent="0.2">
      <c r="A326" s="23" t="s">
        <v>60</v>
      </c>
      <c r="B326" s="31">
        <v>911</v>
      </c>
      <c r="C326" s="221" t="s">
        <v>16</v>
      </c>
      <c r="D326" s="221" t="s">
        <v>22</v>
      </c>
      <c r="E326" s="221" t="s">
        <v>194</v>
      </c>
      <c r="F326" s="224" t="s">
        <v>61</v>
      </c>
      <c r="G326" s="222">
        <v>4128</v>
      </c>
      <c r="H326" s="222">
        <v>3515.5</v>
      </c>
      <c r="I326" s="222">
        <v>3343.5</v>
      </c>
      <c r="J326" s="230"/>
      <c r="K326" s="230"/>
      <c r="L326" s="230"/>
      <c r="M326" s="230"/>
      <c r="N326" s="230"/>
      <c r="O326" s="230"/>
      <c r="P326" s="230"/>
      <c r="Q326" s="230"/>
    </row>
    <row r="327" spans="1:17" s="223" customFormat="1" ht="51" customHeight="1" x14ac:dyDescent="0.2">
      <c r="A327" s="23" t="s">
        <v>70</v>
      </c>
      <c r="B327" s="31">
        <v>911</v>
      </c>
      <c r="C327" s="221" t="s">
        <v>16</v>
      </c>
      <c r="D327" s="221" t="s">
        <v>22</v>
      </c>
      <c r="E327" s="221" t="s">
        <v>194</v>
      </c>
      <c r="F327" s="224" t="s">
        <v>62</v>
      </c>
      <c r="G327" s="222">
        <v>30</v>
      </c>
      <c r="H327" s="222">
        <v>30</v>
      </c>
      <c r="I327" s="222">
        <v>30</v>
      </c>
      <c r="J327" s="230"/>
      <c r="K327" s="230"/>
      <c r="L327" s="230"/>
      <c r="M327" s="230"/>
      <c r="N327" s="230"/>
      <c r="O327" s="230"/>
      <c r="P327" s="230"/>
      <c r="Q327" s="230"/>
    </row>
    <row r="328" spans="1:17" ht="25.5" x14ac:dyDescent="0.2">
      <c r="A328" s="217" t="s">
        <v>257</v>
      </c>
      <c r="B328" s="22">
        <v>911</v>
      </c>
      <c r="C328" s="218" t="s">
        <v>16</v>
      </c>
      <c r="D328" s="218" t="s">
        <v>22</v>
      </c>
      <c r="E328" s="218" t="s">
        <v>195</v>
      </c>
      <c r="F328" s="218"/>
      <c r="G328" s="219">
        <v>18696.699999999997</v>
      </c>
      <c r="H328" s="219">
        <v>18602</v>
      </c>
      <c r="I328" s="219">
        <v>17706.599999999999</v>
      </c>
      <c r="J328" s="229"/>
      <c r="K328" s="229"/>
      <c r="L328" s="229"/>
      <c r="M328" s="229"/>
      <c r="N328" s="229"/>
      <c r="O328" s="229"/>
      <c r="P328" s="229"/>
      <c r="Q328" s="229"/>
    </row>
    <row r="329" spans="1:17" s="223" customFormat="1" ht="25.5" x14ac:dyDescent="0.2">
      <c r="A329" s="225" t="s">
        <v>107</v>
      </c>
      <c r="B329" s="31">
        <v>911</v>
      </c>
      <c r="C329" s="221" t="s">
        <v>16</v>
      </c>
      <c r="D329" s="221" t="s">
        <v>22</v>
      </c>
      <c r="E329" s="221" t="s">
        <v>195</v>
      </c>
      <c r="F329" s="221" t="s">
        <v>59</v>
      </c>
      <c r="G329" s="222">
        <v>18696.699999999997</v>
      </c>
      <c r="H329" s="222">
        <v>18602</v>
      </c>
      <c r="I329" s="222">
        <v>17706.599999999999</v>
      </c>
      <c r="J329" s="230"/>
      <c r="K329" s="230"/>
      <c r="L329" s="230"/>
      <c r="M329" s="230"/>
      <c r="N329" s="230"/>
      <c r="O329" s="230"/>
      <c r="P329" s="230"/>
      <c r="Q329" s="230"/>
    </row>
    <row r="330" spans="1:17" s="189" customFormat="1" ht="25.5" x14ac:dyDescent="0.2">
      <c r="A330" s="18" t="s">
        <v>257</v>
      </c>
      <c r="B330" s="22">
        <v>911</v>
      </c>
      <c r="C330" s="19" t="s">
        <v>16</v>
      </c>
      <c r="D330" s="19" t="s">
        <v>22</v>
      </c>
      <c r="E330" s="19" t="s">
        <v>196</v>
      </c>
      <c r="F330" s="19"/>
      <c r="G330" s="20">
        <v>23683.4</v>
      </c>
      <c r="H330" s="219">
        <v>24933.599999999999</v>
      </c>
      <c r="I330" s="219">
        <v>23722.6</v>
      </c>
    </row>
    <row r="331" spans="1:17" s="223" customFormat="1" ht="51.75" customHeight="1" x14ac:dyDescent="0.2">
      <c r="A331" s="226" t="s">
        <v>60</v>
      </c>
      <c r="B331" s="32">
        <v>911</v>
      </c>
      <c r="C331" s="221" t="s">
        <v>16</v>
      </c>
      <c r="D331" s="221" t="s">
        <v>22</v>
      </c>
      <c r="E331" s="221" t="s">
        <v>196</v>
      </c>
      <c r="F331" s="224" t="s">
        <v>61</v>
      </c>
      <c r="G331" s="222">
        <v>8836.6</v>
      </c>
      <c r="H331" s="222">
        <v>9831.2999999999993</v>
      </c>
      <c r="I331" s="222">
        <v>9349.4</v>
      </c>
      <c r="J331" s="230"/>
      <c r="K331" s="230"/>
      <c r="L331" s="230"/>
      <c r="M331" s="230"/>
      <c r="N331" s="230"/>
      <c r="O331" s="230"/>
      <c r="P331" s="230"/>
      <c r="Q331" s="230"/>
    </row>
    <row r="332" spans="1:17" s="223" customFormat="1" ht="25.5" x14ac:dyDescent="0.2">
      <c r="A332" s="225" t="s">
        <v>70</v>
      </c>
      <c r="B332" s="32">
        <v>911</v>
      </c>
      <c r="C332" s="221" t="s">
        <v>16</v>
      </c>
      <c r="D332" s="221" t="s">
        <v>22</v>
      </c>
      <c r="E332" s="221" t="s">
        <v>196</v>
      </c>
      <c r="F332" s="224" t="s">
        <v>62</v>
      </c>
      <c r="G332" s="222">
        <v>132.5</v>
      </c>
      <c r="H332" s="222">
        <v>70</v>
      </c>
      <c r="I332" s="222">
        <v>70</v>
      </c>
      <c r="J332" s="230"/>
      <c r="K332" s="230"/>
      <c r="L332" s="230"/>
      <c r="M332" s="230"/>
      <c r="N332" s="230"/>
      <c r="O332" s="230"/>
      <c r="P332" s="230"/>
      <c r="Q332" s="230"/>
    </row>
    <row r="333" spans="1:17" s="223" customFormat="1" ht="25.5" x14ac:dyDescent="0.2">
      <c r="A333" s="225" t="s">
        <v>107</v>
      </c>
      <c r="B333" s="31">
        <v>911</v>
      </c>
      <c r="C333" s="221" t="s">
        <v>16</v>
      </c>
      <c r="D333" s="221" t="s">
        <v>22</v>
      </c>
      <c r="E333" s="221" t="s">
        <v>196</v>
      </c>
      <c r="F333" s="221" t="s">
        <v>59</v>
      </c>
      <c r="G333" s="222">
        <v>14707.8</v>
      </c>
      <c r="H333" s="222">
        <v>15032.3</v>
      </c>
      <c r="I333" s="222">
        <v>14303.2</v>
      </c>
      <c r="J333" s="230"/>
      <c r="K333" s="230"/>
      <c r="L333" s="230"/>
      <c r="M333" s="230"/>
      <c r="N333" s="230"/>
      <c r="O333" s="230"/>
      <c r="P333" s="230"/>
      <c r="Q333" s="230"/>
    </row>
    <row r="334" spans="1:17" s="223" customFormat="1" x14ac:dyDescent="0.2">
      <c r="A334" s="225" t="s">
        <v>66</v>
      </c>
      <c r="B334" s="31">
        <v>911</v>
      </c>
      <c r="C334" s="221" t="s">
        <v>16</v>
      </c>
      <c r="D334" s="221" t="s">
        <v>22</v>
      </c>
      <c r="E334" s="221" t="s">
        <v>196</v>
      </c>
      <c r="F334" s="221" t="s">
        <v>67</v>
      </c>
      <c r="G334" s="222">
        <v>6.5</v>
      </c>
      <c r="H334" s="222">
        <v>0</v>
      </c>
      <c r="I334" s="222">
        <v>0</v>
      </c>
      <c r="J334" s="230"/>
      <c r="K334" s="230"/>
      <c r="L334" s="230"/>
      <c r="M334" s="230"/>
      <c r="N334" s="230"/>
      <c r="O334" s="230"/>
      <c r="P334" s="230"/>
      <c r="Q334" s="230"/>
    </row>
    <row r="335" spans="1:17" ht="61.5" customHeight="1" x14ac:dyDescent="0.2">
      <c r="A335" s="217" t="s">
        <v>576</v>
      </c>
      <c r="B335" s="22">
        <v>911</v>
      </c>
      <c r="C335" s="218" t="s">
        <v>16</v>
      </c>
      <c r="D335" s="218" t="s">
        <v>22</v>
      </c>
      <c r="E335" s="218" t="s">
        <v>578</v>
      </c>
      <c r="F335" s="218"/>
      <c r="G335" s="219">
        <v>256.3</v>
      </c>
      <c r="H335" s="219">
        <v>61.800000000000004</v>
      </c>
      <c r="I335" s="219">
        <v>61.800000000000004</v>
      </c>
      <c r="J335" s="98"/>
      <c r="K335" s="98"/>
      <c r="L335" s="98"/>
      <c r="M335" s="98"/>
      <c r="N335" s="98"/>
      <c r="O335" s="98"/>
      <c r="P335" s="98"/>
      <c r="Q335" s="98"/>
    </row>
    <row r="336" spans="1:17" ht="25.5" x14ac:dyDescent="0.2">
      <c r="A336" s="225" t="s">
        <v>70</v>
      </c>
      <c r="B336" s="31">
        <v>911</v>
      </c>
      <c r="C336" s="221" t="s">
        <v>16</v>
      </c>
      <c r="D336" s="221" t="s">
        <v>22</v>
      </c>
      <c r="E336" s="218" t="s">
        <v>578</v>
      </c>
      <c r="F336" s="221" t="s">
        <v>62</v>
      </c>
      <c r="G336" s="222">
        <v>29.6</v>
      </c>
      <c r="H336" s="222">
        <v>4</v>
      </c>
      <c r="I336" s="222">
        <v>4</v>
      </c>
      <c r="J336" s="229"/>
      <c r="K336" s="229"/>
      <c r="L336" s="229"/>
      <c r="M336" s="229"/>
      <c r="N336" s="229"/>
      <c r="O336" s="229"/>
      <c r="P336" s="229"/>
      <c r="Q336" s="229"/>
    </row>
    <row r="337" spans="1:17" ht="25.5" x14ac:dyDescent="0.2">
      <c r="A337" s="225" t="s">
        <v>107</v>
      </c>
      <c r="B337" s="31">
        <v>911</v>
      </c>
      <c r="C337" s="221" t="s">
        <v>16</v>
      </c>
      <c r="D337" s="221" t="s">
        <v>22</v>
      </c>
      <c r="E337" s="218" t="s">
        <v>578</v>
      </c>
      <c r="F337" s="221" t="s">
        <v>59</v>
      </c>
      <c r="G337" s="222">
        <v>226.70000000000002</v>
      </c>
      <c r="H337" s="222">
        <v>57.800000000000004</v>
      </c>
      <c r="I337" s="222">
        <v>57.800000000000004</v>
      </c>
      <c r="J337" s="229"/>
      <c r="K337" s="229"/>
      <c r="L337" s="229"/>
      <c r="M337" s="229"/>
      <c r="N337" s="229"/>
      <c r="O337" s="229"/>
      <c r="P337" s="229"/>
      <c r="Q337" s="229"/>
    </row>
    <row r="338" spans="1:17" s="89" customFormat="1" x14ac:dyDescent="0.2">
      <c r="A338" s="88" t="s">
        <v>46</v>
      </c>
      <c r="B338" s="57">
        <v>911</v>
      </c>
      <c r="C338" s="58" t="s">
        <v>45</v>
      </c>
      <c r="D338" s="58"/>
      <c r="E338" s="58"/>
      <c r="F338" s="58"/>
      <c r="G338" s="61">
        <v>43763.549999999996</v>
      </c>
      <c r="H338" s="61">
        <v>44555.899999999994</v>
      </c>
      <c r="I338" s="61">
        <v>44498.399999999994</v>
      </c>
      <c r="J338" s="61" t="e">
        <f>J339+J352+#REF!</f>
        <v>#REF!</v>
      </c>
      <c r="K338" s="61" t="e">
        <f>K339+K352+#REF!</f>
        <v>#REF!</v>
      </c>
      <c r="L338" s="61" t="e">
        <f>L339+L352+#REF!</f>
        <v>#REF!</v>
      </c>
      <c r="M338" s="61" t="e">
        <f>M339+M352+#REF!</f>
        <v>#REF!</v>
      </c>
      <c r="N338" s="61" t="e">
        <f>N339+N352+#REF!</f>
        <v>#REF!</v>
      </c>
      <c r="O338" s="61" t="e">
        <f>O339+O352+#REF!</f>
        <v>#REF!</v>
      </c>
      <c r="P338" s="61" t="e">
        <f>P339+P352+#REF!</f>
        <v>#REF!</v>
      </c>
      <c r="Q338" s="61" t="e">
        <f>Q339+Q352+#REF!</f>
        <v>#REF!</v>
      </c>
    </row>
    <row r="339" spans="1:17" s="67" customFormat="1" x14ac:dyDescent="0.2">
      <c r="A339" s="63" t="s">
        <v>49</v>
      </c>
      <c r="B339" s="64">
        <v>911</v>
      </c>
      <c r="C339" s="65" t="s">
        <v>45</v>
      </c>
      <c r="D339" s="65" t="s">
        <v>13</v>
      </c>
      <c r="E339" s="65"/>
      <c r="F339" s="65"/>
      <c r="G339" s="66">
        <v>6308.15</v>
      </c>
      <c r="H339" s="228">
        <v>6314.1</v>
      </c>
      <c r="I339" s="228">
        <v>6314.1</v>
      </c>
    </row>
    <row r="340" spans="1:17" s="21" customFormat="1" ht="24.75" customHeight="1" x14ac:dyDescent="0.2">
      <c r="A340" s="18" t="s">
        <v>265</v>
      </c>
      <c r="B340" s="22">
        <v>911</v>
      </c>
      <c r="C340" s="19" t="s">
        <v>45</v>
      </c>
      <c r="D340" s="19" t="s">
        <v>13</v>
      </c>
      <c r="E340" s="19" t="s">
        <v>76</v>
      </c>
      <c r="F340" s="19"/>
      <c r="G340" s="20">
        <v>1052.8999999999999</v>
      </c>
      <c r="H340" s="20">
        <v>1052.8999999999999</v>
      </c>
      <c r="I340" s="20">
        <v>1052.8999999999999</v>
      </c>
    </row>
    <row r="341" spans="1:17" s="21" customFormat="1" x14ac:dyDescent="0.2">
      <c r="A341" s="52" t="s">
        <v>63</v>
      </c>
      <c r="B341" s="23">
        <v>911</v>
      </c>
      <c r="C341" s="24" t="s">
        <v>45</v>
      </c>
      <c r="D341" s="24" t="s">
        <v>13</v>
      </c>
      <c r="E341" s="24" t="s">
        <v>76</v>
      </c>
      <c r="F341" s="27" t="s">
        <v>64</v>
      </c>
      <c r="G341" s="25">
        <v>26.7</v>
      </c>
      <c r="H341" s="25">
        <v>26.7</v>
      </c>
      <c r="I341" s="25">
        <v>26.7</v>
      </c>
    </row>
    <row r="342" spans="1:17" s="26" customFormat="1" ht="25.5" x14ac:dyDescent="0.2">
      <c r="A342" s="28" t="s">
        <v>107</v>
      </c>
      <c r="B342" s="31">
        <v>911</v>
      </c>
      <c r="C342" s="24" t="s">
        <v>45</v>
      </c>
      <c r="D342" s="24" t="s">
        <v>13</v>
      </c>
      <c r="E342" s="24" t="s">
        <v>76</v>
      </c>
      <c r="F342" s="24" t="s">
        <v>59</v>
      </c>
      <c r="G342" s="25">
        <v>1026.1999999999998</v>
      </c>
      <c r="H342" s="222">
        <v>1026.1999999999998</v>
      </c>
      <c r="I342" s="222">
        <v>1026.1999999999998</v>
      </c>
    </row>
    <row r="343" spans="1:17" s="21" customFormat="1" ht="51" x14ac:dyDescent="0.2">
      <c r="A343" s="18" t="s">
        <v>197</v>
      </c>
      <c r="B343" s="22">
        <v>911</v>
      </c>
      <c r="C343" s="19" t="s">
        <v>45</v>
      </c>
      <c r="D343" s="19" t="s">
        <v>13</v>
      </c>
      <c r="E343" s="19" t="s">
        <v>95</v>
      </c>
      <c r="F343" s="19"/>
      <c r="G343" s="20">
        <v>64.8</v>
      </c>
      <c r="H343" s="20">
        <v>79.2</v>
      </c>
      <c r="I343" s="20">
        <v>79.2</v>
      </c>
    </row>
    <row r="344" spans="1:17" s="223" customFormat="1" x14ac:dyDescent="0.2">
      <c r="A344" s="52" t="s">
        <v>63</v>
      </c>
      <c r="B344" s="31">
        <v>911</v>
      </c>
      <c r="C344" s="221" t="s">
        <v>45</v>
      </c>
      <c r="D344" s="221" t="s">
        <v>13</v>
      </c>
      <c r="E344" s="221" t="s">
        <v>95</v>
      </c>
      <c r="F344" s="29">
        <v>300</v>
      </c>
      <c r="G344" s="222">
        <v>64.8</v>
      </c>
      <c r="H344" s="222">
        <v>79.2</v>
      </c>
      <c r="I344" s="222">
        <v>79.2</v>
      </c>
      <c r="J344" s="230"/>
      <c r="K344" s="230"/>
      <c r="L344" s="230"/>
      <c r="M344" s="230"/>
      <c r="N344" s="230"/>
      <c r="O344" s="230"/>
      <c r="P344" s="230"/>
      <c r="Q344" s="230"/>
    </row>
    <row r="345" spans="1:17" s="21" customFormat="1" ht="38.25" x14ac:dyDescent="0.2">
      <c r="A345" s="46" t="s">
        <v>198</v>
      </c>
      <c r="B345" s="22">
        <v>911</v>
      </c>
      <c r="C345" s="19" t="s">
        <v>45</v>
      </c>
      <c r="D345" s="19" t="s">
        <v>13</v>
      </c>
      <c r="E345" s="19" t="s">
        <v>94</v>
      </c>
      <c r="F345" s="19"/>
      <c r="G345" s="20">
        <v>456</v>
      </c>
      <c r="H345" s="20">
        <v>456</v>
      </c>
      <c r="I345" s="20">
        <v>456</v>
      </c>
    </row>
    <row r="346" spans="1:17" s="26" customFormat="1" x14ac:dyDescent="0.2">
      <c r="A346" s="52" t="s">
        <v>63</v>
      </c>
      <c r="B346" s="31">
        <v>911</v>
      </c>
      <c r="C346" s="24" t="s">
        <v>45</v>
      </c>
      <c r="D346" s="24" t="s">
        <v>13</v>
      </c>
      <c r="E346" s="24" t="s">
        <v>94</v>
      </c>
      <c r="F346" s="24" t="s">
        <v>64</v>
      </c>
      <c r="G346" s="25">
        <v>456</v>
      </c>
      <c r="H346" s="25">
        <v>456</v>
      </c>
      <c r="I346" s="25">
        <v>456</v>
      </c>
    </row>
    <row r="347" spans="1:17" s="189" customFormat="1" ht="25.5" x14ac:dyDescent="0.2">
      <c r="A347" s="46" t="s">
        <v>199</v>
      </c>
      <c r="B347" s="209" t="s">
        <v>99</v>
      </c>
      <c r="C347" s="19" t="s">
        <v>45</v>
      </c>
      <c r="D347" s="19" t="s">
        <v>13</v>
      </c>
      <c r="E347" s="19" t="s">
        <v>100</v>
      </c>
      <c r="F347" s="19"/>
      <c r="G347" s="20">
        <v>1604</v>
      </c>
      <c r="H347" s="20">
        <v>1604</v>
      </c>
      <c r="I347" s="20">
        <v>1604</v>
      </c>
      <c r="J347" s="98"/>
      <c r="K347" s="98"/>
      <c r="L347" s="98"/>
      <c r="M347" s="98"/>
      <c r="N347" s="98"/>
      <c r="O347" s="98"/>
      <c r="P347" s="98"/>
      <c r="Q347" s="98"/>
    </row>
    <row r="348" spans="1:17" ht="25.5" x14ac:dyDescent="0.2">
      <c r="A348" s="225" t="s">
        <v>70</v>
      </c>
      <c r="B348" s="23">
        <v>911</v>
      </c>
      <c r="C348" s="221" t="s">
        <v>45</v>
      </c>
      <c r="D348" s="221" t="s">
        <v>13</v>
      </c>
      <c r="E348" s="221" t="s">
        <v>100</v>
      </c>
      <c r="F348" s="224" t="s">
        <v>62</v>
      </c>
      <c r="G348" s="222">
        <v>310.60000000000002</v>
      </c>
      <c r="H348" s="222">
        <v>310.60000000000002</v>
      </c>
      <c r="I348" s="222">
        <v>310.60000000000002</v>
      </c>
      <c r="J348" s="229"/>
      <c r="K348" s="229"/>
      <c r="L348" s="229"/>
      <c r="M348" s="229"/>
      <c r="N348" s="229"/>
      <c r="O348" s="229"/>
      <c r="P348" s="229"/>
      <c r="Q348" s="229"/>
    </row>
    <row r="349" spans="1:17" s="189" customFormat="1" ht="25.5" x14ac:dyDescent="0.2">
      <c r="A349" s="28" t="s">
        <v>107</v>
      </c>
      <c r="B349" s="28">
        <v>911</v>
      </c>
      <c r="C349" s="24" t="s">
        <v>45</v>
      </c>
      <c r="D349" s="24" t="s">
        <v>13</v>
      </c>
      <c r="E349" s="24" t="s">
        <v>100</v>
      </c>
      <c r="F349" s="24" t="s">
        <v>59</v>
      </c>
      <c r="G349" s="25">
        <v>1293.4000000000001</v>
      </c>
      <c r="H349" s="222">
        <v>1293.4000000000001</v>
      </c>
      <c r="I349" s="222">
        <v>1293.4000000000001</v>
      </c>
      <c r="J349" s="98"/>
      <c r="K349" s="98"/>
      <c r="L349" s="98"/>
      <c r="M349" s="98"/>
      <c r="N349" s="98"/>
      <c r="O349" s="98"/>
      <c r="P349" s="98"/>
      <c r="Q349" s="98"/>
    </row>
    <row r="350" spans="1:17" s="21" customFormat="1" ht="51" x14ac:dyDescent="0.2">
      <c r="A350" s="18" t="s">
        <v>200</v>
      </c>
      <c r="B350" s="22">
        <v>911</v>
      </c>
      <c r="C350" s="19" t="s">
        <v>45</v>
      </c>
      <c r="D350" s="19" t="s">
        <v>13</v>
      </c>
      <c r="E350" s="19" t="s">
        <v>504</v>
      </c>
      <c r="F350" s="19"/>
      <c r="G350" s="20">
        <v>3130.45</v>
      </c>
      <c r="H350" s="20">
        <v>3122</v>
      </c>
      <c r="I350" s="20">
        <v>3122</v>
      </c>
    </row>
    <row r="351" spans="1:17" s="223" customFormat="1" ht="25.5" x14ac:dyDescent="0.2">
      <c r="A351" s="225" t="s">
        <v>107</v>
      </c>
      <c r="B351" s="31">
        <v>911</v>
      </c>
      <c r="C351" s="221" t="s">
        <v>45</v>
      </c>
      <c r="D351" s="221" t="s">
        <v>13</v>
      </c>
      <c r="E351" s="221" t="s">
        <v>504</v>
      </c>
      <c r="F351" s="221" t="s">
        <v>59</v>
      </c>
      <c r="G351" s="222">
        <v>3130.45</v>
      </c>
      <c r="H351" s="222">
        <v>3122</v>
      </c>
      <c r="I351" s="222">
        <v>3122</v>
      </c>
      <c r="J351" s="230"/>
      <c r="K351" s="230"/>
      <c r="L351" s="230"/>
      <c r="M351" s="230"/>
      <c r="N351" s="230"/>
      <c r="O351" s="230"/>
      <c r="P351" s="230"/>
      <c r="Q351" s="230"/>
    </row>
    <row r="352" spans="1:17" s="67" customFormat="1" x14ac:dyDescent="0.2">
      <c r="A352" s="63" t="s">
        <v>50</v>
      </c>
      <c r="B352" s="64">
        <v>911</v>
      </c>
      <c r="C352" s="65" t="s">
        <v>45</v>
      </c>
      <c r="D352" s="65" t="s">
        <v>15</v>
      </c>
      <c r="E352" s="65"/>
      <c r="F352" s="65"/>
      <c r="G352" s="66">
        <v>37455.399999999994</v>
      </c>
      <c r="H352" s="66">
        <v>38241.799999999996</v>
      </c>
      <c r="I352" s="66">
        <v>38184.299999999996</v>
      </c>
    </row>
    <row r="353" spans="1:24" s="21" customFormat="1" ht="38.25" x14ac:dyDescent="0.2">
      <c r="A353" s="18" t="s">
        <v>201</v>
      </c>
      <c r="B353" s="22">
        <v>911</v>
      </c>
      <c r="C353" s="19" t="s">
        <v>45</v>
      </c>
      <c r="D353" s="19" t="s">
        <v>15</v>
      </c>
      <c r="E353" s="19" t="s">
        <v>98</v>
      </c>
      <c r="F353" s="19"/>
      <c r="G353" s="20">
        <v>1089</v>
      </c>
      <c r="H353" s="20">
        <v>1120</v>
      </c>
      <c r="I353" s="20">
        <v>1165</v>
      </c>
    </row>
    <row r="354" spans="1:24" s="223" customFormat="1" x14ac:dyDescent="0.2">
      <c r="A354" s="225" t="s">
        <v>63</v>
      </c>
      <c r="B354" s="31">
        <v>911</v>
      </c>
      <c r="C354" s="221" t="s">
        <v>45</v>
      </c>
      <c r="D354" s="221" t="s">
        <v>15</v>
      </c>
      <c r="E354" s="221" t="s">
        <v>98</v>
      </c>
      <c r="F354" s="221" t="s">
        <v>64</v>
      </c>
      <c r="G354" s="222">
        <v>1089</v>
      </c>
      <c r="H354" s="222">
        <v>1120</v>
      </c>
      <c r="I354" s="222">
        <v>1165</v>
      </c>
      <c r="J354" s="230"/>
      <c r="K354" s="230"/>
      <c r="L354" s="230"/>
      <c r="M354" s="230"/>
      <c r="N354" s="230"/>
      <c r="O354" s="230"/>
      <c r="P354" s="230"/>
      <c r="Q354" s="230"/>
    </row>
    <row r="355" spans="1:24" s="189" customFormat="1" ht="38.25" customHeight="1" x14ac:dyDescent="0.2">
      <c r="A355" s="18" t="s">
        <v>202</v>
      </c>
      <c r="B355" s="22">
        <v>911</v>
      </c>
      <c r="C355" s="19" t="s">
        <v>45</v>
      </c>
      <c r="D355" s="19" t="s">
        <v>15</v>
      </c>
      <c r="E355" s="19" t="s">
        <v>96</v>
      </c>
      <c r="F355" s="19"/>
      <c r="G355" s="20">
        <v>1808.1000000000001</v>
      </c>
      <c r="H355" s="219">
        <v>1808.1000000000001</v>
      </c>
      <c r="I355" s="219">
        <v>1808.1000000000001</v>
      </c>
      <c r="J355" s="98"/>
      <c r="K355" s="98"/>
      <c r="L355" s="98"/>
      <c r="M355" s="98"/>
      <c r="N355" s="98"/>
      <c r="O355" s="98"/>
      <c r="P355" s="98"/>
      <c r="Q355" s="98"/>
    </row>
    <row r="356" spans="1:24" s="26" customFormat="1" ht="25.5" x14ac:dyDescent="0.2">
      <c r="A356" s="28" t="s">
        <v>70</v>
      </c>
      <c r="B356" s="32">
        <v>911</v>
      </c>
      <c r="C356" s="24" t="s">
        <v>45</v>
      </c>
      <c r="D356" s="24" t="s">
        <v>15</v>
      </c>
      <c r="E356" s="24" t="s">
        <v>96</v>
      </c>
      <c r="F356" s="27" t="s">
        <v>62</v>
      </c>
      <c r="G356" s="25">
        <v>15.7</v>
      </c>
      <c r="H356" s="222">
        <v>15.7</v>
      </c>
      <c r="I356" s="222">
        <v>15.7</v>
      </c>
      <c r="J356" s="99"/>
      <c r="K356" s="99"/>
      <c r="L356" s="99"/>
      <c r="M356" s="99"/>
      <c r="N356" s="99"/>
      <c r="O356" s="99"/>
      <c r="P356" s="99"/>
      <c r="Q356" s="99"/>
    </row>
    <row r="357" spans="1:24" s="26" customFormat="1" x14ac:dyDescent="0.2">
      <c r="A357" s="52" t="s">
        <v>63</v>
      </c>
      <c r="B357" s="31">
        <v>911</v>
      </c>
      <c r="C357" s="24" t="s">
        <v>45</v>
      </c>
      <c r="D357" s="24" t="s">
        <v>15</v>
      </c>
      <c r="E357" s="24" t="s">
        <v>96</v>
      </c>
      <c r="F357" s="29">
        <v>300</v>
      </c>
      <c r="G357" s="25">
        <v>1792.4</v>
      </c>
      <c r="H357" s="222">
        <v>1792.4</v>
      </c>
      <c r="I357" s="222">
        <v>1792.4</v>
      </c>
      <c r="J357" s="99"/>
      <c r="K357" s="99"/>
      <c r="L357" s="99"/>
      <c r="M357" s="99"/>
      <c r="N357" s="99"/>
      <c r="O357" s="99"/>
      <c r="P357" s="99"/>
      <c r="Q357" s="99"/>
    </row>
    <row r="358" spans="1:24" s="21" customFormat="1" ht="29.25" customHeight="1" x14ac:dyDescent="0.2">
      <c r="A358" s="53" t="s">
        <v>300</v>
      </c>
      <c r="B358" s="22">
        <v>911</v>
      </c>
      <c r="C358" s="19" t="s">
        <v>45</v>
      </c>
      <c r="D358" s="19" t="s">
        <v>15</v>
      </c>
      <c r="E358" s="19" t="s">
        <v>299</v>
      </c>
      <c r="F358" s="19"/>
      <c r="G358" s="20">
        <v>0</v>
      </c>
      <c r="H358" s="20">
        <v>0</v>
      </c>
      <c r="I358" s="20">
        <v>4</v>
      </c>
    </row>
    <row r="359" spans="1:24" s="26" customFormat="1" x14ac:dyDescent="0.2">
      <c r="A359" s="28" t="s">
        <v>63</v>
      </c>
      <c r="B359" s="31">
        <v>911</v>
      </c>
      <c r="C359" s="24" t="s">
        <v>45</v>
      </c>
      <c r="D359" s="24" t="s">
        <v>15</v>
      </c>
      <c r="E359" s="24" t="s">
        <v>299</v>
      </c>
      <c r="F359" s="24" t="s">
        <v>64</v>
      </c>
      <c r="G359" s="25">
        <v>0</v>
      </c>
      <c r="H359" s="55">
        <v>0</v>
      </c>
      <c r="I359" s="55">
        <v>4</v>
      </c>
    </row>
    <row r="360" spans="1:24" s="189" customFormat="1" ht="112.5" customHeight="1" x14ac:dyDescent="0.2">
      <c r="A360" s="53" t="s">
        <v>302</v>
      </c>
      <c r="B360" s="22">
        <v>911</v>
      </c>
      <c r="C360" s="19" t="s">
        <v>45</v>
      </c>
      <c r="D360" s="19" t="s">
        <v>15</v>
      </c>
      <c r="E360" s="19" t="s">
        <v>97</v>
      </c>
      <c r="F360" s="19"/>
      <c r="G360" s="20">
        <v>31270.799999999996</v>
      </c>
      <c r="H360" s="20">
        <v>32916.699999999997</v>
      </c>
      <c r="I360" s="20">
        <v>32916.699999999997</v>
      </c>
      <c r="J360" s="98"/>
      <c r="K360" s="98"/>
      <c r="L360" s="98"/>
      <c r="M360" s="98"/>
      <c r="N360" s="98"/>
      <c r="O360" s="98"/>
      <c r="P360" s="98"/>
      <c r="Q360" s="98"/>
      <c r="S360" s="245"/>
      <c r="T360" s="245"/>
      <c r="U360" s="245"/>
      <c r="V360" s="245"/>
      <c r="W360" s="245"/>
      <c r="X360" s="245"/>
    </row>
    <row r="361" spans="1:24" s="223" customFormat="1" x14ac:dyDescent="0.2">
      <c r="A361" s="225" t="s">
        <v>63</v>
      </c>
      <c r="B361" s="31">
        <v>911</v>
      </c>
      <c r="C361" s="221" t="s">
        <v>45</v>
      </c>
      <c r="D361" s="221" t="s">
        <v>15</v>
      </c>
      <c r="E361" s="221" t="s">
        <v>97</v>
      </c>
      <c r="F361" s="221" t="s">
        <v>64</v>
      </c>
      <c r="G361" s="222">
        <v>31270.799999999996</v>
      </c>
      <c r="H361" s="222">
        <v>32916.699999999997</v>
      </c>
      <c r="I361" s="222">
        <v>32916.699999999997</v>
      </c>
      <c r="J361" s="230"/>
      <c r="K361" s="230"/>
      <c r="L361" s="230"/>
      <c r="M361" s="230"/>
      <c r="N361" s="230"/>
      <c r="O361" s="230"/>
      <c r="P361" s="230"/>
      <c r="Q361" s="230"/>
    </row>
    <row r="362" spans="1:24" s="189" customFormat="1" ht="99" customHeight="1" x14ac:dyDescent="0.2">
      <c r="A362" s="53" t="s">
        <v>564</v>
      </c>
      <c r="B362" s="22">
        <v>911</v>
      </c>
      <c r="C362" s="19" t="s">
        <v>45</v>
      </c>
      <c r="D362" s="19" t="s">
        <v>15</v>
      </c>
      <c r="E362" s="19" t="s">
        <v>301</v>
      </c>
      <c r="F362" s="19"/>
      <c r="G362" s="20">
        <v>160</v>
      </c>
      <c r="H362" s="20">
        <v>160</v>
      </c>
      <c r="I362" s="20">
        <v>160</v>
      </c>
      <c r="J362" s="98"/>
      <c r="K362" s="98"/>
      <c r="L362" s="98"/>
      <c r="M362" s="98"/>
      <c r="N362" s="98"/>
      <c r="O362" s="98"/>
      <c r="P362" s="98"/>
      <c r="Q362" s="98"/>
    </row>
    <row r="363" spans="1:24" s="26" customFormat="1" x14ac:dyDescent="0.2">
      <c r="A363" s="28" t="s">
        <v>63</v>
      </c>
      <c r="B363" s="31">
        <v>911</v>
      </c>
      <c r="C363" s="24" t="s">
        <v>45</v>
      </c>
      <c r="D363" s="24" t="s">
        <v>15</v>
      </c>
      <c r="E363" s="24" t="s">
        <v>301</v>
      </c>
      <c r="F363" s="24" t="s">
        <v>64</v>
      </c>
      <c r="G363" s="25">
        <v>160</v>
      </c>
      <c r="H363" s="25">
        <v>160</v>
      </c>
      <c r="I363" s="25">
        <v>160</v>
      </c>
      <c r="J363" s="99"/>
      <c r="K363" s="99"/>
      <c r="L363" s="99"/>
      <c r="M363" s="99"/>
      <c r="N363" s="99"/>
      <c r="O363" s="99"/>
      <c r="P363" s="99"/>
      <c r="Q363" s="99"/>
    </row>
    <row r="364" spans="1:24" s="21" customFormat="1" ht="38.25" x14ac:dyDescent="0.2">
      <c r="A364" s="18" t="s">
        <v>294</v>
      </c>
      <c r="B364" s="22">
        <v>911</v>
      </c>
      <c r="C364" s="19" t="s">
        <v>45</v>
      </c>
      <c r="D364" s="19" t="s">
        <v>15</v>
      </c>
      <c r="E364" s="19" t="s">
        <v>295</v>
      </c>
      <c r="F364" s="19"/>
      <c r="G364" s="20">
        <v>2420.3000000000002</v>
      </c>
      <c r="H364" s="20">
        <v>1716.1</v>
      </c>
      <c r="I364" s="20">
        <v>1631.8</v>
      </c>
    </row>
    <row r="365" spans="1:24" s="26" customFormat="1" ht="25.5" x14ac:dyDescent="0.2">
      <c r="A365" s="80" t="s">
        <v>107</v>
      </c>
      <c r="B365" s="31">
        <v>911</v>
      </c>
      <c r="C365" s="24" t="s">
        <v>45</v>
      </c>
      <c r="D365" s="24" t="s">
        <v>15</v>
      </c>
      <c r="E365" s="24" t="s">
        <v>295</v>
      </c>
      <c r="F365" s="24" t="s">
        <v>59</v>
      </c>
      <c r="G365" s="25">
        <v>2420.3000000000002</v>
      </c>
      <c r="H365" s="25">
        <v>1716.1</v>
      </c>
      <c r="I365" s="25">
        <v>1631.8</v>
      </c>
    </row>
    <row r="366" spans="1:24" s="21" customFormat="1" ht="38.25" x14ac:dyDescent="0.2">
      <c r="A366" s="18" t="s">
        <v>293</v>
      </c>
      <c r="B366" s="22">
        <v>911</v>
      </c>
      <c r="C366" s="19" t="s">
        <v>45</v>
      </c>
      <c r="D366" s="19" t="s">
        <v>15</v>
      </c>
      <c r="E366" s="19" t="s">
        <v>292</v>
      </c>
      <c r="F366" s="19"/>
      <c r="G366" s="20">
        <v>707.2</v>
      </c>
      <c r="H366" s="20">
        <v>520.90000000000009</v>
      </c>
      <c r="I366" s="20">
        <v>498.70000000000005</v>
      </c>
    </row>
    <row r="367" spans="1:24" s="26" customFormat="1" ht="25.5" x14ac:dyDescent="0.2">
      <c r="A367" s="80" t="s">
        <v>70</v>
      </c>
      <c r="B367" s="31">
        <v>911</v>
      </c>
      <c r="C367" s="24" t="s">
        <v>45</v>
      </c>
      <c r="D367" s="24" t="s">
        <v>15</v>
      </c>
      <c r="E367" s="24" t="s">
        <v>292</v>
      </c>
      <c r="F367" s="24" t="s">
        <v>62</v>
      </c>
      <c r="G367" s="25">
        <v>194.8</v>
      </c>
      <c r="H367" s="25">
        <v>138.30000000000001</v>
      </c>
      <c r="I367" s="25">
        <v>136.9</v>
      </c>
    </row>
    <row r="368" spans="1:24" s="26" customFormat="1" ht="25.5" x14ac:dyDescent="0.2">
      <c r="A368" s="80" t="s">
        <v>107</v>
      </c>
      <c r="B368" s="31">
        <v>911</v>
      </c>
      <c r="C368" s="24" t="s">
        <v>45</v>
      </c>
      <c r="D368" s="24" t="s">
        <v>15</v>
      </c>
      <c r="E368" s="24" t="s">
        <v>292</v>
      </c>
      <c r="F368" s="24" t="s">
        <v>59</v>
      </c>
      <c r="G368" s="25">
        <v>512.4</v>
      </c>
      <c r="H368" s="25">
        <v>382.6</v>
      </c>
      <c r="I368" s="25">
        <v>361.8</v>
      </c>
    </row>
    <row r="369" spans="1:22" s="77" customFormat="1" x14ac:dyDescent="0.2">
      <c r="A369" s="88" t="s">
        <v>474</v>
      </c>
      <c r="B369" s="57">
        <v>911</v>
      </c>
      <c r="C369" s="58" t="s">
        <v>17</v>
      </c>
      <c r="D369" s="58"/>
      <c r="E369" s="58"/>
      <c r="F369" s="58"/>
      <c r="G369" s="55">
        <v>10405.6</v>
      </c>
      <c r="H369" s="55">
        <v>10710.6</v>
      </c>
      <c r="I369" s="55">
        <v>10188.799999999999</v>
      </c>
      <c r="J369" s="99"/>
      <c r="K369" s="99"/>
      <c r="L369" s="99"/>
      <c r="M369" s="99"/>
      <c r="N369" s="99"/>
      <c r="O369" s="99"/>
      <c r="P369" s="99"/>
      <c r="Q369" s="99"/>
    </row>
    <row r="370" spans="1:22" s="77" customFormat="1" x14ac:dyDescent="0.2">
      <c r="A370" s="63" t="s">
        <v>0</v>
      </c>
      <c r="B370" s="64">
        <v>911</v>
      </c>
      <c r="C370" s="65" t="s">
        <v>17</v>
      </c>
      <c r="D370" s="65" t="s">
        <v>9</v>
      </c>
      <c r="E370" s="65"/>
      <c r="F370" s="65"/>
      <c r="G370" s="55">
        <v>10405.6</v>
      </c>
      <c r="H370" s="55">
        <v>10710.6</v>
      </c>
      <c r="I370" s="55">
        <v>10188.799999999999</v>
      </c>
      <c r="J370" s="99"/>
      <c r="K370" s="99"/>
      <c r="L370" s="99"/>
      <c r="M370" s="99"/>
      <c r="N370" s="99"/>
      <c r="O370" s="99"/>
      <c r="P370" s="99"/>
      <c r="Q370" s="99"/>
    </row>
    <row r="371" spans="1:22" ht="25.5" x14ac:dyDescent="0.2">
      <c r="A371" s="217" t="s">
        <v>261</v>
      </c>
      <c r="B371" s="22">
        <v>911</v>
      </c>
      <c r="C371" s="218" t="s">
        <v>17</v>
      </c>
      <c r="D371" s="218" t="s">
        <v>9</v>
      </c>
      <c r="E371" s="218" t="s">
        <v>495</v>
      </c>
      <c r="F371" s="218"/>
      <c r="G371" s="219">
        <v>10405.6</v>
      </c>
      <c r="H371" s="219">
        <v>10710.6</v>
      </c>
      <c r="I371" s="219">
        <v>10188.799999999999</v>
      </c>
      <c r="J371" s="229"/>
      <c r="K371" s="229"/>
      <c r="L371" s="229"/>
      <c r="M371" s="229"/>
      <c r="N371" s="229"/>
      <c r="O371" s="229"/>
      <c r="P371" s="229"/>
      <c r="Q371" s="229"/>
    </row>
    <row r="372" spans="1:22" s="223" customFormat="1" ht="25.5" x14ac:dyDescent="0.2">
      <c r="A372" s="225" t="s">
        <v>107</v>
      </c>
      <c r="B372" s="32">
        <v>911</v>
      </c>
      <c r="C372" s="221" t="s">
        <v>17</v>
      </c>
      <c r="D372" s="221" t="s">
        <v>9</v>
      </c>
      <c r="E372" s="221" t="s">
        <v>495</v>
      </c>
      <c r="F372" s="224" t="s">
        <v>59</v>
      </c>
      <c r="G372" s="222">
        <v>10405.6</v>
      </c>
      <c r="H372" s="222">
        <v>10710.6</v>
      </c>
      <c r="I372" s="222">
        <v>10188.799999999999</v>
      </c>
      <c r="J372" s="230"/>
      <c r="K372" s="230"/>
      <c r="L372" s="230"/>
      <c r="M372" s="230"/>
      <c r="N372" s="230"/>
      <c r="O372" s="230"/>
      <c r="P372" s="230"/>
      <c r="Q372" s="230"/>
    </row>
    <row r="373" spans="1:22" s="9" customFormat="1" ht="30.75" customHeight="1" x14ac:dyDescent="0.2">
      <c r="A373" s="39" t="s">
        <v>4</v>
      </c>
      <c r="B373" s="36">
        <v>913</v>
      </c>
      <c r="C373" s="40"/>
      <c r="D373" s="40"/>
      <c r="E373" s="40"/>
      <c r="F373" s="40"/>
      <c r="G373" s="38">
        <v>108570.40000000001</v>
      </c>
      <c r="H373" s="38">
        <v>115641.8</v>
      </c>
      <c r="I373" s="38">
        <v>105871.90000000001</v>
      </c>
      <c r="J373" s="38">
        <f t="shared" ref="J373:Q373" si="7">J388+J402+J428+J374</f>
        <v>0</v>
      </c>
      <c r="K373" s="38">
        <f t="shared" si="7"/>
        <v>0</v>
      </c>
      <c r="L373" s="38">
        <f t="shared" si="7"/>
        <v>0</v>
      </c>
      <c r="M373" s="38">
        <f t="shared" si="7"/>
        <v>0</v>
      </c>
      <c r="N373" s="38">
        <f t="shared" si="7"/>
        <v>0</v>
      </c>
      <c r="O373" s="38">
        <f t="shared" si="7"/>
        <v>0</v>
      </c>
      <c r="P373" s="38">
        <f t="shared" si="7"/>
        <v>0</v>
      </c>
      <c r="Q373" s="38">
        <f t="shared" si="7"/>
        <v>0</v>
      </c>
      <c r="S373" s="210"/>
      <c r="V373" s="210"/>
    </row>
    <row r="374" spans="1:22" s="3" customFormat="1" x14ac:dyDescent="0.2">
      <c r="A374" s="13" t="s">
        <v>23</v>
      </c>
      <c r="B374" s="41">
        <v>913</v>
      </c>
      <c r="C374" s="1" t="s">
        <v>15</v>
      </c>
      <c r="D374" s="1"/>
      <c r="E374" s="1"/>
      <c r="F374" s="1"/>
      <c r="G374" s="2">
        <v>169.6</v>
      </c>
      <c r="H374" s="2">
        <v>174.29999999999998</v>
      </c>
      <c r="I374" s="2">
        <v>165.8</v>
      </c>
      <c r="J374" s="102"/>
      <c r="K374" s="102"/>
      <c r="L374" s="102"/>
      <c r="M374" s="102"/>
      <c r="N374" s="102"/>
      <c r="O374" s="102"/>
      <c r="P374" s="102"/>
      <c r="Q374" s="102"/>
    </row>
    <row r="375" spans="1:22" s="67" customFormat="1" x14ac:dyDescent="0.2">
      <c r="A375" s="63" t="s">
        <v>24</v>
      </c>
      <c r="B375" s="64">
        <v>913</v>
      </c>
      <c r="C375" s="65" t="s">
        <v>15</v>
      </c>
      <c r="D375" s="65" t="s">
        <v>19</v>
      </c>
      <c r="E375" s="65"/>
      <c r="F375" s="65"/>
      <c r="G375" s="66">
        <v>169.6</v>
      </c>
      <c r="H375" s="66">
        <v>174.29999999999998</v>
      </c>
      <c r="I375" s="66">
        <v>165.8</v>
      </c>
    </row>
    <row r="376" spans="1:22" ht="28.5" customHeight="1" x14ac:dyDescent="0.2">
      <c r="A376" s="217" t="s">
        <v>515</v>
      </c>
      <c r="B376" s="22">
        <v>913</v>
      </c>
      <c r="C376" s="218" t="s">
        <v>15</v>
      </c>
      <c r="D376" s="218" t="s">
        <v>19</v>
      </c>
      <c r="E376" s="218" t="s">
        <v>514</v>
      </c>
      <c r="F376" s="218"/>
      <c r="G376" s="219">
        <v>0</v>
      </c>
      <c r="H376" s="219">
        <v>10.199999999999999</v>
      </c>
      <c r="I376" s="219">
        <v>9.8000000000000007</v>
      </c>
      <c r="J376" s="229"/>
      <c r="K376" s="229"/>
      <c r="L376" s="229"/>
      <c r="M376" s="229"/>
      <c r="N376" s="229"/>
      <c r="O376" s="229"/>
      <c r="P376" s="229"/>
      <c r="Q376" s="229"/>
    </row>
    <row r="377" spans="1:22" s="223" customFormat="1" ht="28.5" customHeight="1" x14ac:dyDescent="0.2">
      <c r="A377" s="225" t="s">
        <v>107</v>
      </c>
      <c r="B377" s="31">
        <v>913</v>
      </c>
      <c r="C377" s="221" t="s">
        <v>15</v>
      </c>
      <c r="D377" s="221" t="s">
        <v>19</v>
      </c>
      <c r="E377" s="221" t="s">
        <v>514</v>
      </c>
      <c r="F377" s="221" t="s">
        <v>59</v>
      </c>
      <c r="G377" s="222">
        <v>0</v>
      </c>
      <c r="H377" s="222">
        <v>10.199999999999999</v>
      </c>
      <c r="I377" s="222">
        <v>9.8000000000000007</v>
      </c>
      <c r="J377" s="230"/>
      <c r="K377" s="230"/>
      <c r="L377" s="230"/>
      <c r="M377" s="230"/>
      <c r="N377" s="230"/>
      <c r="O377" s="230"/>
      <c r="P377" s="230"/>
      <c r="Q377" s="230"/>
    </row>
    <row r="378" spans="1:22" ht="26.25" customHeight="1" x14ac:dyDescent="0.2">
      <c r="A378" s="217" t="s">
        <v>518</v>
      </c>
      <c r="B378" s="22">
        <v>913</v>
      </c>
      <c r="C378" s="218" t="s">
        <v>15</v>
      </c>
      <c r="D378" s="218" t="s">
        <v>19</v>
      </c>
      <c r="E378" s="218" t="s">
        <v>516</v>
      </c>
      <c r="F378" s="218"/>
      <c r="G378" s="219">
        <v>0</v>
      </c>
      <c r="H378" s="219">
        <v>10.199999999999999</v>
      </c>
      <c r="I378" s="219">
        <v>9.8000000000000007</v>
      </c>
      <c r="J378" s="229"/>
      <c r="K378" s="229"/>
      <c r="L378" s="229"/>
      <c r="M378" s="229"/>
      <c r="N378" s="229"/>
      <c r="O378" s="229"/>
      <c r="P378" s="229"/>
      <c r="Q378" s="229"/>
    </row>
    <row r="379" spans="1:22" s="223" customFormat="1" ht="26.25" customHeight="1" x14ac:dyDescent="0.2">
      <c r="A379" s="225" t="s">
        <v>107</v>
      </c>
      <c r="B379" s="31">
        <v>913</v>
      </c>
      <c r="C379" s="221" t="s">
        <v>15</v>
      </c>
      <c r="D379" s="221" t="s">
        <v>19</v>
      </c>
      <c r="E379" s="221" t="s">
        <v>517</v>
      </c>
      <c r="F379" s="221" t="s">
        <v>59</v>
      </c>
      <c r="G379" s="222">
        <v>0</v>
      </c>
      <c r="H379" s="222">
        <v>10.199999999999999</v>
      </c>
      <c r="I379" s="222">
        <v>9.8000000000000007</v>
      </c>
      <c r="J379" s="230"/>
      <c r="K379" s="230"/>
      <c r="L379" s="230"/>
      <c r="M379" s="230"/>
      <c r="N379" s="230"/>
      <c r="O379" s="230"/>
      <c r="P379" s="230"/>
      <c r="Q379" s="230"/>
    </row>
    <row r="380" spans="1:22" s="189" customFormat="1" ht="29.25" customHeight="1" x14ac:dyDescent="0.2">
      <c r="A380" s="18" t="s">
        <v>520</v>
      </c>
      <c r="B380" s="22">
        <v>913</v>
      </c>
      <c r="C380" s="19" t="s">
        <v>15</v>
      </c>
      <c r="D380" s="19" t="s">
        <v>19</v>
      </c>
      <c r="E380" s="19" t="s">
        <v>519</v>
      </c>
      <c r="F380" s="19"/>
      <c r="G380" s="20">
        <v>38.6</v>
      </c>
      <c r="H380" s="20">
        <v>39.799999999999997</v>
      </c>
      <c r="I380" s="20">
        <v>37.700000000000003</v>
      </c>
    </row>
    <row r="381" spans="1:22" s="26" customFormat="1" ht="26.25" customHeight="1" x14ac:dyDescent="0.2">
      <c r="A381" s="28" t="s">
        <v>107</v>
      </c>
      <c r="B381" s="31">
        <v>913</v>
      </c>
      <c r="C381" s="24" t="s">
        <v>15</v>
      </c>
      <c r="D381" s="24" t="s">
        <v>19</v>
      </c>
      <c r="E381" s="24" t="s">
        <v>519</v>
      </c>
      <c r="F381" s="24" t="s">
        <v>59</v>
      </c>
      <c r="G381" s="25">
        <v>38.6</v>
      </c>
      <c r="H381" s="25">
        <v>39.799999999999997</v>
      </c>
      <c r="I381" s="25">
        <v>37.700000000000003</v>
      </c>
    </row>
    <row r="382" spans="1:22" s="189" customFormat="1" ht="27" customHeight="1" x14ac:dyDescent="0.2">
      <c r="A382" s="18" t="s">
        <v>522</v>
      </c>
      <c r="B382" s="22">
        <v>913</v>
      </c>
      <c r="C382" s="19" t="s">
        <v>15</v>
      </c>
      <c r="D382" s="19" t="s">
        <v>19</v>
      </c>
      <c r="E382" s="19" t="s">
        <v>521</v>
      </c>
      <c r="F382" s="19"/>
      <c r="G382" s="20">
        <v>100</v>
      </c>
      <c r="H382" s="20">
        <v>102.8</v>
      </c>
      <c r="I382" s="20">
        <v>97.8</v>
      </c>
    </row>
    <row r="383" spans="1:22" s="26" customFormat="1" ht="30.75" customHeight="1" x14ac:dyDescent="0.2">
      <c r="A383" s="28" t="s">
        <v>107</v>
      </c>
      <c r="B383" s="31">
        <v>913</v>
      </c>
      <c r="C383" s="24" t="s">
        <v>15</v>
      </c>
      <c r="D383" s="24" t="s">
        <v>19</v>
      </c>
      <c r="E383" s="24" t="s">
        <v>521</v>
      </c>
      <c r="F383" s="24" t="s">
        <v>59</v>
      </c>
      <c r="G383" s="25">
        <v>100</v>
      </c>
      <c r="H383" s="25">
        <v>102.8</v>
      </c>
      <c r="I383" s="25">
        <v>97.8</v>
      </c>
    </row>
    <row r="384" spans="1:22" ht="30.75" customHeight="1" x14ac:dyDescent="0.2">
      <c r="A384" s="217" t="s">
        <v>523</v>
      </c>
      <c r="B384" s="22">
        <v>913</v>
      </c>
      <c r="C384" s="218" t="s">
        <v>15</v>
      </c>
      <c r="D384" s="218" t="s">
        <v>19</v>
      </c>
      <c r="E384" s="218" t="s">
        <v>524</v>
      </c>
      <c r="F384" s="218"/>
      <c r="G384" s="219">
        <v>2</v>
      </c>
      <c r="H384" s="219">
        <v>5.0999999999999996</v>
      </c>
      <c r="I384" s="219">
        <v>4.9000000000000004</v>
      </c>
      <c r="J384" s="229"/>
      <c r="K384" s="229"/>
      <c r="L384" s="229"/>
      <c r="M384" s="229"/>
      <c r="N384" s="229"/>
      <c r="O384" s="229"/>
      <c r="P384" s="229"/>
      <c r="Q384" s="229"/>
    </row>
    <row r="385" spans="1:17" s="223" customFormat="1" ht="30.75" customHeight="1" x14ac:dyDescent="0.2">
      <c r="A385" s="225" t="s">
        <v>107</v>
      </c>
      <c r="B385" s="31">
        <v>913</v>
      </c>
      <c r="C385" s="221" t="s">
        <v>15</v>
      </c>
      <c r="D385" s="221" t="s">
        <v>19</v>
      </c>
      <c r="E385" s="221" t="s">
        <v>524</v>
      </c>
      <c r="F385" s="221" t="s">
        <v>59</v>
      </c>
      <c r="G385" s="222">
        <v>2</v>
      </c>
      <c r="H385" s="222">
        <v>5.0999999999999996</v>
      </c>
      <c r="I385" s="222">
        <v>4.9000000000000004</v>
      </c>
      <c r="J385" s="230"/>
      <c r="K385" s="230"/>
      <c r="L385" s="230"/>
      <c r="M385" s="230"/>
      <c r="N385" s="230"/>
      <c r="O385" s="230"/>
      <c r="P385" s="230"/>
      <c r="Q385" s="230"/>
    </row>
    <row r="386" spans="1:17" ht="17.25" customHeight="1" x14ac:dyDescent="0.2">
      <c r="A386" s="217" t="s">
        <v>526</v>
      </c>
      <c r="B386" s="22">
        <v>913</v>
      </c>
      <c r="C386" s="218" t="s">
        <v>15</v>
      </c>
      <c r="D386" s="218" t="s">
        <v>19</v>
      </c>
      <c r="E386" s="218" t="s">
        <v>525</v>
      </c>
      <c r="F386" s="218"/>
      <c r="G386" s="219">
        <v>29</v>
      </c>
      <c r="H386" s="219">
        <v>6.2</v>
      </c>
      <c r="I386" s="219">
        <v>5.8</v>
      </c>
      <c r="J386" s="229"/>
      <c r="K386" s="229"/>
      <c r="L386" s="229"/>
      <c r="M386" s="229"/>
      <c r="N386" s="229"/>
      <c r="O386" s="229"/>
      <c r="P386" s="229"/>
      <c r="Q386" s="229"/>
    </row>
    <row r="387" spans="1:17" s="223" customFormat="1" ht="27" customHeight="1" x14ac:dyDescent="0.2">
      <c r="A387" s="225" t="s">
        <v>107</v>
      </c>
      <c r="B387" s="31">
        <v>913</v>
      </c>
      <c r="C387" s="221" t="s">
        <v>15</v>
      </c>
      <c r="D387" s="221" t="s">
        <v>19</v>
      </c>
      <c r="E387" s="221" t="s">
        <v>525</v>
      </c>
      <c r="F387" s="221" t="s">
        <v>59</v>
      </c>
      <c r="G387" s="222">
        <v>29</v>
      </c>
      <c r="H387" s="222">
        <v>6.2</v>
      </c>
      <c r="I387" s="222">
        <v>5.8</v>
      </c>
      <c r="J387" s="230"/>
      <c r="K387" s="230"/>
      <c r="L387" s="230"/>
      <c r="M387" s="230"/>
      <c r="N387" s="230"/>
      <c r="O387" s="230"/>
      <c r="P387" s="230"/>
      <c r="Q387" s="230"/>
    </row>
    <row r="388" spans="1:17" s="89" customFormat="1" x14ac:dyDescent="0.2">
      <c r="A388" s="88" t="s">
        <v>31</v>
      </c>
      <c r="B388" s="57">
        <v>913</v>
      </c>
      <c r="C388" s="58" t="s">
        <v>16</v>
      </c>
      <c r="D388" s="58"/>
      <c r="E388" s="58"/>
      <c r="F388" s="58"/>
      <c r="G388" s="61">
        <v>29413.7</v>
      </c>
      <c r="H388" s="61">
        <v>31050.6</v>
      </c>
      <c r="I388" s="61">
        <v>25249.200000000001</v>
      </c>
    </row>
    <row r="389" spans="1:17" s="67" customFormat="1" x14ac:dyDescent="0.2">
      <c r="A389" s="63" t="s">
        <v>250</v>
      </c>
      <c r="B389" s="64">
        <v>913</v>
      </c>
      <c r="C389" s="65" t="s">
        <v>16</v>
      </c>
      <c r="D389" s="65" t="s">
        <v>13</v>
      </c>
      <c r="E389" s="65"/>
      <c r="F389" s="65"/>
      <c r="G389" s="66">
        <v>29341.9</v>
      </c>
      <c r="H389" s="228">
        <v>30978.799999999999</v>
      </c>
      <c r="I389" s="228">
        <v>25177.4</v>
      </c>
    </row>
    <row r="390" spans="1:17" s="12" customFormat="1" ht="25.5" x14ac:dyDescent="0.2">
      <c r="A390" s="17" t="s">
        <v>123</v>
      </c>
      <c r="B390" s="43">
        <v>913</v>
      </c>
      <c r="C390" s="218" t="s">
        <v>16</v>
      </c>
      <c r="D390" s="218" t="s">
        <v>13</v>
      </c>
      <c r="E390" s="218" t="s">
        <v>122</v>
      </c>
      <c r="F390" s="5"/>
      <c r="G390" s="6">
        <v>512.5</v>
      </c>
      <c r="H390" s="6">
        <v>556.1</v>
      </c>
      <c r="I390" s="6">
        <v>828.4</v>
      </c>
      <c r="J390" s="104"/>
      <c r="K390" s="104"/>
      <c r="L390" s="104"/>
      <c r="M390" s="104"/>
      <c r="N390" s="104"/>
      <c r="O390" s="104"/>
      <c r="P390" s="104"/>
      <c r="Q390" s="104"/>
    </row>
    <row r="391" spans="1:17" s="223" customFormat="1" ht="25.5" x14ac:dyDescent="0.2">
      <c r="A391" s="225" t="s">
        <v>107</v>
      </c>
      <c r="B391" s="31">
        <v>913</v>
      </c>
      <c r="C391" s="221" t="s">
        <v>16</v>
      </c>
      <c r="D391" s="221" t="s">
        <v>13</v>
      </c>
      <c r="E391" s="221" t="s">
        <v>122</v>
      </c>
      <c r="F391" s="221" t="s">
        <v>59</v>
      </c>
      <c r="G391" s="222">
        <v>512.5</v>
      </c>
      <c r="H391" s="222">
        <v>556.1</v>
      </c>
      <c r="I391" s="222">
        <v>828.4</v>
      </c>
      <c r="J391" s="230"/>
      <c r="K391" s="230"/>
      <c r="L391" s="230"/>
      <c r="M391" s="230"/>
      <c r="N391" s="230"/>
      <c r="O391" s="230"/>
      <c r="P391" s="230"/>
      <c r="Q391" s="230"/>
    </row>
    <row r="392" spans="1:17" s="12" customFormat="1" ht="63.75" x14ac:dyDescent="0.2">
      <c r="A392" s="17" t="s">
        <v>569</v>
      </c>
      <c r="B392" s="43">
        <v>913</v>
      </c>
      <c r="C392" s="19" t="s">
        <v>16</v>
      </c>
      <c r="D392" s="19" t="s">
        <v>13</v>
      </c>
      <c r="E392" s="19" t="s">
        <v>570</v>
      </c>
      <c r="F392" s="5"/>
      <c r="G392" s="6">
        <v>0</v>
      </c>
      <c r="H392" s="6">
        <v>4815</v>
      </c>
      <c r="I392" s="6">
        <v>0</v>
      </c>
      <c r="J392" s="104"/>
      <c r="K392" s="104"/>
      <c r="L392" s="104"/>
      <c r="M392" s="104"/>
      <c r="N392" s="104"/>
      <c r="O392" s="104"/>
      <c r="P392" s="104"/>
      <c r="Q392" s="104"/>
    </row>
    <row r="393" spans="1:17" s="26" customFormat="1" ht="25.5" x14ac:dyDescent="0.2">
      <c r="A393" s="28" t="s">
        <v>107</v>
      </c>
      <c r="B393" s="31">
        <v>913</v>
      </c>
      <c r="C393" s="24" t="s">
        <v>16</v>
      </c>
      <c r="D393" s="24" t="s">
        <v>13</v>
      </c>
      <c r="E393" s="24" t="s">
        <v>570</v>
      </c>
      <c r="F393" s="24" t="s">
        <v>59</v>
      </c>
      <c r="G393" s="25">
        <v>0</v>
      </c>
      <c r="H393" s="25">
        <v>4815</v>
      </c>
      <c r="I393" s="25">
        <v>0</v>
      </c>
      <c r="J393" s="99"/>
      <c r="K393" s="99"/>
      <c r="L393" s="99"/>
      <c r="M393" s="99"/>
      <c r="N393" s="99"/>
      <c r="O393" s="99"/>
      <c r="P393" s="99"/>
      <c r="Q393" s="99"/>
    </row>
    <row r="394" spans="1:17" s="72" customFormat="1" ht="63.75" x14ac:dyDescent="0.2">
      <c r="A394" s="68" t="s">
        <v>254</v>
      </c>
      <c r="B394" s="69">
        <v>913</v>
      </c>
      <c r="C394" s="70" t="s">
        <v>16</v>
      </c>
      <c r="D394" s="70" t="s">
        <v>13</v>
      </c>
      <c r="E394" s="70" t="s">
        <v>184</v>
      </c>
      <c r="F394" s="70"/>
      <c r="G394" s="71">
        <v>28829.4</v>
      </c>
      <c r="H394" s="71">
        <v>25607.7</v>
      </c>
      <c r="I394" s="71">
        <v>24349</v>
      </c>
      <c r="J394" s="98"/>
      <c r="K394" s="98"/>
      <c r="L394" s="98"/>
      <c r="M394" s="98"/>
      <c r="N394" s="98"/>
      <c r="O394" s="98"/>
      <c r="P394" s="98"/>
      <c r="Q394" s="98"/>
    </row>
    <row r="395" spans="1:17" s="26" customFormat="1" x14ac:dyDescent="0.2">
      <c r="A395" s="28" t="s">
        <v>63</v>
      </c>
      <c r="B395" s="31">
        <v>913</v>
      </c>
      <c r="C395" s="24" t="s">
        <v>16</v>
      </c>
      <c r="D395" s="24" t="s">
        <v>13</v>
      </c>
      <c r="E395" s="24" t="s">
        <v>184</v>
      </c>
      <c r="F395" s="27" t="s">
        <v>64</v>
      </c>
      <c r="G395" s="25">
        <v>30</v>
      </c>
      <c r="H395" s="55">
        <v>30</v>
      </c>
      <c r="I395" s="55">
        <v>30</v>
      </c>
    </row>
    <row r="396" spans="1:17" s="223" customFormat="1" ht="25.5" x14ac:dyDescent="0.2">
      <c r="A396" s="225" t="s">
        <v>107</v>
      </c>
      <c r="B396" s="225">
        <v>913</v>
      </c>
      <c r="C396" s="221" t="s">
        <v>16</v>
      </c>
      <c r="D396" s="221" t="s">
        <v>13</v>
      </c>
      <c r="E396" s="221" t="s">
        <v>184</v>
      </c>
      <c r="F396" s="221" t="s">
        <v>59</v>
      </c>
      <c r="G396" s="222">
        <v>28799.4</v>
      </c>
      <c r="H396" s="222">
        <v>25577.7</v>
      </c>
      <c r="I396" s="222">
        <v>24319</v>
      </c>
      <c r="J396" s="230"/>
      <c r="K396" s="230"/>
      <c r="L396" s="230"/>
      <c r="M396" s="230"/>
      <c r="N396" s="230"/>
      <c r="O396" s="230"/>
      <c r="P396" s="230"/>
      <c r="Q396" s="230"/>
    </row>
    <row r="397" spans="1:17" s="67" customFormat="1" x14ac:dyDescent="0.2">
      <c r="A397" s="63" t="s">
        <v>35</v>
      </c>
      <c r="B397" s="64">
        <v>913</v>
      </c>
      <c r="C397" s="65" t="s">
        <v>16</v>
      </c>
      <c r="D397" s="65" t="s">
        <v>22</v>
      </c>
      <c r="E397" s="65"/>
      <c r="F397" s="65"/>
      <c r="G397" s="66">
        <v>71.8</v>
      </c>
      <c r="H397" s="66">
        <v>71.8</v>
      </c>
      <c r="I397" s="66">
        <v>71.8</v>
      </c>
    </row>
    <row r="398" spans="1:17" ht="25.5" x14ac:dyDescent="0.2">
      <c r="A398" s="217" t="s">
        <v>143</v>
      </c>
      <c r="B398" s="217">
        <v>913</v>
      </c>
      <c r="C398" s="218" t="s">
        <v>16</v>
      </c>
      <c r="D398" s="218" t="s">
        <v>22</v>
      </c>
      <c r="E398" s="218" t="s">
        <v>103</v>
      </c>
      <c r="F398" s="218"/>
      <c r="G398" s="219">
        <v>44.3</v>
      </c>
      <c r="H398" s="219">
        <v>44.3</v>
      </c>
      <c r="I398" s="219">
        <v>44.3</v>
      </c>
      <c r="J398" s="98"/>
      <c r="K398" s="98"/>
      <c r="L398" s="98"/>
      <c r="M398" s="98"/>
      <c r="N398" s="98"/>
      <c r="O398" s="98"/>
      <c r="P398" s="98"/>
      <c r="Q398" s="98"/>
    </row>
    <row r="399" spans="1:17" ht="25.5" x14ac:dyDescent="0.2">
      <c r="A399" s="225" t="s">
        <v>107</v>
      </c>
      <c r="B399" s="225">
        <v>913</v>
      </c>
      <c r="C399" s="221" t="s">
        <v>16</v>
      </c>
      <c r="D399" s="221" t="s">
        <v>22</v>
      </c>
      <c r="E399" s="221" t="s">
        <v>103</v>
      </c>
      <c r="F399" s="221" t="s">
        <v>59</v>
      </c>
      <c r="G399" s="222">
        <v>44.3</v>
      </c>
      <c r="H399" s="222">
        <v>44.3</v>
      </c>
      <c r="I399" s="222">
        <v>44.3</v>
      </c>
      <c r="J399" s="98"/>
      <c r="K399" s="98"/>
      <c r="L399" s="98"/>
      <c r="M399" s="98"/>
      <c r="N399" s="98"/>
      <c r="O399" s="98"/>
      <c r="P399" s="98"/>
      <c r="Q399" s="98"/>
    </row>
    <row r="400" spans="1:17" s="21" customFormat="1" ht="25.5" x14ac:dyDescent="0.2">
      <c r="A400" s="18" t="s">
        <v>143</v>
      </c>
      <c r="B400" s="22">
        <v>913</v>
      </c>
      <c r="C400" s="19" t="s">
        <v>16</v>
      </c>
      <c r="D400" s="19" t="s">
        <v>22</v>
      </c>
      <c r="E400" s="19" t="s">
        <v>144</v>
      </c>
      <c r="F400" s="19"/>
      <c r="G400" s="20">
        <v>27.5</v>
      </c>
      <c r="H400" s="20">
        <v>27.5</v>
      </c>
      <c r="I400" s="20">
        <v>27.5</v>
      </c>
    </row>
    <row r="401" spans="1:17" s="26" customFormat="1" ht="25.5" x14ac:dyDescent="0.2">
      <c r="A401" s="28" t="s">
        <v>107</v>
      </c>
      <c r="B401" s="31">
        <v>913</v>
      </c>
      <c r="C401" s="24" t="s">
        <v>16</v>
      </c>
      <c r="D401" s="24" t="s">
        <v>22</v>
      </c>
      <c r="E401" s="24" t="s">
        <v>144</v>
      </c>
      <c r="F401" s="24" t="s">
        <v>59</v>
      </c>
      <c r="G401" s="25">
        <v>27.5</v>
      </c>
      <c r="H401" s="55">
        <v>27.5</v>
      </c>
      <c r="I401" s="55">
        <v>27.5</v>
      </c>
    </row>
    <row r="402" spans="1:17" s="89" customFormat="1" ht="25.5" x14ac:dyDescent="0.2">
      <c r="A402" s="88" t="s">
        <v>36</v>
      </c>
      <c r="B402" s="57">
        <v>913</v>
      </c>
      <c r="C402" s="58" t="s">
        <v>37</v>
      </c>
      <c r="D402" s="58"/>
      <c r="E402" s="58"/>
      <c r="F402" s="58"/>
      <c r="G402" s="61">
        <v>78760</v>
      </c>
      <c r="H402" s="61">
        <v>84189.8</v>
      </c>
      <c r="I402" s="61">
        <v>80229.8</v>
      </c>
    </row>
    <row r="403" spans="1:17" s="67" customFormat="1" x14ac:dyDescent="0.2">
      <c r="A403" s="63" t="s">
        <v>38</v>
      </c>
      <c r="B403" s="64">
        <v>913</v>
      </c>
      <c r="C403" s="65" t="s">
        <v>37</v>
      </c>
      <c r="D403" s="65" t="s">
        <v>9</v>
      </c>
      <c r="E403" s="65"/>
      <c r="F403" s="65"/>
      <c r="G403" s="66">
        <v>65374.2</v>
      </c>
      <c r="H403" s="228">
        <v>67010.8</v>
      </c>
      <c r="I403" s="228">
        <v>63894.3</v>
      </c>
      <c r="J403" s="66" t="e">
        <f>J412+J415+J417+#REF!+J406+#REF!+J404</f>
        <v>#REF!</v>
      </c>
      <c r="K403" s="66" t="e">
        <f>K412+K415+K417+#REF!+K406+#REF!+K404</f>
        <v>#REF!</v>
      </c>
      <c r="L403" s="66" t="e">
        <f>L412+L415+L417+#REF!+L406+#REF!+L404</f>
        <v>#REF!</v>
      </c>
      <c r="M403" s="66" t="e">
        <f>M412+M415+M417+#REF!+M406+#REF!+M404</f>
        <v>#REF!</v>
      </c>
      <c r="N403" s="66" t="e">
        <f>N412+N415+N417+#REF!+N406+#REF!+N404</f>
        <v>#REF!</v>
      </c>
      <c r="O403" s="66" t="e">
        <f>O412+O415+O417+#REF!+O406+#REF!+O404</f>
        <v>#REF!</v>
      </c>
      <c r="P403" s="66" t="e">
        <f>P412+P415+P417+#REF!+P406+#REF!+P404</f>
        <v>#REF!</v>
      </c>
      <c r="Q403" s="66" t="e">
        <f>Q412+Q415+Q417+#REF!+Q406+#REF!+Q404</f>
        <v>#REF!</v>
      </c>
    </row>
    <row r="404" spans="1:17" s="12" customFormat="1" ht="25.5" x14ac:dyDescent="0.2">
      <c r="A404" s="17" t="s">
        <v>123</v>
      </c>
      <c r="B404" s="43">
        <v>913</v>
      </c>
      <c r="C404" s="218" t="s">
        <v>37</v>
      </c>
      <c r="D404" s="218" t="s">
        <v>9</v>
      </c>
      <c r="E404" s="218" t="s">
        <v>122</v>
      </c>
      <c r="F404" s="5"/>
      <c r="G404" s="6">
        <v>1320.6999999999998</v>
      </c>
      <c r="H404" s="6">
        <v>1280.5999999999999</v>
      </c>
      <c r="I404" s="6">
        <v>1217.7</v>
      </c>
      <c r="J404" s="104"/>
      <c r="K404" s="104"/>
      <c r="L404" s="104"/>
      <c r="M404" s="104"/>
      <c r="N404" s="104"/>
      <c r="O404" s="104"/>
      <c r="P404" s="104"/>
      <c r="Q404" s="104"/>
    </row>
    <row r="405" spans="1:17" s="223" customFormat="1" ht="25.5" x14ac:dyDescent="0.2">
      <c r="A405" s="225" t="s">
        <v>107</v>
      </c>
      <c r="B405" s="31">
        <v>913</v>
      </c>
      <c r="C405" s="221" t="s">
        <v>37</v>
      </c>
      <c r="D405" s="221" t="s">
        <v>9</v>
      </c>
      <c r="E405" s="221" t="s">
        <v>122</v>
      </c>
      <c r="F405" s="221" t="s">
        <v>59</v>
      </c>
      <c r="G405" s="222">
        <v>1320.6999999999998</v>
      </c>
      <c r="H405" s="222">
        <v>1280.5999999999999</v>
      </c>
      <c r="I405" s="222">
        <v>1217.7</v>
      </c>
      <c r="J405" s="230"/>
      <c r="K405" s="230"/>
      <c r="L405" s="230"/>
      <c r="M405" s="230"/>
      <c r="N405" s="230"/>
      <c r="O405" s="230"/>
      <c r="P405" s="230"/>
      <c r="Q405" s="230"/>
    </row>
    <row r="406" spans="1:17" s="189" customFormat="1" ht="38.25" x14ac:dyDescent="0.2">
      <c r="A406" s="18" t="s">
        <v>272</v>
      </c>
      <c r="B406" s="18">
        <v>913</v>
      </c>
      <c r="C406" s="19" t="s">
        <v>37</v>
      </c>
      <c r="D406" s="19" t="s">
        <v>9</v>
      </c>
      <c r="E406" s="19" t="s">
        <v>649</v>
      </c>
      <c r="F406" s="19"/>
      <c r="G406" s="20">
        <v>3806.5</v>
      </c>
      <c r="H406" s="20">
        <v>3806.5</v>
      </c>
      <c r="I406" s="20">
        <v>3806.5</v>
      </c>
      <c r="J406" s="98"/>
      <c r="K406" s="98"/>
      <c r="L406" s="98"/>
      <c r="M406" s="98"/>
      <c r="N406" s="98"/>
      <c r="O406" s="98"/>
      <c r="P406" s="98"/>
      <c r="Q406" s="98"/>
    </row>
    <row r="407" spans="1:17" s="189" customFormat="1" ht="25.5" x14ac:dyDescent="0.2">
      <c r="A407" s="28" t="s">
        <v>107</v>
      </c>
      <c r="B407" s="28">
        <v>913</v>
      </c>
      <c r="C407" s="24" t="s">
        <v>37</v>
      </c>
      <c r="D407" s="24" t="s">
        <v>9</v>
      </c>
      <c r="E407" s="24" t="s">
        <v>649</v>
      </c>
      <c r="F407" s="24" t="s">
        <v>59</v>
      </c>
      <c r="G407" s="25">
        <v>3806.5</v>
      </c>
      <c r="H407" s="25">
        <v>3806.5</v>
      </c>
      <c r="I407" s="25">
        <v>3806.5</v>
      </c>
      <c r="J407" s="98"/>
      <c r="K407" s="98"/>
      <c r="L407" s="98"/>
      <c r="M407" s="98"/>
      <c r="N407" s="98"/>
      <c r="O407" s="98"/>
      <c r="P407" s="98"/>
      <c r="Q407" s="98"/>
    </row>
    <row r="408" spans="1:17" ht="25.5" x14ac:dyDescent="0.2">
      <c r="A408" s="217" t="s">
        <v>587</v>
      </c>
      <c r="B408" s="217">
        <v>913</v>
      </c>
      <c r="C408" s="218" t="s">
        <v>37</v>
      </c>
      <c r="D408" s="218" t="s">
        <v>9</v>
      </c>
      <c r="E408" s="218" t="s">
        <v>651</v>
      </c>
      <c r="F408" s="218"/>
      <c r="G408" s="219">
        <v>107.6</v>
      </c>
      <c r="H408" s="219">
        <v>0</v>
      </c>
      <c r="I408" s="219">
        <v>0</v>
      </c>
      <c r="J408" s="229"/>
      <c r="K408" s="229"/>
      <c r="L408" s="229"/>
      <c r="M408" s="229"/>
      <c r="N408" s="229"/>
      <c r="O408" s="229"/>
      <c r="P408" s="229"/>
      <c r="Q408" s="229"/>
    </row>
    <row r="409" spans="1:17" ht="25.5" x14ac:dyDescent="0.2">
      <c r="A409" s="225" t="s">
        <v>107</v>
      </c>
      <c r="B409" s="225">
        <v>913</v>
      </c>
      <c r="C409" s="221" t="s">
        <v>37</v>
      </c>
      <c r="D409" s="221" t="s">
        <v>9</v>
      </c>
      <c r="E409" s="221" t="s">
        <v>651</v>
      </c>
      <c r="F409" s="221" t="s">
        <v>59</v>
      </c>
      <c r="G409" s="222">
        <v>107.6</v>
      </c>
      <c r="H409" s="222">
        <v>0</v>
      </c>
      <c r="I409" s="222">
        <v>0</v>
      </c>
      <c r="J409" s="229"/>
      <c r="K409" s="229"/>
      <c r="L409" s="229"/>
      <c r="M409" s="229"/>
      <c r="N409" s="229"/>
      <c r="O409" s="229"/>
      <c r="P409" s="229"/>
      <c r="Q409" s="229"/>
    </row>
    <row r="410" spans="1:17" ht="25.5" x14ac:dyDescent="0.2">
      <c r="A410" s="217" t="s">
        <v>615</v>
      </c>
      <c r="B410" s="217">
        <v>913</v>
      </c>
      <c r="C410" s="218" t="s">
        <v>37</v>
      </c>
      <c r="D410" s="218" t="s">
        <v>9</v>
      </c>
      <c r="E410" s="218" t="s">
        <v>616</v>
      </c>
      <c r="F410" s="218"/>
      <c r="G410" s="219">
        <v>161.30000000000001</v>
      </c>
      <c r="H410" s="219">
        <v>0</v>
      </c>
      <c r="I410" s="219">
        <v>0</v>
      </c>
      <c r="J410" s="229"/>
      <c r="K410" s="229"/>
      <c r="L410" s="229"/>
      <c r="M410" s="229"/>
      <c r="N410" s="229"/>
      <c r="O410" s="229"/>
      <c r="P410" s="229"/>
      <c r="Q410" s="229"/>
    </row>
    <row r="411" spans="1:17" ht="25.5" x14ac:dyDescent="0.2">
      <c r="A411" s="225" t="s">
        <v>107</v>
      </c>
      <c r="B411" s="225">
        <v>913</v>
      </c>
      <c r="C411" s="221" t="s">
        <v>37</v>
      </c>
      <c r="D411" s="221" t="s">
        <v>9</v>
      </c>
      <c r="E411" s="221" t="s">
        <v>616</v>
      </c>
      <c r="F411" s="221" t="s">
        <v>59</v>
      </c>
      <c r="G411" s="222">
        <v>161.30000000000001</v>
      </c>
      <c r="H411" s="222">
        <v>0</v>
      </c>
      <c r="I411" s="222">
        <v>0</v>
      </c>
      <c r="J411" s="229"/>
      <c r="K411" s="229"/>
      <c r="L411" s="229"/>
      <c r="M411" s="229"/>
      <c r="N411" s="229"/>
      <c r="O411" s="229"/>
      <c r="P411" s="229"/>
      <c r="Q411" s="229"/>
    </row>
    <row r="412" spans="1:17" s="189" customFormat="1" x14ac:dyDescent="0.2">
      <c r="A412" s="18" t="s">
        <v>204</v>
      </c>
      <c r="B412" s="22">
        <v>913</v>
      </c>
      <c r="C412" s="19" t="s">
        <v>37</v>
      </c>
      <c r="D412" s="19" t="s">
        <v>9</v>
      </c>
      <c r="E412" s="19" t="s">
        <v>203</v>
      </c>
      <c r="F412" s="19"/>
      <c r="G412" s="20">
        <v>42569.4</v>
      </c>
      <c r="H412" s="20">
        <v>43853.2</v>
      </c>
      <c r="I412" s="20">
        <v>41686.400000000001</v>
      </c>
      <c r="J412" s="98"/>
      <c r="K412" s="98"/>
      <c r="L412" s="98"/>
      <c r="M412" s="98"/>
      <c r="N412" s="98"/>
      <c r="O412" s="98"/>
      <c r="P412" s="98"/>
      <c r="Q412" s="98"/>
    </row>
    <row r="413" spans="1:17" s="26" customFormat="1" x14ac:dyDescent="0.2">
      <c r="A413" s="28" t="s">
        <v>63</v>
      </c>
      <c r="B413" s="28">
        <v>913</v>
      </c>
      <c r="C413" s="24" t="s">
        <v>37</v>
      </c>
      <c r="D413" s="24" t="s">
        <v>9</v>
      </c>
      <c r="E413" s="24" t="s">
        <v>203</v>
      </c>
      <c r="F413" s="27" t="s">
        <v>64</v>
      </c>
      <c r="G413" s="25">
        <v>15</v>
      </c>
      <c r="H413" s="55">
        <v>15</v>
      </c>
      <c r="I413" s="55">
        <v>15</v>
      </c>
    </row>
    <row r="414" spans="1:17" s="223" customFormat="1" ht="25.5" x14ac:dyDescent="0.2">
      <c r="A414" s="225" t="s">
        <v>107</v>
      </c>
      <c r="B414" s="31">
        <v>913</v>
      </c>
      <c r="C414" s="221" t="s">
        <v>37</v>
      </c>
      <c r="D414" s="221" t="s">
        <v>9</v>
      </c>
      <c r="E414" s="221" t="s">
        <v>203</v>
      </c>
      <c r="F414" s="221" t="s">
        <v>59</v>
      </c>
      <c r="G414" s="222">
        <v>42554.400000000001</v>
      </c>
      <c r="H414" s="222">
        <v>43838.2</v>
      </c>
      <c r="I414" s="222">
        <v>41671.4</v>
      </c>
      <c r="J414" s="230"/>
      <c r="K414" s="230"/>
      <c r="L414" s="230"/>
      <c r="M414" s="230"/>
      <c r="N414" s="230"/>
      <c r="O414" s="230"/>
      <c r="P414" s="230"/>
      <c r="Q414" s="230"/>
    </row>
    <row r="415" spans="1:17" s="189" customFormat="1" x14ac:dyDescent="0.2">
      <c r="A415" s="18" t="s">
        <v>206</v>
      </c>
      <c r="B415" s="22">
        <v>913</v>
      </c>
      <c r="C415" s="19" t="s">
        <v>37</v>
      </c>
      <c r="D415" s="19" t="s">
        <v>9</v>
      </c>
      <c r="E415" s="19" t="s">
        <v>205</v>
      </c>
      <c r="F415" s="19"/>
      <c r="G415" s="20">
        <v>3116.5</v>
      </c>
      <c r="H415" s="20">
        <v>3202.7</v>
      </c>
      <c r="I415" s="20">
        <v>3045.4</v>
      </c>
      <c r="J415" s="98"/>
      <c r="K415" s="98"/>
      <c r="L415" s="98"/>
      <c r="M415" s="98"/>
      <c r="N415" s="98"/>
      <c r="O415" s="98"/>
      <c r="P415" s="98"/>
      <c r="Q415" s="98"/>
    </row>
    <row r="416" spans="1:17" s="223" customFormat="1" ht="25.5" x14ac:dyDescent="0.2">
      <c r="A416" s="225" t="s">
        <v>107</v>
      </c>
      <c r="B416" s="31">
        <v>913</v>
      </c>
      <c r="C416" s="221" t="s">
        <v>37</v>
      </c>
      <c r="D416" s="221" t="s">
        <v>9</v>
      </c>
      <c r="E416" s="221" t="s">
        <v>205</v>
      </c>
      <c r="F416" s="221" t="s">
        <v>59</v>
      </c>
      <c r="G416" s="222">
        <v>3116.5</v>
      </c>
      <c r="H416" s="222">
        <v>3202.7</v>
      </c>
      <c r="I416" s="222">
        <v>3045.4</v>
      </c>
      <c r="J416" s="230"/>
      <c r="K416" s="230"/>
      <c r="L416" s="230"/>
      <c r="M416" s="230"/>
      <c r="N416" s="230"/>
      <c r="O416" s="230"/>
      <c r="P416" s="230"/>
      <c r="Q416" s="230"/>
    </row>
    <row r="417" spans="1:22" s="72" customFormat="1" x14ac:dyDescent="0.2">
      <c r="A417" s="68" t="s">
        <v>208</v>
      </c>
      <c r="B417" s="69">
        <v>913</v>
      </c>
      <c r="C417" s="70" t="s">
        <v>37</v>
      </c>
      <c r="D417" s="70" t="s">
        <v>9</v>
      </c>
      <c r="E417" s="70" t="s">
        <v>207</v>
      </c>
      <c r="F417" s="70"/>
      <c r="G417" s="71">
        <v>14292.199999999999</v>
      </c>
      <c r="H417" s="71">
        <v>14867.8</v>
      </c>
      <c r="I417" s="71">
        <v>14138.3</v>
      </c>
      <c r="J417" s="98"/>
      <c r="K417" s="98"/>
      <c r="L417" s="98"/>
      <c r="M417" s="98"/>
      <c r="N417" s="98"/>
      <c r="O417" s="98"/>
      <c r="P417" s="98"/>
      <c r="Q417" s="98"/>
    </row>
    <row r="418" spans="1:22" s="26" customFormat="1" x14ac:dyDescent="0.2">
      <c r="A418" s="28" t="s">
        <v>63</v>
      </c>
      <c r="B418" s="28">
        <v>913</v>
      </c>
      <c r="C418" s="24" t="s">
        <v>37</v>
      </c>
      <c r="D418" s="24" t="s">
        <v>9</v>
      </c>
      <c r="E418" s="24" t="s">
        <v>207</v>
      </c>
      <c r="F418" s="27" t="s">
        <v>64</v>
      </c>
      <c r="G418" s="25">
        <v>15</v>
      </c>
      <c r="H418" s="55">
        <v>15</v>
      </c>
      <c r="I418" s="55">
        <v>15</v>
      </c>
    </row>
    <row r="419" spans="1:22" s="223" customFormat="1" ht="25.5" x14ac:dyDescent="0.2">
      <c r="A419" s="225" t="s">
        <v>107</v>
      </c>
      <c r="B419" s="31">
        <v>913</v>
      </c>
      <c r="C419" s="221" t="s">
        <v>37</v>
      </c>
      <c r="D419" s="221" t="s">
        <v>9</v>
      </c>
      <c r="E419" s="221" t="s">
        <v>207</v>
      </c>
      <c r="F419" s="221" t="s">
        <v>59</v>
      </c>
      <c r="G419" s="222">
        <v>14277.199999999999</v>
      </c>
      <c r="H419" s="222">
        <v>14852.8</v>
      </c>
      <c r="I419" s="222">
        <v>14123.3</v>
      </c>
      <c r="J419" s="230"/>
      <c r="K419" s="230"/>
      <c r="L419" s="230"/>
      <c r="M419" s="230"/>
      <c r="N419" s="230"/>
      <c r="O419" s="230"/>
      <c r="P419" s="230"/>
      <c r="Q419" s="230"/>
    </row>
    <row r="420" spans="1:22" s="9" customFormat="1" ht="16.5" customHeight="1" x14ac:dyDescent="0.2">
      <c r="A420" s="11" t="s">
        <v>21</v>
      </c>
      <c r="B420" s="14">
        <v>913</v>
      </c>
      <c r="C420" s="8" t="s">
        <v>37</v>
      </c>
      <c r="D420" s="8" t="s">
        <v>15</v>
      </c>
      <c r="E420" s="8"/>
      <c r="F420" s="8"/>
      <c r="G420" s="4">
        <v>13385.8</v>
      </c>
      <c r="H420" s="4">
        <v>17179</v>
      </c>
      <c r="I420" s="4">
        <v>16335.5</v>
      </c>
      <c r="J420" s="103"/>
      <c r="K420" s="103"/>
      <c r="L420" s="103"/>
      <c r="M420" s="103"/>
      <c r="N420" s="103"/>
      <c r="O420" s="103"/>
      <c r="P420" s="103"/>
      <c r="Q420" s="103"/>
    </row>
    <row r="421" spans="1:22" s="189" customFormat="1" x14ac:dyDescent="0.2">
      <c r="A421" s="18" t="s">
        <v>258</v>
      </c>
      <c r="B421" s="22">
        <v>913</v>
      </c>
      <c r="C421" s="19" t="s">
        <v>37</v>
      </c>
      <c r="D421" s="19" t="s">
        <v>15</v>
      </c>
      <c r="E421" s="19" t="s">
        <v>209</v>
      </c>
      <c r="F421" s="19"/>
      <c r="G421" s="20">
        <v>980.6</v>
      </c>
      <c r="H421" s="219">
        <v>1007.8</v>
      </c>
      <c r="I421" s="219">
        <v>958.4</v>
      </c>
      <c r="J421" s="98"/>
      <c r="K421" s="98"/>
      <c r="L421" s="98"/>
      <c r="M421" s="98"/>
      <c r="N421" s="98"/>
      <c r="O421" s="98"/>
      <c r="P421" s="98"/>
      <c r="Q421" s="98"/>
    </row>
    <row r="422" spans="1:22" s="223" customFormat="1" ht="51.75" customHeight="1" x14ac:dyDescent="0.2">
      <c r="A422" s="23" t="s">
        <v>60</v>
      </c>
      <c r="B422" s="31">
        <v>913</v>
      </c>
      <c r="C422" s="221" t="s">
        <v>37</v>
      </c>
      <c r="D422" s="221" t="s">
        <v>15</v>
      </c>
      <c r="E422" s="221" t="s">
        <v>209</v>
      </c>
      <c r="F422" s="224" t="s">
        <v>61</v>
      </c>
      <c r="G422" s="222">
        <v>918.9</v>
      </c>
      <c r="H422" s="222">
        <v>944.3</v>
      </c>
      <c r="I422" s="222">
        <v>898.1</v>
      </c>
      <c r="J422" s="230"/>
      <c r="K422" s="230"/>
      <c r="L422" s="230"/>
      <c r="M422" s="230"/>
      <c r="N422" s="230"/>
      <c r="O422" s="230"/>
      <c r="P422" s="230"/>
      <c r="Q422" s="230"/>
    </row>
    <row r="423" spans="1:22" s="223" customFormat="1" ht="25.5" x14ac:dyDescent="0.2">
      <c r="A423" s="225" t="s">
        <v>70</v>
      </c>
      <c r="B423" s="31">
        <v>913</v>
      </c>
      <c r="C423" s="221" t="s">
        <v>37</v>
      </c>
      <c r="D423" s="221" t="s">
        <v>15</v>
      </c>
      <c r="E423" s="221" t="s">
        <v>209</v>
      </c>
      <c r="F423" s="224" t="s">
        <v>62</v>
      </c>
      <c r="G423" s="222">
        <v>61.7</v>
      </c>
      <c r="H423" s="222">
        <v>63.5</v>
      </c>
      <c r="I423" s="222">
        <v>60.3</v>
      </c>
      <c r="J423" s="99"/>
      <c r="K423" s="99"/>
      <c r="L423" s="99"/>
      <c r="M423" s="99"/>
      <c r="N423" s="99"/>
      <c r="O423" s="99"/>
      <c r="P423" s="99"/>
      <c r="Q423" s="99"/>
    </row>
    <row r="424" spans="1:22" s="189" customFormat="1" x14ac:dyDescent="0.2">
      <c r="A424" s="18" t="s">
        <v>258</v>
      </c>
      <c r="B424" s="22">
        <v>913</v>
      </c>
      <c r="C424" s="19" t="s">
        <v>37</v>
      </c>
      <c r="D424" s="19" t="s">
        <v>15</v>
      </c>
      <c r="E424" s="19" t="s">
        <v>296</v>
      </c>
      <c r="F424" s="19"/>
      <c r="G424" s="20">
        <v>12405.199999999999</v>
      </c>
      <c r="H424" s="219">
        <v>16171.2</v>
      </c>
      <c r="I424" s="219">
        <v>15377.1</v>
      </c>
      <c r="J424" s="219">
        <f t="shared" ref="J424:Q424" si="8">J425+J427+J426</f>
        <v>0</v>
      </c>
      <c r="K424" s="219">
        <f t="shared" si="8"/>
        <v>0</v>
      </c>
      <c r="L424" s="219">
        <f t="shared" si="8"/>
        <v>0</v>
      </c>
      <c r="M424" s="219">
        <f t="shared" si="8"/>
        <v>0</v>
      </c>
      <c r="N424" s="219">
        <f t="shared" si="8"/>
        <v>0</v>
      </c>
      <c r="O424" s="219">
        <f t="shared" si="8"/>
        <v>0</v>
      </c>
      <c r="P424" s="219">
        <f t="shared" si="8"/>
        <v>0</v>
      </c>
      <c r="Q424" s="219">
        <f t="shared" si="8"/>
        <v>0</v>
      </c>
    </row>
    <row r="425" spans="1:22" s="223" customFormat="1" ht="52.5" customHeight="1" x14ac:dyDescent="0.2">
      <c r="A425" s="23" t="s">
        <v>60</v>
      </c>
      <c r="B425" s="31">
        <v>913</v>
      </c>
      <c r="C425" s="221" t="s">
        <v>37</v>
      </c>
      <c r="D425" s="221" t="s">
        <v>15</v>
      </c>
      <c r="E425" s="221" t="s">
        <v>296</v>
      </c>
      <c r="F425" s="224" t="s">
        <v>61</v>
      </c>
      <c r="G425" s="222">
        <v>11885.9</v>
      </c>
      <c r="H425" s="222">
        <v>15637.5</v>
      </c>
      <c r="I425" s="222">
        <v>14869.7</v>
      </c>
      <c r="J425" s="230"/>
      <c r="K425" s="230"/>
      <c r="L425" s="230"/>
      <c r="M425" s="230"/>
      <c r="N425" s="230"/>
      <c r="O425" s="230"/>
      <c r="P425" s="230"/>
      <c r="Q425" s="230"/>
    </row>
    <row r="426" spans="1:22" s="223" customFormat="1" ht="26.25" customHeight="1" x14ac:dyDescent="0.2">
      <c r="A426" s="225" t="s">
        <v>70</v>
      </c>
      <c r="B426" s="31">
        <v>913</v>
      </c>
      <c r="C426" s="221" t="s">
        <v>37</v>
      </c>
      <c r="D426" s="221" t="s">
        <v>15</v>
      </c>
      <c r="E426" s="221" t="s">
        <v>296</v>
      </c>
      <c r="F426" s="224" t="s">
        <v>62</v>
      </c>
      <c r="G426" s="222">
        <v>508.29999999999995</v>
      </c>
      <c r="H426" s="222">
        <v>533.70000000000005</v>
      </c>
      <c r="I426" s="222">
        <v>507.4</v>
      </c>
      <c r="J426" s="230"/>
      <c r="K426" s="230"/>
      <c r="L426" s="230"/>
      <c r="M426" s="230"/>
      <c r="N426" s="230"/>
      <c r="O426" s="230"/>
      <c r="P426" s="230"/>
      <c r="Q426" s="230"/>
    </row>
    <row r="427" spans="1:22" s="223" customFormat="1" ht="26.25" customHeight="1" x14ac:dyDescent="0.2">
      <c r="A427" s="225" t="s">
        <v>66</v>
      </c>
      <c r="B427" s="31">
        <v>913</v>
      </c>
      <c r="C427" s="221" t="s">
        <v>37</v>
      </c>
      <c r="D427" s="221" t="s">
        <v>15</v>
      </c>
      <c r="E427" s="221" t="s">
        <v>296</v>
      </c>
      <c r="F427" s="224" t="s">
        <v>67</v>
      </c>
      <c r="G427" s="222">
        <v>11</v>
      </c>
      <c r="H427" s="222">
        <v>0</v>
      </c>
      <c r="I427" s="222">
        <v>0</v>
      </c>
      <c r="J427" s="230"/>
      <c r="K427" s="230"/>
      <c r="L427" s="230"/>
      <c r="M427" s="230"/>
      <c r="N427" s="230"/>
      <c r="O427" s="230"/>
      <c r="P427" s="230"/>
      <c r="Q427" s="230"/>
    </row>
    <row r="428" spans="1:22" s="3" customFormat="1" x14ac:dyDescent="0.2">
      <c r="A428" s="13" t="s">
        <v>46</v>
      </c>
      <c r="B428" s="41">
        <v>913</v>
      </c>
      <c r="C428" s="1" t="s">
        <v>45</v>
      </c>
      <c r="D428" s="1"/>
      <c r="E428" s="1"/>
      <c r="F428" s="1"/>
      <c r="G428" s="2">
        <v>227.1</v>
      </c>
      <c r="H428" s="2">
        <v>227.1</v>
      </c>
      <c r="I428" s="2">
        <v>227.1</v>
      </c>
      <c r="S428" s="210"/>
      <c r="V428" s="210"/>
    </row>
    <row r="429" spans="1:22" s="9" customFormat="1" x14ac:dyDescent="0.2">
      <c r="A429" s="11" t="s">
        <v>49</v>
      </c>
      <c r="B429" s="14">
        <v>913</v>
      </c>
      <c r="C429" s="8" t="s">
        <v>45</v>
      </c>
      <c r="D429" s="8" t="s">
        <v>13</v>
      </c>
      <c r="E429" s="8"/>
      <c r="F429" s="8"/>
      <c r="G429" s="4">
        <v>227.1</v>
      </c>
      <c r="H429" s="4">
        <v>227.1</v>
      </c>
      <c r="I429" s="4">
        <v>227.1</v>
      </c>
    </row>
    <row r="430" spans="1:22" s="21" customFormat="1" ht="25.5" customHeight="1" x14ac:dyDescent="0.2">
      <c r="A430" s="18" t="s">
        <v>263</v>
      </c>
      <c r="B430" s="22">
        <v>913</v>
      </c>
      <c r="C430" s="19">
        <v>10</v>
      </c>
      <c r="D430" s="19" t="s">
        <v>13</v>
      </c>
      <c r="E430" s="19" t="s">
        <v>76</v>
      </c>
      <c r="F430" s="19"/>
      <c r="G430" s="20">
        <v>227.1</v>
      </c>
      <c r="H430" s="20">
        <v>227.1</v>
      </c>
      <c r="I430" s="20">
        <v>227.1</v>
      </c>
    </row>
    <row r="431" spans="1:22" s="26" customFormat="1" x14ac:dyDescent="0.2">
      <c r="A431" s="52" t="s">
        <v>63</v>
      </c>
      <c r="B431" s="31">
        <v>913</v>
      </c>
      <c r="C431" s="24">
        <v>10</v>
      </c>
      <c r="D431" s="24" t="s">
        <v>13</v>
      </c>
      <c r="E431" s="24" t="s">
        <v>76</v>
      </c>
      <c r="F431" s="24" t="s">
        <v>64</v>
      </c>
      <c r="G431" s="25">
        <v>227.1</v>
      </c>
      <c r="H431" s="25">
        <v>227.1</v>
      </c>
      <c r="I431" s="25">
        <v>227.1</v>
      </c>
    </row>
    <row r="432" spans="1:22" s="9" customFormat="1" ht="33" customHeight="1" x14ac:dyDescent="0.2">
      <c r="A432" s="39" t="s">
        <v>43</v>
      </c>
      <c r="B432" s="36">
        <v>915</v>
      </c>
      <c r="C432" s="40"/>
      <c r="D432" s="40"/>
      <c r="E432" s="40"/>
      <c r="F432" s="40"/>
      <c r="G432" s="38">
        <v>192122.25599999996</v>
      </c>
      <c r="H432" s="38">
        <v>191267.3</v>
      </c>
      <c r="I432" s="38">
        <v>190262.09999999998</v>
      </c>
      <c r="S432" s="210"/>
      <c r="V432" s="210"/>
    </row>
    <row r="433" spans="1:17" s="3" customFormat="1" x14ac:dyDescent="0.2">
      <c r="A433" s="13" t="s">
        <v>31</v>
      </c>
      <c r="B433" s="41">
        <v>915</v>
      </c>
      <c r="C433" s="1" t="s">
        <v>16</v>
      </c>
      <c r="D433" s="1"/>
      <c r="E433" s="1"/>
      <c r="F433" s="1"/>
      <c r="G433" s="2">
        <v>212.5</v>
      </c>
      <c r="H433" s="2">
        <v>212.5</v>
      </c>
      <c r="I433" s="2">
        <v>212.5</v>
      </c>
    </row>
    <row r="434" spans="1:17" s="21" customFormat="1" x14ac:dyDescent="0.2">
      <c r="A434" s="11" t="s">
        <v>34</v>
      </c>
      <c r="B434" s="11">
        <v>915</v>
      </c>
      <c r="C434" s="8" t="s">
        <v>16</v>
      </c>
      <c r="D434" s="8" t="s">
        <v>16</v>
      </c>
      <c r="E434" s="8"/>
      <c r="F434" s="8"/>
      <c r="G434" s="4">
        <v>212.5</v>
      </c>
      <c r="H434" s="4">
        <v>212.5</v>
      </c>
      <c r="I434" s="4">
        <v>212.5</v>
      </c>
    </row>
    <row r="435" spans="1:17" s="189" customFormat="1" ht="25.5" x14ac:dyDescent="0.2">
      <c r="A435" s="18" t="s">
        <v>492</v>
      </c>
      <c r="B435" s="22">
        <v>915</v>
      </c>
      <c r="C435" s="19" t="s">
        <v>16</v>
      </c>
      <c r="D435" s="19" t="s">
        <v>16</v>
      </c>
      <c r="E435" s="19" t="s">
        <v>655</v>
      </c>
      <c r="F435" s="19"/>
      <c r="G435" s="20">
        <v>19.5</v>
      </c>
      <c r="H435" s="20">
        <v>19.5</v>
      </c>
      <c r="I435" s="20">
        <v>19.5</v>
      </c>
      <c r="J435" s="98"/>
      <c r="K435" s="98"/>
      <c r="L435" s="98"/>
      <c r="M435" s="98"/>
      <c r="N435" s="98"/>
      <c r="O435" s="98"/>
      <c r="P435" s="98"/>
      <c r="Q435" s="98"/>
    </row>
    <row r="436" spans="1:17" s="223" customFormat="1" ht="25.5" x14ac:dyDescent="0.2">
      <c r="A436" s="225" t="s">
        <v>70</v>
      </c>
      <c r="B436" s="31">
        <v>915</v>
      </c>
      <c r="C436" s="221" t="s">
        <v>16</v>
      </c>
      <c r="D436" s="221" t="s">
        <v>16</v>
      </c>
      <c r="E436" s="221" t="s">
        <v>655</v>
      </c>
      <c r="F436" s="224" t="s">
        <v>61</v>
      </c>
      <c r="G436" s="222">
        <v>15.252600000000001</v>
      </c>
      <c r="H436" s="222">
        <v>15.252600000000001</v>
      </c>
      <c r="I436" s="222">
        <v>15.252600000000001</v>
      </c>
      <c r="J436" s="230"/>
      <c r="K436" s="230"/>
      <c r="L436" s="230"/>
      <c r="M436" s="230"/>
      <c r="N436" s="230"/>
      <c r="O436" s="230"/>
      <c r="P436" s="230"/>
      <c r="Q436" s="230"/>
    </row>
    <row r="437" spans="1:17" s="223" customFormat="1" ht="25.5" x14ac:dyDescent="0.2">
      <c r="A437" s="225" t="s">
        <v>70</v>
      </c>
      <c r="B437" s="31">
        <v>915</v>
      </c>
      <c r="C437" s="221" t="s">
        <v>16</v>
      </c>
      <c r="D437" s="221" t="s">
        <v>16</v>
      </c>
      <c r="E437" s="221" t="s">
        <v>655</v>
      </c>
      <c r="F437" s="224" t="s">
        <v>62</v>
      </c>
      <c r="G437" s="222">
        <v>4.2473999999999998</v>
      </c>
      <c r="H437" s="222">
        <v>4.2473999999999998</v>
      </c>
      <c r="I437" s="222">
        <v>4.2473999999999998</v>
      </c>
      <c r="J437" s="230"/>
      <c r="K437" s="230"/>
      <c r="L437" s="230"/>
      <c r="M437" s="230"/>
      <c r="N437" s="230"/>
      <c r="O437" s="230"/>
      <c r="P437" s="230"/>
      <c r="Q437" s="230"/>
    </row>
    <row r="438" spans="1:17" s="189" customFormat="1" ht="25.5" x14ac:dyDescent="0.2">
      <c r="A438" s="18" t="s">
        <v>210</v>
      </c>
      <c r="B438" s="18">
        <v>915</v>
      </c>
      <c r="C438" s="19" t="s">
        <v>16</v>
      </c>
      <c r="D438" s="19" t="s">
        <v>16</v>
      </c>
      <c r="E438" s="19" t="s">
        <v>106</v>
      </c>
      <c r="F438" s="19"/>
      <c r="G438" s="20">
        <v>193</v>
      </c>
      <c r="H438" s="20">
        <v>193</v>
      </c>
      <c r="I438" s="20">
        <v>193</v>
      </c>
      <c r="J438" s="98"/>
      <c r="K438" s="98"/>
      <c r="L438" s="98"/>
      <c r="M438" s="98"/>
      <c r="N438" s="98"/>
      <c r="O438" s="98"/>
      <c r="P438" s="98"/>
      <c r="Q438" s="98"/>
    </row>
    <row r="439" spans="1:17" ht="51" customHeight="1" x14ac:dyDescent="0.2">
      <c r="A439" s="23" t="s">
        <v>60</v>
      </c>
      <c r="B439" s="23">
        <v>915</v>
      </c>
      <c r="C439" s="221" t="s">
        <v>16</v>
      </c>
      <c r="D439" s="221" t="s">
        <v>16</v>
      </c>
      <c r="E439" s="221" t="s">
        <v>106</v>
      </c>
      <c r="F439" s="224" t="s">
        <v>61</v>
      </c>
      <c r="G439" s="222">
        <v>193</v>
      </c>
      <c r="H439" s="222">
        <v>193</v>
      </c>
      <c r="I439" s="222">
        <v>193</v>
      </c>
      <c r="J439" s="229"/>
      <c r="K439" s="229"/>
      <c r="L439" s="229"/>
      <c r="M439" s="229"/>
      <c r="N439" s="229"/>
      <c r="O439" s="229"/>
      <c r="P439" s="229"/>
      <c r="Q439" s="229"/>
    </row>
    <row r="440" spans="1:17" s="89" customFormat="1" x14ac:dyDescent="0.2">
      <c r="A440" s="88" t="s">
        <v>46</v>
      </c>
      <c r="B440" s="57">
        <v>915</v>
      </c>
      <c r="C440" s="58" t="s">
        <v>45</v>
      </c>
      <c r="D440" s="58"/>
      <c r="E440" s="58"/>
      <c r="F440" s="58"/>
      <c r="G440" s="61">
        <v>191909.75599999996</v>
      </c>
      <c r="H440" s="61">
        <v>191054.8</v>
      </c>
      <c r="I440" s="61">
        <v>190049.59999999998</v>
      </c>
    </row>
    <row r="441" spans="1:17" s="67" customFormat="1" x14ac:dyDescent="0.2">
      <c r="A441" s="63" t="s">
        <v>47</v>
      </c>
      <c r="B441" s="64">
        <v>915</v>
      </c>
      <c r="C441" s="65" t="s">
        <v>45</v>
      </c>
      <c r="D441" s="65" t="s">
        <v>9</v>
      </c>
      <c r="E441" s="65"/>
      <c r="F441" s="65"/>
      <c r="G441" s="66">
        <v>6932.3</v>
      </c>
      <c r="H441" s="66">
        <v>7124.2000000000007</v>
      </c>
      <c r="I441" s="66">
        <v>6774.4000000000005</v>
      </c>
    </row>
    <row r="442" spans="1:17" s="189" customFormat="1" ht="75" customHeight="1" x14ac:dyDescent="0.2">
      <c r="A442" s="18" t="s">
        <v>211</v>
      </c>
      <c r="B442" s="22">
        <v>915</v>
      </c>
      <c r="C442" s="19" t="s">
        <v>45</v>
      </c>
      <c r="D442" s="19" t="s">
        <v>9</v>
      </c>
      <c r="E442" s="19" t="s">
        <v>212</v>
      </c>
      <c r="F442" s="19"/>
      <c r="G442" s="20">
        <v>6932.3</v>
      </c>
      <c r="H442" s="20">
        <v>7124.2000000000007</v>
      </c>
      <c r="I442" s="20">
        <v>6774.4000000000005</v>
      </c>
      <c r="J442" s="98"/>
      <c r="K442" s="98"/>
      <c r="L442" s="98"/>
      <c r="M442" s="98"/>
      <c r="N442" s="98"/>
      <c r="O442" s="98"/>
      <c r="P442" s="98"/>
      <c r="Q442" s="98"/>
    </row>
    <row r="443" spans="1:17" s="72" customFormat="1" ht="24.75" customHeight="1" x14ac:dyDescent="0.2">
      <c r="A443" s="80" t="s">
        <v>70</v>
      </c>
      <c r="B443" s="78">
        <v>915</v>
      </c>
      <c r="C443" s="75" t="s">
        <v>45</v>
      </c>
      <c r="D443" s="75" t="s">
        <v>9</v>
      </c>
      <c r="E443" s="75" t="s">
        <v>212</v>
      </c>
      <c r="F443" s="76" t="s">
        <v>62</v>
      </c>
      <c r="G443" s="55">
        <v>10.199999999999999</v>
      </c>
      <c r="H443" s="55">
        <v>10.6</v>
      </c>
      <c r="I443" s="55">
        <v>10.1</v>
      </c>
    </row>
    <row r="444" spans="1:17" s="26" customFormat="1" x14ac:dyDescent="0.2">
      <c r="A444" s="28" t="s">
        <v>63</v>
      </c>
      <c r="B444" s="31">
        <v>915</v>
      </c>
      <c r="C444" s="24" t="s">
        <v>45</v>
      </c>
      <c r="D444" s="24" t="s">
        <v>9</v>
      </c>
      <c r="E444" s="24" t="s">
        <v>212</v>
      </c>
      <c r="F444" s="24" t="s">
        <v>64</v>
      </c>
      <c r="G444" s="25">
        <v>6922.1</v>
      </c>
      <c r="H444" s="25">
        <v>7113.6</v>
      </c>
      <c r="I444" s="25">
        <v>6764.3</v>
      </c>
      <c r="J444" s="99"/>
      <c r="K444" s="99"/>
      <c r="L444" s="99"/>
      <c r="M444" s="99"/>
      <c r="N444" s="99"/>
      <c r="O444" s="99"/>
      <c r="P444" s="99"/>
      <c r="Q444" s="99"/>
    </row>
    <row r="445" spans="1:17" s="67" customFormat="1" x14ac:dyDescent="0.2">
      <c r="A445" s="63" t="s">
        <v>48</v>
      </c>
      <c r="B445" s="64">
        <v>915</v>
      </c>
      <c r="C445" s="65" t="s">
        <v>45</v>
      </c>
      <c r="D445" s="65" t="s">
        <v>11</v>
      </c>
      <c r="E445" s="65"/>
      <c r="F445" s="65"/>
      <c r="G445" s="66">
        <v>148214.40599999999</v>
      </c>
      <c r="H445" s="228">
        <v>146664.19999999998</v>
      </c>
      <c r="I445" s="228">
        <v>146256.29999999999</v>
      </c>
    </row>
    <row r="446" spans="1:17" s="189" customFormat="1" ht="89.25" x14ac:dyDescent="0.2">
      <c r="A446" s="18" t="s">
        <v>538</v>
      </c>
      <c r="B446" s="22">
        <v>915</v>
      </c>
      <c r="C446" s="19" t="s">
        <v>45</v>
      </c>
      <c r="D446" s="19" t="s">
        <v>11</v>
      </c>
      <c r="E446" s="19" t="s">
        <v>537</v>
      </c>
      <c r="F446" s="19"/>
      <c r="G446" s="20">
        <v>105402.20000000001</v>
      </c>
      <c r="H446" s="20">
        <v>105402.20000000001</v>
      </c>
      <c r="I446" s="20">
        <v>105402.20000000001</v>
      </c>
      <c r="J446" s="98"/>
      <c r="K446" s="98"/>
      <c r="L446" s="98"/>
      <c r="M446" s="98"/>
      <c r="N446" s="98"/>
      <c r="O446" s="98"/>
      <c r="P446" s="98"/>
      <c r="Q446" s="98"/>
    </row>
    <row r="447" spans="1:17" s="26" customFormat="1" ht="25.5" x14ac:dyDescent="0.2">
      <c r="A447" s="28" t="s">
        <v>107</v>
      </c>
      <c r="B447" s="31">
        <v>915</v>
      </c>
      <c r="C447" s="24" t="s">
        <v>45</v>
      </c>
      <c r="D447" s="24" t="s">
        <v>11</v>
      </c>
      <c r="E447" s="24" t="s">
        <v>537</v>
      </c>
      <c r="F447" s="24" t="s">
        <v>59</v>
      </c>
      <c r="G447" s="25">
        <v>105402.20000000001</v>
      </c>
      <c r="H447" s="222">
        <v>105402.20000000001</v>
      </c>
      <c r="I447" s="222">
        <v>105402.20000000001</v>
      </c>
      <c r="J447" s="99"/>
      <c r="K447" s="99"/>
      <c r="L447" s="99"/>
      <c r="M447" s="99"/>
      <c r="N447" s="99"/>
      <c r="O447" s="99"/>
      <c r="P447" s="99"/>
      <c r="Q447" s="99"/>
    </row>
    <row r="448" spans="1:17" s="189" customFormat="1" ht="62.25" customHeight="1" x14ac:dyDescent="0.2">
      <c r="A448" s="18" t="s">
        <v>213</v>
      </c>
      <c r="B448" s="22">
        <v>915</v>
      </c>
      <c r="C448" s="19" t="s">
        <v>45</v>
      </c>
      <c r="D448" s="19" t="s">
        <v>11</v>
      </c>
      <c r="E448" s="19" t="s">
        <v>88</v>
      </c>
      <c r="F448" s="19"/>
      <c r="G448" s="20">
        <v>40854.099999999991</v>
      </c>
      <c r="H448" s="20">
        <v>40854.099999999991</v>
      </c>
      <c r="I448" s="20">
        <v>40854.099999999991</v>
      </c>
      <c r="J448" s="186">
        <f t="shared" ref="J448:Q448" si="9">J449+J451+J450</f>
        <v>0</v>
      </c>
      <c r="K448" s="186">
        <f t="shared" si="9"/>
        <v>0</v>
      </c>
      <c r="L448" s="186">
        <f t="shared" si="9"/>
        <v>0</v>
      </c>
      <c r="M448" s="186">
        <f t="shared" si="9"/>
        <v>0</v>
      </c>
      <c r="N448" s="186">
        <f t="shared" si="9"/>
        <v>0</v>
      </c>
      <c r="O448" s="186">
        <f t="shared" si="9"/>
        <v>0</v>
      </c>
      <c r="P448" s="186">
        <f t="shared" si="9"/>
        <v>0</v>
      </c>
      <c r="Q448" s="186">
        <f t="shared" si="9"/>
        <v>0</v>
      </c>
    </row>
    <row r="449" spans="1:17" s="26" customFormat="1" ht="54" customHeight="1" x14ac:dyDescent="0.2">
      <c r="A449" s="23" t="s">
        <v>60</v>
      </c>
      <c r="B449" s="31">
        <v>915</v>
      </c>
      <c r="C449" s="24" t="s">
        <v>45</v>
      </c>
      <c r="D449" s="24" t="s">
        <v>11</v>
      </c>
      <c r="E449" s="24" t="s">
        <v>88</v>
      </c>
      <c r="F449" s="27" t="s">
        <v>61</v>
      </c>
      <c r="G449" s="25">
        <v>35553.199999999997</v>
      </c>
      <c r="H449" s="222">
        <v>35553.199999999997</v>
      </c>
      <c r="I449" s="222">
        <v>35553.199999999997</v>
      </c>
      <c r="J449" s="99"/>
      <c r="K449" s="99"/>
      <c r="L449" s="99"/>
      <c r="M449" s="99"/>
      <c r="N449" s="99"/>
      <c r="O449" s="99"/>
      <c r="P449" s="99"/>
      <c r="Q449" s="99"/>
    </row>
    <row r="450" spans="1:17" s="223" customFormat="1" ht="25.5" x14ac:dyDescent="0.2">
      <c r="A450" s="225" t="s">
        <v>70</v>
      </c>
      <c r="B450" s="31">
        <v>915</v>
      </c>
      <c r="C450" s="221" t="s">
        <v>45</v>
      </c>
      <c r="D450" s="221" t="s">
        <v>11</v>
      </c>
      <c r="E450" s="221" t="s">
        <v>88</v>
      </c>
      <c r="F450" s="224" t="s">
        <v>62</v>
      </c>
      <c r="G450" s="222">
        <v>5017.2</v>
      </c>
      <c r="H450" s="222">
        <v>5017.2</v>
      </c>
      <c r="I450" s="222">
        <v>5017.2</v>
      </c>
      <c r="J450" s="230"/>
      <c r="K450" s="230"/>
      <c r="L450" s="230"/>
      <c r="M450" s="230"/>
      <c r="N450" s="230"/>
      <c r="O450" s="230"/>
      <c r="P450" s="230"/>
      <c r="Q450" s="230"/>
    </row>
    <row r="451" spans="1:17" s="77" customFormat="1" x14ac:dyDescent="0.2">
      <c r="A451" s="80" t="s">
        <v>66</v>
      </c>
      <c r="B451" s="79">
        <v>915</v>
      </c>
      <c r="C451" s="75" t="s">
        <v>45</v>
      </c>
      <c r="D451" s="75" t="s">
        <v>11</v>
      </c>
      <c r="E451" s="75" t="s">
        <v>88</v>
      </c>
      <c r="F451" s="75" t="s">
        <v>67</v>
      </c>
      <c r="G451" s="55">
        <v>283.7</v>
      </c>
      <c r="H451" s="55">
        <v>283.7</v>
      </c>
      <c r="I451" s="55">
        <v>283.7</v>
      </c>
    </row>
    <row r="452" spans="1:17" s="223" customFormat="1" ht="25.5" x14ac:dyDescent="0.2">
      <c r="A452" s="217" t="s">
        <v>654</v>
      </c>
      <c r="B452" s="22">
        <v>915</v>
      </c>
      <c r="C452" s="218" t="s">
        <v>45</v>
      </c>
      <c r="D452" s="218" t="s">
        <v>11</v>
      </c>
      <c r="E452" s="218" t="s">
        <v>252</v>
      </c>
      <c r="F452" s="218"/>
      <c r="G452" s="222">
        <v>1958.1060000000002</v>
      </c>
      <c r="H452" s="222">
        <v>407.9</v>
      </c>
      <c r="I452" s="222">
        <v>0</v>
      </c>
      <c r="J452" s="185" t="e">
        <f>J454+#REF!</f>
        <v>#REF!</v>
      </c>
      <c r="K452" s="185" t="e">
        <f>K454+#REF!</f>
        <v>#REF!</v>
      </c>
      <c r="L452" s="185" t="e">
        <f>L454+#REF!</f>
        <v>#REF!</v>
      </c>
      <c r="M452" s="185" t="e">
        <f>M454+#REF!</f>
        <v>#REF!</v>
      </c>
      <c r="N452" s="185" t="e">
        <f>N454+#REF!</f>
        <v>#REF!</v>
      </c>
      <c r="O452" s="185" t="e">
        <f>O454+#REF!</f>
        <v>#REF!</v>
      </c>
      <c r="P452" s="185" t="e">
        <f>P454+#REF!</f>
        <v>#REF!</v>
      </c>
      <c r="Q452" s="185" t="e">
        <f>Q454+#REF!</f>
        <v>#REF!</v>
      </c>
    </row>
    <row r="453" spans="1:17" s="223" customFormat="1" ht="63.75" x14ac:dyDescent="0.2">
      <c r="A453" s="23" t="s">
        <v>60</v>
      </c>
      <c r="B453" s="31">
        <v>915</v>
      </c>
      <c r="C453" s="221" t="s">
        <v>45</v>
      </c>
      <c r="D453" s="221" t="s">
        <v>11</v>
      </c>
      <c r="E453" s="221" t="s">
        <v>252</v>
      </c>
      <c r="F453" s="224" t="s">
        <v>61</v>
      </c>
      <c r="G453" s="222">
        <v>188</v>
      </c>
      <c r="H453" s="222">
        <v>0</v>
      </c>
      <c r="I453" s="222">
        <v>0</v>
      </c>
      <c r="J453" s="230"/>
      <c r="K453" s="230"/>
      <c r="L453" s="230"/>
      <c r="M453" s="230"/>
      <c r="N453" s="230"/>
      <c r="O453" s="230"/>
      <c r="P453" s="230"/>
      <c r="Q453" s="230"/>
    </row>
    <row r="454" spans="1:17" s="223" customFormat="1" ht="25.5" x14ac:dyDescent="0.2">
      <c r="A454" s="225" t="s">
        <v>70</v>
      </c>
      <c r="B454" s="31">
        <v>915</v>
      </c>
      <c r="C454" s="221" t="s">
        <v>45</v>
      </c>
      <c r="D454" s="221" t="s">
        <v>11</v>
      </c>
      <c r="E454" s="221" t="s">
        <v>252</v>
      </c>
      <c r="F454" s="224" t="s">
        <v>62</v>
      </c>
      <c r="G454" s="222">
        <v>1770.1060000000002</v>
      </c>
      <c r="H454" s="222">
        <v>407.9</v>
      </c>
      <c r="I454" s="222">
        <v>0</v>
      </c>
      <c r="J454" s="230"/>
      <c r="K454" s="230"/>
      <c r="L454" s="230"/>
      <c r="M454" s="230"/>
      <c r="N454" s="230"/>
      <c r="O454" s="230"/>
      <c r="P454" s="230"/>
      <c r="Q454" s="230"/>
    </row>
    <row r="455" spans="1:17" s="67" customFormat="1" x14ac:dyDescent="0.2">
      <c r="A455" s="63" t="s">
        <v>49</v>
      </c>
      <c r="B455" s="64">
        <v>915</v>
      </c>
      <c r="C455" s="65" t="s">
        <v>45</v>
      </c>
      <c r="D455" s="65" t="s">
        <v>13</v>
      </c>
      <c r="E455" s="65"/>
      <c r="F455" s="65"/>
      <c r="G455" s="66">
        <v>2892.0499999999997</v>
      </c>
      <c r="H455" s="228">
        <v>2900.5</v>
      </c>
      <c r="I455" s="228">
        <v>2900.5</v>
      </c>
    </row>
    <row r="456" spans="1:17" s="21" customFormat="1" ht="51" customHeight="1" x14ac:dyDescent="0.2">
      <c r="A456" s="18" t="s">
        <v>200</v>
      </c>
      <c r="B456" s="22">
        <v>915</v>
      </c>
      <c r="C456" s="19" t="s">
        <v>45</v>
      </c>
      <c r="D456" s="19" t="s">
        <v>13</v>
      </c>
      <c r="E456" s="19" t="s">
        <v>303</v>
      </c>
      <c r="F456" s="19"/>
      <c r="G456" s="20">
        <v>8.0500000000000007</v>
      </c>
      <c r="H456" s="20">
        <v>16.5</v>
      </c>
      <c r="I456" s="20">
        <v>16.5</v>
      </c>
    </row>
    <row r="457" spans="1:17" s="223" customFormat="1" x14ac:dyDescent="0.2">
      <c r="A457" s="225" t="s">
        <v>63</v>
      </c>
      <c r="B457" s="31">
        <v>915</v>
      </c>
      <c r="C457" s="221" t="s">
        <v>45</v>
      </c>
      <c r="D457" s="221" t="s">
        <v>13</v>
      </c>
      <c r="E457" s="221" t="s">
        <v>303</v>
      </c>
      <c r="F457" s="221" t="s">
        <v>64</v>
      </c>
      <c r="G457" s="222">
        <v>8.0500000000000007</v>
      </c>
      <c r="H457" s="222">
        <v>16.5</v>
      </c>
      <c r="I457" s="222">
        <v>16.5</v>
      </c>
      <c r="J457" s="230"/>
      <c r="K457" s="230"/>
      <c r="L457" s="230"/>
      <c r="M457" s="230"/>
      <c r="N457" s="230"/>
      <c r="O457" s="230"/>
      <c r="P457" s="230"/>
      <c r="Q457" s="230"/>
    </row>
    <row r="458" spans="1:17" s="21" customFormat="1" ht="63.75" x14ac:dyDescent="0.2">
      <c r="A458" s="18" t="s">
        <v>137</v>
      </c>
      <c r="B458" s="22">
        <v>915</v>
      </c>
      <c r="C458" s="19" t="s">
        <v>45</v>
      </c>
      <c r="D458" s="19" t="s">
        <v>13</v>
      </c>
      <c r="E458" s="19" t="s">
        <v>82</v>
      </c>
      <c r="F458" s="19"/>
      <c r="G458" s="20">
        <v>1656</v>
      </c>
      <c r="H458" s="20">
        <v>1656</v>
      </c>
      <c r="I458" s="20">
        <v>1656</v>
      </c>
    </row>
    <row r="459" spans="1:17" s="26" customFormat="1" x14ac:dyDescent="0.2">
      <c r="A459" s="28" t="s">
        <v>63</v>
      </c>
      <c r="B459" s="31">
        <v>915</v>
      </c>
      <c r="C459" s="24" t="s">
        <v>45</v>
      </c>
      <c r="D459" s="24" t="s">
        <v>13</v>
      </c>
      <c r="E459" s="24" t="s">
        <v>82</v>
      </c>
      <c r="F459" s="24" t="s">
        <v>64</v>
      </c>
      <c r="G459" s="25">
        <v>1656</v>
      </c>
      <c r="H459" s="25">
        <v>1656</v>
      </c>
      <c r="I459" s="25">
        <v>1656</v>
      </c>
      <c r="J459" s="99"/>
      <c r="K459" s="99"/>
      <c r="L459" s="99"/>
      <c r="M459" s="99"/>
      <c r="N459" s="99"/>
      <c r="O459" s="99"/>
      <c r="P459" s="99"/>
      <c r="Q459" s="99"/>
    </row>
    <row r="460" spans="1:17" s="21" customFormat="1" ht="140.25" x14ac:dyDescent="0.2">
      <c r="A460" s="18" t="s">
        <v>251</v>
      </c>
      <c r="B460" s="22">
        <v>915</v>
      </c>
      <c r="C460" s="19" t="s">
        <v>45</v>
      </c>
      <c r="D460" s="19" t="s">
        <v>13</v>
      </c>
      <c r="E460" s="19" t="s">
        <v>83</v>
      </c>
      <c r="F460" s="19"/>
      <c r="G460" s="20">
        <v>28.8</v>
      </c>
      <c r="H460" s="20">
        <v>28.8</v>
      </c>
      <c r="I460" s="20">
        <v>28.8</v>
      </c>
    </row>
    <row r="461" spans="1:17" s="77" customFormat="1" x14ac:dyDescent="0.2">
      <c r="A461" s="80" t="s">
        <v>63</v>
      </c>
      <c r="B461" s="79">
        <v>915</v>
      </c>
      <c r="C461" s="75" t="s">
        <v>45</v>
      </c>
      <c r="D461" s="75" t="s">
        <v>13</v>
      </c>
      <c r="E461" s="75" t="s">
        <v>83</v>
      </c>
      <c r="F461" s="75" t="s">
        <v>64</v>
      </c>
      <c r="G461" s="55">
        <v>28.8</v>
      </c>
      <c r="H461" s="55">
        <v>28.8</v>
      </c>
      <c r="I461" s="55">
        <v>28.8</v>
      </c>
    </row>
    <row r="462" spans="1:17" s="21" customFormat="1" ht="76.5" customHeight="1" x14ac:dyDescent="0.2">
      <c r="A462" s="18" t="s">
        <v>304</v>
      </c>
      <c r="B462" s="22">
        <v>915</v>
      </c>
      <c r="C462" s="19" t="s">
        <v>45</v>
      </c>
      <c r="D462" s="19" t="s">
        <v>13</v>
      </c>
      <c r="E462" s="19" t="s">
        <v>84</v>
      </c>
      <c r="F462" s="19"/>
      <c r="G462" s="20">
        <v>201.6</v>
      </c>
      <c r="H462" s="20">
        <v>201.6</v>
      </c>
      <c r="I462" s="20">
        <v>201.6</v>
      </c>
    </row>
    <row r="463" spans="1:17" s="77" customFormat="1" x14ac:dyDescent="0.2">
      <c r="A463" s="80" t="s">
        <v>63</v>
      </c>
      <c r="B463" s="79">
        <v>915</v>
      </c>
      <c r="C463" s="75" t="s">
        <v>45</v>
      </c>
      <c r="D463" s="75" t="s">
        <v>13</v>
      </c>
      <c r="E463" s="75" t="s">
        <v>84</v>
      </c>
      <c r="F463" s="75" t="s">
        <v>64</v>
      </c>
      <c r="G463" s="55">
        <v>201.6</v>
      </c>
      <c r="H463" s="55">
        <v>201.6</v>
      </c>
      <c r="I463" s="55">
        <v>201.6</v>
      </c>
    </row>
    <row r="464" spans="1:17" s="189" customFormat="1" ht="63.75" x14ac:dyDescent="0.2">
      <c r="A464" s="18" t="s">
        <v>138</v>
      </c>
      <c r="B464" s="22">
        <v>915</v>
      </c>
      <c r="C464" s="19" t="s">
        <v>45</v>
      </c>
      <c r="D464" s="19" t="s">
        <v>13</v>
      </c>
      <c r="E464" s="19" t="s">
        <v>85</v>
      </c>
      <c r="F464" s="19"/>
      <c r="G464" s="20">
        <v>24</v>
      </c>
      <c r="H464" s="20">
        <v>24</v>
      </c>
      <c r="I464" s="20">
        <v>24</v>
      </c>
      <c r="J464" s="98"/>
      <c r="K464" s="98"/>
      <c r="L464" s="98"/>
      <c r="M464" s="98"/>
      <c r="N464" s="98"/>
      <c r="O464" s="98"/>
      <c r="P464" s="98"/>
      <c r="Q464" s="98"/>
    </row>
    <row r="465" spans="1:17" s="26" customFormat="1" x14ac:dyDescent="0.2">
      <c r="A465" s="28" t="s">
        <v>63</v>
      </c>
      <c r="B465" s="31">
        <v>915</v>
      </c>
      <c r="C465" s="24" t="s">
        <v>45</v>
      </c>
      <c r="D465" s="24" t="s">
        <v>13</v>
      </c>
      <c r="E465" s="24" t="s">
        <v>85</v>
      </c>
      <c r="F465" s="24" t="s">
        <v>64</v>
      </c>
      <c r="G465" s="25">
        <v>24</v>
      </c>
      <c r="H465" s="25">
        <v>24</v>
      </c>
      <c r="I465" s="25">
        <v>24</v>
      </c>
      <c r="J465" s="99"/>
      <c r="K465" s="99"/>
      <c r="L465" s="99"/>
      <c r="M465" s="99"/>
      <c r="N465" s="99"/>
      <c r="O465" s="99"/>
      <c r="P465" s="99"/>
      <c r="Q465" s="99"/>
    </row>
    <row r="466" spans="1:17" s="21" customFormat="1" ht="51" x14ac:dyDescent="0.2">
      <c r="A466" s="18" t="s">
        <v>139</v>
      </c>
      <c r="B466" s="22">
        <v>915</v>
      </c>
      <c r="C466" s="19" t="s">
        <v>45</v>
      </c>
      <c r="D466" s="19" t="s">
        <v>13</v>
      </c>
      <c r="E466" s="19" t="s">
        <v>86</v>
      </c>
      <c r="F466" s="19"/>
      <c r="G466" s="20">
        <v>48</v>
      </c>
      <c r="H466" s="20">
        <v>48</v>
      </c>
      <c r="I466" s="20">
        <v>48</v>
      </c>
    </row>
    <row r="467" spans="1:17" s="26" customFormat="1" x14ac:dyDescent="0.2">
      <c r="A467" s="28" t="s">
        <v>63</v>
      </c>
      <c r="B467" s="31">
        <v>915</v>
      </c>
      <c r="C467" s="24" t="s">
        <v>45</v>
      </c>
      <c r="D467" s="24" t="s">
        <v>13</v>
      </c>
      <c r="E467" s="24" t="s">
        <v>86</v>
      </c>
      <c r="F467" s="24" t="s">
        <v>64</v>
      </c>
      <c r="G467" s="25">
        <v>48</v>
      </c>
      <c r="H467" s="25">
        <v>48</v>
      </c>
      <c r="I467" s="25">
        <v>48</v>
      </c>
      <c r="J467" s="99"/>
      <c r="K467" s="99"/>
      <c r="L467" s="99"/>
      <c r="M467" s="99"/>
      <c r="N467" s="99"/>
      <c r="O467" s="99"/>
      <c r="P467" s="99"/>
      <c r="Q467" s="99"/>
    </row>
    <row r="468" spans="1:17" s="189" customFormat="1" ht="76.5" x14ac:dyDescent="0.2">
      <c r="A468" s="18" t="s">
        <v>555</v>
      </c>
      <c r="B468" s="22">
        <v>915</v>
      </c>
      <c r="C468" s="19" t="s">
        <v>45</v>
      </c>
      <c r="D468" s="19" t="s">
        <v>13</v>
      </c>
      <c r="E468" s="19" t="s">
        <v>81</v>
      </c>
      <c r="F468" s="19"/>
      <c r="G468" s="20">
        <v>925.6</v>
      </c>
      <c r="H468" s="20">
        <v>925.6</v>
      </c>
      <c r="I468" s="20">
        <v>925.6</v>
      </c>
      <c r="J468" s="98"/>
      <c r="K468" s="98"/>
      <c r="L468" s="98"/>
      <c r="M468" s="98"/>
      <c r="N468" s="98"/>
      <c r="O468" s="98"/>
      <c r="P468" s="98"/>
      <c r="Q468" s="98"/>
    </row>
    <row r="469" spans="1:17" s="77" customFormat="1" ht="25.5" x14ac:dyDescent="0.2">
      <c r="A469" s="80" t="s">
        <v>70</v>
      </c>
      <c r="B469" s="78">
        <v>915</v>
      </c>
      <c r="C469" s="75" t="s">
        <v>45</v>
      </c>
      <c r="D469" s="75" t="s">
        <v>13</v>
      </c>
      <c r="E469" s="75" t="s">
        <v>81</v>
      </c>
      <c r="F469" s="76" t="s">
        <v>62</v>
      </c>
      <c r="G469" s="55">
        <v>15.2</v>
      </c>
      <c r="H469" s="55">
        <v>15.2</v>
      </c>
      <c r="I469" s="55">
        <v>15.2</v>
      </c>
    </row>
    <row r="470" spans="1:17" s="223" customFormat="1" x14ac:dyDescent="0.2">
      <c r="A470" s="225" t="s">
        <v>63</v>
      </c>
      <c r="B470" s="31">
        <v>915</v>
      </c>
      <c r="C470" s="221" t="s">
        <v>45</v>
      </c>
      <c r="D470" s="221" t="s">
        <v>13</v>
      </c>
      <c r="E470" s="221" t="s">
        <v>81</v>
      </c>
      <c r="F470" s="221" t="s">
        <v>64</v>
      </c>
      <c r="G470" s="222">
        <v>725.4</v>
      </c>
      <c r="H470" s="222">
        <v>765.4</v>
      </c>
      <c r="I470" s="222">
        <v>765.4</v>
      </c>
      <c r="J470" s="230"/>
      <c r="K470" s="230"/>
      <c r="L470" s="230"/>
      <c r="M470" s="230"/>
      <c r="N470" s="230"/>
      <c r="O470" s="230"/>
      <c r="P470" s="230"/>
      <c r="Q470" s="230"/>
    </row>
    <row r="471" spans="1:17" s="223" customFormat="1" x14ac:dyDescent="0.2">
      <c r="A471" s="225" t="s">
        <v>66</v>
      </c>
      <c r="B471" s="31">
        <v>915</v>
      </c>
      <c r="C471" s="221" t="s">
        <v>45</v>
      </c>
      <c r="D471" s="221" t="s">
        <v>13</v>
      </c>
      <c r="E471" s="218" t="s">
        <v>81</v>
      </c>
      <c r="F471" s="221" t="s">
        <v>67</v>
      </c>
      <c r="G471" s="222">
        <v>185</v>
      </c>
      <c r="H471" s="222">
        <v>145</v>
      </c>
      <c r="I471" s="222">
        <v>145</v>
      </c>
      <c r="J471" s="230"/>
      <c r="K471" s="230"/>
      <c r="L471" s="230"/>
      <c r="M471" s="230"/>
      <c r="N471" s="230"/>
      <c r="O471" s="230"/>
      <c r="P471" s="230"/>
      <c r="Q471" s="230"/>
    </row>
    <row r="472" spans="1:17" s="9" customFormat="1" x14ac:dyDescent="0.2">
      <c r="A472" s="11" t="s">
        <v>51</v>
      </c>
      <c r="B472" s="14">
        <v>915</v>
      </c>
      <c r="C472" s="8" t="s">
        <v>45</v>
      </c>
      <c r="D472" s="8" t="s">
        <v>44</v>
      </c>
      <c r="E472" s="8"/>
      <c r="F472" s="8"/>
      <c r="G472" s="4">
        <v>33871</v>
      </c>
      <c r="H472" s="4">
        <v>34365.9</v>
      </c>
      <c r="I472" s="4">
        <v>34118.400000000001</v>
      </c>
      <c r="J472" s="4" t="e">
        <f>J473+J476+J478+#REF!+#REF!+#REF!+J484+#REF!</f>
        <v>#REF!</v>
      </c>
      <c r="K472" s="4" t="e">
        <f>K473+K476+K478+#REF!+#REF!+#REF!+K484+#REF!</f>
        <v>#REF!</v>
      </c>
      <c r="L472" s="4" t="e">
        <f>L473+L476+L478+#REF!+#REF!+#REF!+L484+#REF!</f>
        <v>#REF!</v>
      </c>
      <c r="M472" s="4" t="e">
        <f>M473+M476+M478+#REF!+#REF!+#REF!+M484+#REF!</f>
        <v>#REF!</v>
      </c>
      <c r="N472" s="4" t="e">
        <f>N473+N476+N478+#REF!+#REF!+#REF!+N484+#REF!</f>
        <v>#REF!</v>
      </c>
      <c r="O472" s="4" t="e">
        <f>O473+O476+O478+#REF!+#REF!+#REF!+O484+#REF!</f>
        <v>#REF!</v>
      </c>
      <c r="P472" s="4" t="e">
        <f>P473+P476+P478+#REF!+#REF!+#REF!+P484+#REF!</f>
        <v>#REF!</v>
      </c>
      <c r="Q472" s="4" t="e">
        <f>Q473+Q476+Q478+#REF!+#REF!+#REF!+Q484+#REF!</f>
        <v>#REF!</v>
      </c>
    </row>
    <row r="473" spans="1:17" s="189" customFormat="1" x14ac:dyDescent="0.2">
      <c r="A473" s="18" t="s">
        <v>214</v>
      </c>
      <c r="B473" s="22">
        <v>915</v>
      </c>
      <c r="C473" s="19" t="s">
        <v>45</v>
      </c>
      <c r="D473" s="19" t="s">
        <v>44</v>
      </c>
      <c r="E473" s="19" t="s">
        <v>215</v>
      </c>
      <c r="F473" s="19"/>
      <c r="G473" s="20">
        <v>1781.3</v>
      </c>
      <c r="H473" s="20">
        <v>1533.6</v>
      </c>
      <c r="I473" s="20">
        <v>1411.1</v>
      </c>
      <c r="J473" s="98"/>
      <c r="K473" s="98"/>
      <c r="L473" s="98"/>
      <c r="M473" s="98"/>
      <c r="N473" s="98"/>
      <c r="O473" s="98"/>
      <c r="P473" s="98"/>
      <c r="Q473" s="98"/>
    </row>
    <row r="474" spans="1:17" s="223" customFormat="1" ht="25.5" x14ac:dyDescent="0.2">
      <c r="A474" s="225" t="s">
        <v>70</v>
      </c>
      <c r="B474" s="31">
        <v>915</v>
      </c>
      <c r="C474" s="221" t="s">
        <v>45</v>
      </c>
      <c r="D474" s="221" t="s">
        <v>44</v>
      </c>
      <c r="E474" s="221" t="s">
        <v>215</v>
      </c>
      <c r="F474" s="221" t="s">
        <v>62</v>
      </c>
      <c r="G474" s="222">
        <v>987.3</v>
      </c>
      <c r="H474" s="222">
        <v>672.3</v>
      </c>
      <c r="I474" s="222">
        <v>672.3</v>
      </c>
      <c r="J474" s="230"/>
      <c r="K474" s="230"/>
      <c r="L474" s="230"/>
      <c r="M474" s="230"/>
      <c r="N474" s="230"/>
      <c r="O474" s="230"/>
      <c r="P474" s="230"/>
      <c r="Q474" s="230"/>
    </row>
    <row r="475" spans="1:17" x14ac:dyDescent="0.2">
      <c r="A475" s="225" t="s">
        <v>63</v>
      </c>
      <c r="B475" s="23">
        <v>915</v>
      </c>
      <c r="C475" s="221" t="s">
        <v>45</v>
      </c>
      <c r="D475" s="221" t="s">
        <v>44</v>
      </c>
      <c r="E475" s="221" t="s">
        <v>215</v>
      </c>
      <c r="F475" s="224" t="s">
        <v>64</v>
      </c>
      <c r="G475" s="222">
        <v>794</v>
      </c>
      <c r="H475" s="222">
        <v>861.3</v>
      </c>
      <c r="I475" s="222">
        <v>738.8</v>
      </c>
      <c r="J475" s="98"/>
      <c r="K475" s="98"/>
      <c r="L475" s="98"/>
      <c r="M475" s="98"/>
      <c r="N475" s="98"/>
      <c r="O475" s="98"/>
      <c r="P475" s="98"/>
      <c r="Q475" s="98"/>
    </row>
    <row r="476" spans="1:17" s="21" customFormat="1" x14ac:dyDescent="0.2">
      <c r="A476" s="18" t="s">
        <v>216</v>
      </c>
      <c r="B476" s="22">
        <v>915</v>
      </c>
      <c r="C476" s="19" t="s">
        <v>45</v>
      </c>
      <c r="D476" s="19" t="s">
        <v>44</v>
      </c>
      <c r="E476" s="19" t="s">
        <v>217</v>
      </c>
      <c r="F476" s="19"/>
      <c r="G476" s="20">
        <v>961.2</v>
      </c>
      <c r="H476" s="20">
        <v>961.2</v>
      </c>
      <c r="I476" s="20">
        <v>961.2</v>
      </c>
      <c r="J476" s="98"/>
      <c r="K476" s="98"/>
      <c r="L476" s="98"/>
      <c r="M476" s="98"/>
      <c r="N476" s="98"/>
      <c r="O476" s="98"/>
      <c r="P476" s="98"/>
      <c r="Q476" s="98"/>
    </row>
    <row r="477" spans="1:17" s="26" customFormat="1" ht="25.5" x14ac:dyDescent="0.2">
      <c r="A477" s="28" t="s">
        <v>107</v>
      </c>
      <c r="B477" s="31">
        <v>915</v>
      </c>
      <c r="C477" s="24" t="s">
        <v>45</v>
      </c>
      <c r="D477" s="24" t="s">
        <v>44</v>
      </c>
      <c r="E477" s="24" t="s">
        <v>217</v>
      </c>
      <c r="F477" s="24" t="s">
        <v>59</v>
      </c>
      <c r="G477" s="25">
        <v>961.2</v>
      </c>
      <c r="H477" s="55">
        <v>961.2</v>
      </c>
      <c r="I477" s="55">
        <v>961.2</v>
      </c>
      <c r="J477" s="99"/>
      <c r="K477" s="99"/>
      <c r="L477" s="99"/>
      <c r="M477" s="99"/>
      <c r="N477" s="99"/>
      <c r="O477" s="99"/>
      <c r="P477" s="99"/>
      <c r="Q477" s="99"/>
    </row>
    <row r="478" spans="1:17" s="189" customFormat="1" ht="38.25" x14ac:dyDescent="0.2">
      <c r="A478" s="18" t="s">
        <v>218</v>
      </c>
      <c r="B478" s="22">
        <v>915</v>
      </c>
      <c r="C478" s="19" t="s">
        <v>45</v>
      </c>
      <c r="D478" s="19" t="s">
        <v>44</v>
      </c>
      <c r="E478" s="19" t="s">
        <v>87</v>
      </c>
      <c r="F478" s="19"/>
      <c r="G478" s="20">
        <v>22575.9</v>
      </c>
      <c r="H478" s="20">
        <v>22575.9</v>
      </c>
      <c r="I478" s="20">
        <v>22575.9</v>
      </c>
      <c r="J478" s="98"/>
      <c r="K478" s="98"/>
      <c r="L478" s="98"/>
      <c r="M478" s="98"/>
      <c r="N478" s="98"/>
      <c r="O478" s="98"/>
      <c r="P478" s="98"/>
      <c r="Q478" s="98"/>
    </row>
    <row r="479" spans="1:17" s="223" customFormat="1" ht="51.75" customHeight="1" x14ac:dyDescent="0.2">
      <c r="A479" s="23" t="s">
        <v>60</v>
      </c>
      <c r="B479" s="31">
        <v>915</v>
      </c>
      <c r="C479" s="221" t="s">
        <v>45</v>
      </c>
      <c r="D479" s="221" t="s">
        <v>44</v>
      </c>
      <c r="E479" s="221" t="s">
        <v>87</v>
      </c>
      <c r="F479" s="224" t="s">
        <v>61</v>
      </c>
      <c r="G479" s="222">
        <v>21559.100000000002</v>
      </c>
      <c r="H479" s="222">
        <v>21559.100000000002</v>
      </c>
      <c r="I479" s="222">
        <v>21559.100000000002</v>
      </c>
      <c r="J479" s="230"/>
      <c r="K479" s="230"/>
      <c r="L479" s="230"/>
      <c r="M479" s="230"/>
      <c r="N479" s="230"/>
      <c r="O479" s="230"/>
      <c r="P479" s="230"/>
      <c r="Q479" s="230"/>
    </row>
    <row r="480" spans="1:17" s="223" customFormat="1" ht="25.5" x14ac:dyDescent="0.2">
      <c r="A480" s="225" t="s">
        <v>70</v>
      </c>
      <c r="B480" s="31">
        <v>915</v>
      </c>
      <c r="C480" s="221" t="s">
        <v>45</v>
      </c>
      <c r="D480" s="221" t="s">
        <v>44</v>
      </c>
      <c r="E480" s="221" t="s">
        <v>87</v>
      </c>
      <c r="F480" s="224" t="s">
        <v>62</v>
      </c>
      <c r="G480" s="222">
        <v>1010.7</v>
      </c>
      <c r="H480" s="222">
        <v>1010.7</v>
      </c>
      <c r="I480" s="222">
        <v>1010.7</v>
      </c>
      <c r="J480" s="230"/>
      <c r="K480" s="230"/>
      <c r="L480" s="230"/>
      <c r="M480" s="230"/>
      <c r="N480" s="230"/>
      <c r="O480" s="230"/>
      <c r="P480" s="230"/>
      <c r="Q480" s="230"/>
    </row>
    <row r="481" spans="1:22" s="77" customFormat="1" x14ac:dyDescent="0.2">
      <c r="A481" s="80" t="s">
        <v>66</v>
      </c>
      <c r="B481" s="79">
        <v>915</v>
      </c>
      <c r="C481" s="75" t="s">
        <v>45</v>
      </c>
      <c r="D481" s="75" t="s">
        <v>44</v>
      </c>
      <c r="E481" s="75" t="s">
        <v>87</v>
      </c>
      <c r="F481" s="75" t="s">
        <v>67</v>
      </c>
      <c r="G481" s="55">
        <v>6.1</v>
      </c>
      <c r="H481" s="55">
        <v>6.1</v>
      </c>
      <c r="I481" s="55">
        <v>6.1</v>
      </c>
    </row>
    <row r="482" spans="1:22" s="189" customFormat="1" ht="25.5" x14ac:dyDescent="0.2">
      <c r="A482" s="18" t="s">
        <v>477</v>
      </c>
      <c r="B482" s="22">
        <v>915</v>
      </c>
      <c r="C482" s="19" t="s">
        <v>45</v>
      </c>
      <c r="D482" s="19" t="s">
        <v>44</v>
      </c>
      <c r="E482" s="19" t="s">
        <v>639</v>
      </c>
      <c r="F482" s="19"/>
      <c r="G482" s="20">
        <v>8092</v>
      </c>
      <c r="H482" s="20">
        <v>8124</v>
      </c>
      <c r="I482" s="20">
        <v>8124</v>
      </c>
      <c r="J482" s="98"/>
      <c r="K482" s="98"/>
      <c r="L482" s="98"/>
      <c r="M482" s="98"/>
      <c r="N482" s="98"/>
      <c r="O482" s="98"/>
      <c r="P482" s="98"/>
      <c r="Q482" s="98"/>
    </row>
    <row r="483" spans="1:22" s="9" customFormat="1" ht="25.5" x14ac:dyDescent="0.2">
      <c r="A483" s="28" t="s">
        <v>107</v>
      </c>
      <c r="B483" s="22">
        <v>915</v>
      </c>
      <c r="C483" s="19" t="s">
        <v>45</v>
      </c>
      <c r="D483" s="19" t="s">
        <v>44</v>
      </c>
      <c r="E483" s="19" t="s">
        <v>639</v>
      </c>
      <c r="F483" s="19" t="s">
        <v>59</v>
      </c>
      <c r="G483" s="20">
        <v>8092</v>
      </c>
      <c r="H483" s="20">
        <v>8124</v>
      </c>
      <c r="I483" s="20">
        <v>8124</v>
      </c>
      <c r="J483" s="103"/>
      <c r="K483" s="103"/>
      <c r="L483" s="103"/>
      <c r="M483" s="103"/>
      <c r="N483" s="103"/>
      <c r="O483" s="103"/>
      <c r="P483" s="103"/>
      <c r="Q483" s="103"/>
    </row>
    <row r="484" spans="1:22" s="189" customFormat="1" x14ac:dyDescent="0.2">
      <c r="A484" s="18" t="s">
        <v>134</v>
      </c>
      <c r="B484" s="18">
        <v>915</v>
      </c>
      <c r="C484" s="19" t="s">
        <v>45</v>
      </c>
      <c r="D484" s="19" t="s">
        <v>44</v>
      </c>
      <c r="E484" s="16" t="s">
        <v>135</v>
      </c>
      <c r="F484" s="19"/>
      <c r="G484" s="4">
        <v>460.6</v>
      </c>
      <c r="H484" s="4">
        <v>1171.2</v>
      </c>
      <c r="I484" s="4">
        <v>1046.2</v>
      </c>
      <c r="J484" s="98"/>
      <c r="K484" s="98"/>
      <c r="L484" s="98"/>
      <c r="M484" s="98"/>
      <c r="N484" s="98"/>
      <c r="O484" s="98"/>
      <c r="P484" s="98"/>
      <c r="Q484" s="98"/>
    </row>
    <row r="485" spans="1:22" s="189" customFormat="1" ht="25.5" x14ac:dyDescent="0.2">
      <c r="A485" s="28" t="s">
        <v>70</v>
      </c>
      <c r="B485" s="18">
        <v>915</v>
      </c>
      <c r="C485" s="24" t="s">
        <v>45</v>
      </c>
      <c r="D485" s="24" t="s">
        <v>44</v>
      </c>
      <c r="E485" s="24" t="s">
        <v>135</v>
      </c>
      <c r="F485" s="24" t="s">
        <v>62</v>
      </c>
      <c r="G485" s="20">
        <v>0.6</v>
      </c>
      <c r="H485" s="55">
        <v>251.2</v>
      </c>
      <c r="I485" s="55">
        <v>126.2</v>
      </c>
      <c r="J485" s="98"/>
      <c r="K485" s="98"/>
      <c r="L485" s="98"/>
      <c r="M485" s="98"/>
      <c r="N485" s="98"/>
      <c r="O485" s="98"/>
      <c r="P485" s="98"/>
      <c r="Q485" s="98"/>
    </row>
    <row r="486" spans="1:22" s="189" customFormat="1" ht="14.25" customHeight="1" x14ac:dyDescent="0.2">
      <c r="A486" s="28" t="s">
        <v>63</v>
      </c>
      <c r="B486" s="18">
        <v>915</v>
      </c>
      <c r="C486" s="24" t="s">
        <v>45</v>
      </c>
      <c r="D486" s="24" t="s">
        <v>44</v>
      </c>
      <c r="E486" s="24" t="s">
        <v>135</v>
      </c>
      <c r="F486" s="24" t="s">
        <v>64</v>
      </c>
      <c r="G486" s="20">
        <v>460</v>
      </c>
      <c r="H486" s="55">
        <v>920</v>
      </c>
      <c r="I486" s="55">
        <v>920</v>
      </c>
      <c r="J486" s="98"/>
      <c r="K486" s="98"/>
      <c r="L486" s="98"/>
      <c r="M486" s="98"/>
      <c r="N486" s="98"/>
      <c r="O486" s="98"/>
      <c r="P486" s="98"/>
      <c r="Q486" s="98"/>
    </row>
    <row r="487" spans="1:22" s="9" customFormat="1" ht="25.5" customHeight="1" x14ac:dyDescent="0.2">
      <c r="A487" s="39" t="s">
        <v>42</v>
      </c>
      <c r="B487" s="36">
        <v>919</v>
      </c>
      <c r="C487" s="40"/>
      <c r="D487" s="40"/>
      <c r="E487" s="40"/>
      <c r="F487" s="40"/>
      <c r="G487" s="38">
        <v>585801.55342000001</v>
      </c>
      <c r="H487" s="38">
        <v>473677.00000000006</v>
      </c>
      <c r="I487" s="38">
        <v>509162.20000000007</v>
      </c>
      <c r="J487" s="38" t="e">
        <f>J492+J504+J568+#REF!</f>
        <v>#REF!</v>
      </c>
      <c r="K487" s="38" t="e">
        <f>K492+K504+K568+#REF!</f>
        <v>#REF!</v>
      </c>
      <c r="L487" s="38" t="e">
        <f>L492+L504+L568+#REF!</f>
        <v>#REF!</v>
      </c>
      <c r="M487" s="38" t="e">
        <f>M492+M504+M568+#REF!</f>
        <v>#REF!</v>
      </c>
      <c r="N487" s="38" t="e">
        <f>N492+N504+N568+#REF!</f>
        <v>#REF!</v>
      </c>
      <c r="O487" s="38" t="e">
        <f>O492+O504+O568+#REF!</f>
        <v>#REF!</v>
      </c>
      <c r="P487" s="38" t="e">
        <f>P492+P504+P568+#REF!</f>
        <v>#REF!</v>
      </c>
      <c r="Q487" s="38" t="e">
        <f>Q492+Q504+Q568+#REF!</f>
        <v>#REF!</v>
      </c>
      <c r="S487" s="210"/>
      <c r="V487" s="210"/>
    </row>
    <row r="488" spans="1:22" s="216" customFormat="1" x14ac:dyDescent="0.2">
      <c r="A488" s="13" t="s">
        <v>54</v>
      </c>
      <c r="B488" s="41">
        <v>919</v>
      </c>
      <c r="C488" s="1" t="s">
        <v>9</v>
      </c>
      <c r="D488" s="1"/>
      <c r="E488" s="1"/>
      <c r="F488" s="1"/>
      <c r="G488" s="4">
        <v>33.9</v>
      </c>
      <c r="H488" s="4">
        <v>34.9</v>
      </c>
      <c r="I488" s="4">
        <v>33.200000000000003</v>
      </c>
      <c r="J488" s="192"/>
      <c r="K488" s="192"/>
      <c r="L488" s="192"/>
      <c r="M488" s="192"/>
      <c r="N488" s="192"/>
      <c r="O488" s="192"/>
      <c r="P488" s="192"/>
      <c r="Q488" s="192"/>
    </row>
    <row r="489" spans="1:22" s="216" customFormat="1" x14ac:dyDescent="0.2">
      <c r="A489" s="11" t="s">
        <v>20</v>
      </c>
      <c r="B489" s="14">
        <v>919</v>
      </c>
      <c r="C489" s="8" t="s">
        <v>9</v>
      </c>
      <c r="D489" s="8" t="s">
        <v>55</v>
      </c>
      <c r="E489" s="8"/>
      <c r="F489" s="8"/>
      <c r="G489" s="4">
        <v>33.9</v>
      </c>
      <c r="H489" s="4">
        <v>34.9</v>
      </c>
      <c r="I489" s="4">
        <v>33.200000000000003</v>
      </c>
      <c r="J489" s="192"/>
      <c r="K489" s="192"/>
      <c r="L489" s="192"/>
      <c r="M489" s="192"/>
      <c r="N489" s="192"/>
      <c r="O489" s="192"/>
      <c r="P489" s="192"/>
      <c r="Q489" s="192"/>
    </row>
    <row r="490" spans="1:22" s="216" customFormat="1" ht="38.25" x14ac:dyDescent="0.2">
      <c r="A490" s="68" t="s">
        <v>594</v>
      </c>
      <c r="B490" s="69">
        <v>919</v>
      </c>
      <c r="C490" s="70" t="s">
        <v>9</v>
      </c>
      <c r="D490" s="70" t="s">
        <v>55</v>
      </c>
      <c r="E490" s="83" t="s">
        <v>595</v>
      </c>
      <c r="F490" s="83"/>
      <c r="G490" s="219">
        <v>33.9</v>
      </c>
      <c r="H490" s="219">
        <v>34.9</v>
      </c>
      <c r="I490" s="219">
        <v>33.200000000000003</v>
      </c>
      <c r="J490" s="192"/>
      <c r="K490" s="192"/>
      <c r="L490" s="192"/>
      <c r="M490" s="192"/>
      <c r="N490" s="192"/>
      <c r="O490" s="192"/>
      <c r="P490" s="192"/>
      <c r="Q490" s="192"/>
    </row>
    <row r="491" spans="1:22" s="216" customFormat="1" ht="25.5" x14ac:dyDescent="0.2">
      <c r="A491" s="225" t="s">
        <v>70</v>
      </c>
      <c r="B491" s="74">
        <v>919</v>
      </c>
      <c r="C491" s="75" t="s">
        <v>9</v>
      </c>
      <c r="D491" s="75" t="s">
        <v>55</v>
      </c>
      <c r="E491" s="75" t="s">
        <v>595</v>
      </c>
      <c r="F491" s="76" t="s">
        <v>62</v>
      </c>
      <c r="G491" s="219">
        <v>33.9</v>
      </c>
      <c r="H491" s="222">
        <v>34.9</v>
      </c>
      <c r="I491" s="222">
        <v>33.200000000000003</v>
      </c>
      <c r="J491" s="192"/>
      <c r="K491" s="192"/>
      <c r="L491" s="192"/>
      <c r="M491" s="192"/>
      <c r="N491" s="192"/>
      <c r="O491" s="192"/>
      <c r="P491" s="192"/>
      <c r="Q491" s="192"/>
    </row>
    <row r="492" spans="1:22" s="3" customFormat="1" x14ac:dyDescent="0.2">
      <c r="A492" s="13" t="s">
        <v>23</v>
      </c>
      <c r="B492" s="41">
        <v>919</v>
      </c>
      <c r="C492" s="1" t="s">
        <v>15</v>
      </c>
      <c r="D492" s="1"/>
      <c r="E492" s="1"/>
      <c r="F492" s="1"/>
      <c r="G492" s="2">
        <v>121969.10324999999</v>
      </c>
      <c r="H492" s="2">
        <v>87928.400000000009</v>
      </c>
      <c r="I492" s="2">
        <v>130698.99999999999</v>
      </c>
    </row>
    <row r="493" spans="1:22" s="67" customFormat="1" x14ac:dyDescent="0.2">
      <c r="A493" s="63" t="s">
        <v>73</v>
      </c>
      <c r="B493" s="64">
        <v>919</v>
      </c>
      <c r="C493" s="65" t="s">
        <v>15</v>
      </c>
      <c r="D493" s="65" t="s">
        <v>22</v>
      </c>
      <c r="E493" s="65"/>
      <c r="F493" s="65"/>
      <c r="G493" s="66">
        <v>121969.10324999999</v>
      </c>
      <c r="H493" s="228">
        <v>87928.400000000009</v>
      </c>
      <c r="I493" s="228">
        <v>130698.99999999999</v>
      </c>
      <c r="J493" s="66" t="e">
        <f>+J496+J498+J494+#REF!</f>
        <v>#REF!</v>
      </c>
      <c r="K493" s="66" t="e">
        <f>+K496+K498+K494+#REF!</f>
        <v>#REF!</v>
      </c>
      <c r="L493" s="66" t="e">
        <f>+L496+L498+L494+#REF!</f>
        <v>#REF!</v>
      </c>
      <c r="M493" s="66" t="e">
        <f>+M496+M498+M494+#REF!</f>
        <v>#REF!</v>
      </c>
      <c r="N493" s="66" t="e">
        <f>+N496+N498+N494+#REF!</f>
        <v>#REF!</v>
      </c>
      <c r="O493" s="66" t="e">
        <f>+O496+O498+O494+#REF!</f>
        <v>#REF!</v>
      </c>
      <c r="P493" s="66" t="e">
        <f>+P496+P498+P494+#REF!</f>
        <v>#REF!</v>
      </c>
      <c r="Q493" s="66" t="e">
        <f>+Q496+Q498+Q494+#REF!</f>
        <v>#REF!</v>
      </c>
    </row>
    <row r="494" spans="1:22" s="189" customFormat="1" ht="61.5" customHeight="1" x14ac:dyDescent="0.2">
      <c r="A494" s="18" t="s">
        <v>648</v>
      </c>
      <c r="B494" s="22">
        <v>919</v>
      </c>
      <c r="C494" s="19" t="s">
        <v>15</v>
      </c>
      <c r="D494" s="19" t="s">
        <v>22</v>
      </c>
      <c r="E494" s="19" t="s">
        <v>279</v>
      </c>
      <c r="F494" s="19"/>
      <c r="G494" s="20">
        <v>0</v>
      </c>
      <c r="H494" s="20">
        <v>0</v>
      </c>
      <c r="I494" s="20">
        <v>40000</v>
      </c>
      <c r="J494" s="98"/>
      <c r="K494" s="98"/>
      <c r="L494" s="98"/>
      <c r="M494" s="98"/>
      <c r="N494" s="98"/>
      <c r="O494" s="98"/>
      <c r="P494" s="98"/>
      <c r="Q494" s="98"/>
    </row>
    <row r="495" spans="1:22" s="223" customFormat="1" ht="25.5" x14ac:dyDescent="0.2">
      <c r="A495" s="225" t="s">
        <v>107</v>
      </c>
      <c r="B495" s="31">
        <v>919</v>
      </c>
      <c r="C495" s="221" t="s">
        <v>15</v>
      </c>
      <c r="D495" s="221" t="s">
        <v>22</v>
      </c>
      <c r="E495" s="221" t="s">
        <v>279</v>
      </c>
      <c r="F495" s="221" t="s">
        <v>59</v>
      </c>
      <c r="G495" s="222">
        <v>0</v>
      </c>
      <c r="H495" s="222">
        <v>0</v>
      </c>
      <c r="I495" s="222">
        <v>40000</v>
      </c>
      <c r="J495" s="230"/>
      <c r="K495" s="230"/>
      <c r="L495" s="230"/>
      <c r="M495" s="230"/>
      <c r="N495" s="230"/>
      <c r="O495" s="230"/>
      <c r="P495" s="230"/>
      <c r="Q495" s="230"/>
    </row>
    <row r="496" spans="1:22" ht="25.5" x14ac:dyDescent="0.2">
      <c r="A496" s="217" t="s">
        <v>224</v>
      </c>
      <c r="B496" s="22">
        <v>919</v>
      </c>
      <c r="C496" s="218" t="s">
        <v>15</v>
      </c>
      <c r="D496" s="218" t="s">
        <v>22</v>
      </c>
      <c r="E496" s="218" t="s">
        <v>223</v>
      </c>
      <c r="F496" s="218"/>
      <c r="G496" s="219">
        <v>90807.502579999986</v>
      </c>
      <c r="H496" s="219">
        <v>65229.3</v>
      </c>
      <c r="I496" s="219">
        <v>62420.2</v>
      </c>
      <c r="J496" s="229"/>
      <c r="K496" s="229"/>
      <c r="L496" s="229"/>
      <c r="M496" s="229"/>
      <c r="N496" s="229"/>
      <c r="O496" s="229"/>
      <c r="P496" s="229"/>
      <c r="Q496" s="229"/>
    </row>
    <row r="497" spans="1:17" s="223" customFormat="1" ht="25.5" x14ac:dyDescent="0.2">
      <c r="A497" s="225" t="s">
        <v>107</v>
      </c>
      <c r="B497" s="31">
        <v>919</v>
      </c>
      <c r="C497" s="221" t="s">
        <v>15</v>
      </c>
      <c r="D497" s="221" t="s">
        <v>22</v>
      </c>
      <c r="E497" s="221" t="s">
        <v>223</v>
      </c>
      <c r="F497" s="221" t="s">
        <v>59</v>
      </c>
      <c r="G497" s="222">
        <v>90807.502579999986</v>
      </c>
      <c r="H497" s="222">
        <v>65229.3</v>
      </c>
      <c r="I497" s="222">
        <v>62420.2</v>
      </c>
      <c r="J497" s="230"/>
      <c r="K497" s="230"/>
      <c r="L497" s="230"/>
      <c r="M497" s="230"/>
      <c r="N497" s="230"/>
      <c r="O497" s="230"/>
      <c r="P497" s="230"/>
      <c r="Q497" s="230"/>
    </row>
    <row r="498" spans="1:17" s="72" customFormat="1" ht="25.5" x14ac:dyDescent="0.2">
      <c r="A498" s="68" t="s">
        <v>226</v>
      </c>
      <c r="B498" s="68">
        <v>919</v>
      </c>
      <c r="C498" s="70" t="s">
        <v>15</v>
      </c>
      <c r="D498" s="70" t="s">
        <v>22</v>
      </c>
      <c r="E498" s="70" t="s">
        <v>225</v>
      </c>
      <c r="F498" s="70"/>
      <c r="G498" s="71">
        <v>12220</v>
      </c>
      <c r="H498" s="71">
        <v>13220</v>
      </c>
      <c r="I498" s="71">
        <v>13220</v>
      </c>
    </row>
    <row r="499" spans="1:17" ht="25.5" x14ac:dyDescent="0.2">
      <c r="A499" s="225" t="s">
        <v>107</v>
      </c>
      <c r="B499" s="225">
        <v>919</v>
      </c>
      <c r="C499" s="221" t="s">
        <v>15</v>
      </c>
      <c r="D499" s="221" t="s">
        <v>22</v>
      </c>
      <c r="E499" s="221" t="s">
        <v>225</v>
      </c>
      <c r="F499" s="221" t="s">
        <v>59</v>
      </c>
      <c r="G499" s="222">
        <v>12220</v>
      </c>
      <c r="H499" s="222">
        <v>13220</v>
      </c>
      <c r="I499" s="222">
        <v>13220</v>
      </c>
      <c r="J499" s="220"/>
      <c r="K499" s="220"/>
      <c r="L499" s="220"/>
      <c r="M499" s="220"/>
      <c r="N499" s="220"/>
      <c r="O499" s="220"/>
      <c r="P499" s="220"/>
      <c r="Q499" s="220"/>
    </row>
    <row r="500" spans="1:17" ht="25.5" x14ac:dyDescent="0.2">
      <c r="A500" s="17" t="s">
        <v>285</v>
      </c>
      <c r="B500" s="42">
        <v>919</v>
      </c>
      <c r="C500" s="218" t="s">
        <v>15</v>
      </c>
      <c r="D500" s="218" t="s">
        <v>22</v>
      </c>
      <c r="E500" s="218" t="s">
        <v>283</v>
      </c>
      <c r="F500" s="218"/>
      <c r="G500" s="219">
        <v>947.08004000000005</v>
      </c>
      <c r="H500" s="219">
        <v>774</v>
      </c>
      <c r="I500" s="219">
        <v>752.9</v>
      </c>
      <c r="J500" s="98"/>
      <c r="K500" s="98"/>
      <c r="L500" s="98"/>
      <c r="M500" s="98"/>
      <c r="N500" s="98"/>
      <c r="O500" s="98"/>
      <c r="P500" s="98"/>
      <c r="Q500" s="98"/>
    </row>
    <row r="501" spans="1:17" ht="25.5" x14ac:dyDescent="0.2">
      <c r="A501" s="225" t="s">
        <v>70</v>
      </c>
      <c r="B501" s="31">
        <v>919</v>
      </c>
      <c r="C501" s="221" t="s">
        <v>15</v>
      </c>
      <c r="D501" s="221" t="s">
        <v>22</v>
      </c>
      <c r="E501" s="221" t="s">
        <v>283</v>
      </c>
      <c r="F501" s="221" t="s">
        <v>62</v>
      </c>
      <c r="G501" s="222">
        <v>947.08004000000005</v>
      </c>
      <c r="H501" s="222">
        <v>774</v>
      </c>
      <c r="I501" s="222">
        <v>752.9</v>
      </c>
      <c r="J501" s="229"/>
      <c r="K501" s="229"/>
      <c r="L501" s="229"/>
      <c r="M501" s="229"/>
      <c r="N501" s="229"/>
      <c r="O501" s="229"/>
      <c r="P501" s="229"/>
      <c r="Q501" s="229"/>
    </row>
    <row r="502" spans="1:17" ht="38.25" x14ac:dyDescent="0.2">
      <c r="A502" s="17" t="s">
        <v>559</v>
      </c>
      <c r="B502" s="42">
        <v>919</v>
      </c>
      <c r="C502" s="218" t="s">
        <v>15</v>
      </c>
      <c r="D502" s="218" t="s">
        <v>22</v>
      </c>
      <c r="E502" s="218" t="s">
        <v>558</v>
      </c>
      <c r="F502" s="218"/>
      <c r="G502" s="219">
        <v>17994.520629999999</v>
      </c>
      <c r="H502" s="219">
        <v>8705.1</v>
      </c>
      <c r="I502" s="219">
        <v>14305.9</v>
      </c>
      <c r="J502" s="98"/>
      <c r="K502" s="98"/>
      <c r="L502" s="98"/>
      <c r="M502" s="98"/>
      <c r="N502" s="98"/>
      <c r="O502" s="98"/>
      <c r="P502" s="98"/>
      <c r="Q502" s="98"/>
    </row>
    <row r="503" spans="1:17" ht="25.5" x14ac:dyDescent="0.2">
      <c r="A503" s="225" t="s">
        <v>70</v>
      </c>
      <c r="B503" s="31">
        <v>919</v>
      </c>
      <c r="C503" s="221" t="s">
        <v>15</v>
      </c>
      <c r="D503" s="221" t="s">
        <v>22</v>
      </c>
      <c r="E503" s="218" t="s">
        <v>558</v>
      </c>
      <c r="F503" s="221" t="s">
        <v>62</v>
      </c>
      <c r="G503" s="222">
        <v>17994.520629999999</v>
      </c>
      <c r="H503" s="222">
        <v>8705.1</v>
      </c>
      <c r="I503" s="222">
        <v>14305.9</v>
      </c>
      <c r="J503" s="229"/>
      <c r="K503" s="229"/>
      <c r="L503" s="229"/>
      <c r="M503" s="229"/>
      <c r="N503" s="229"/>
      <c r="O503" s="229"/>
      <c r="P503" s="229"/>
      <c r="Q503" s="229"/>
    </row>
    <row r="504" spans="1:17" s="89" customFormat="1" ht="15.75" customHeight="1" x14ac:dyDescent="0.2">
      <c r="A504" s="88" t="s">
        <v>25</v>
      </c>
      <c r="B504" s="57">
        <v>919</v>
      </c>
      <c r="C504" s="58" t="s">
        <v>26</v>
      </c>
      <c r="D504" s="58"/>
      <c r="E504" s="58"/>
      <c r="F504" s="58"/>
      <c r="G504" s="61">
        <v>463286.75016999996</v>
      </c>
      <c r="H504" s="61">
        <v>385187.8</v>
      </c>
      <c r="I504" s="61">
        <v>377929.90000000008</v>
      </c>
    </row>
    <row r="505" spans="1:17" s="9" customFormat="1" x14ac:dyDescent="0.2">
      <c r="A505" s="11" t="s">
        <v>27</v>
      </c>
      <c r="B505" s="14">
        <v>919</v>
      </c>
      <c r="C505" s="8" t="s">
        <v>26</v>
      </c>
      <c r="D505" s="8" t="s">
        <v>9</v>
      </c>
      <c r="E505" s="8"/>
      <c r="F505" s="8"/>
      <c r="G505" s="4">
        <v>2370.8000000000002</v>
      </c>
      <c r="H505" s="4">
        <v>2436.5</v>
      </c>
      <c r="I505" s="4">
        <v>2316.9</v>
      </c>
      <c r="J505" s="4">
        <f t="shared" ref="J505:Q505" si="10">J506+J508</f>
        <v>0</v>
      </c>
      <c r="K505" s="4">
        <f t="shared" si="10"/>
        <v>0</v>
      </c>
      <c r="L505" s="4">
        <f t="shared" si="10"/>
        <v>0</v>
      </c>
      <c r="M505" s="4">
        <f t="shared" si="10"/>
        <v>0</v>
      </c>
      <c r="N505" s="4">
        <f t="shared" si="10"/>
        <v>0</v>
      </c>
      <c r="O505" s="4">
        <f t="shared" si="10"/>
        <v>0</v>
      </c>
      <c r="P505" s="4">
        <f t="shared" si="10"/>
        <v>0</v>
      </c>
      <c r="Q505" s="4">
        <f t="shared" si="10"/>
        <v>0</v>
      </c>
    </row>
    <row r="506" spans="1:17" s="189" customFormat="1" x14ac:dyDescent="0.2">
      <c r="A506" s="18" t="s">
        <v>290</v>
      </c>
      <c r="B506" s="22">
        <v>919</v>
      </c>
      <c r="C506" s="19" t="s">
        <v>26</v>
      </c>
      <c r="D506" s="19" t="s">
        <v>9</v>
      </c>
      <c r="E506" s="19" t="s">
        <v>291</v>
      </c>
      <c r="F506" s="19"/>
      <c r="G506" s="20">
        <v>1353</v>
      </c>
      <c r="H506" s="20">
        <v>1390.5</v>
      </c>
      <c r="I506" s="20">
        <v>1322.2</v>
      </c>
      <c r="J506" s="98"/>
      <c r="K506" s="98"/>
      <c r="L506" s="98"/>
      <c r="M506" s="98"/>
      <c r="N506" s="98"/>
      <c r="O506" s="98"/>
      <c r="P506" s="98"/>
      <c r="Q506" s="98"/>
    </row>
    <row r="507" spans="1:17" s="26" customFormat="1" ht="25.5" x14ac:dyDescent="0.2">
      <c r="A507" s="28" t="s">
        <v>70</v>
      </c>
      <c r="B507" s="31">
        <v>919</v>
      </c>
      <c r="C507" s="24" t="s">
        <v>26</v>
      </c>
      <c r="D507" s="24" t="s">
        <v>9</v>
      </c>
      <c r="E507" s="24" t="s">
        <v>291</v>
      </c>
      <c r="F507" s="24" t="s">
        <v>62</v>
      </c>
      <c r="G507" s="25">
        <v>1353</v>
      </c>
      <c r="H507" s="55">
        <v>1390.5</v>
      </c>
      <c r="I507" s="55">
        <v>1322.2</v>
      </c>
      <c r="J507" s="99"/>
      <c r="K507" s="99"/>
      <c r="L507" s="99"/>
      <c r="M507" s="99"/>
      <c r="N507" s="99"/>
      <c r="O507" s="99"/>
      <c r="P507" s="99"/>
      <c r="Q507" s="99"/>
    </row>
    <row r="508" spans="1:17" s="26" customFormat="1" ht="25.5" x14ac:dyDescent="0.2">
      <c r="A508" s="18" t="s">
        <v>275</v>
      </c>
      <c r="B508" s="18">
        <v>919</v>
      </c>
      <c r="C508" s="19" t="s">
        <v>26</v>
      </c>
      <c r="D508" s="19" t="s">
        <v>9</v>
      </c>
      <c r="E508" s="19" t="s">
        <v>276</v>
      </c>
      <c r="F508" s="19"/>
      <c r="G508" s="25">
        <v>1017.8</v>
      </c>
      <c r="H508" s="25">
        <v>1046</v>
      </c>
      <c r="I508" s="25">
        <v>994.7</v>
      </c>
    </row>
    <row r="509" spans="1:17" s="26" customFormat="1" ht="25.5" x14ac:dyDescent="0.2">
      <c r="A509" s="28" t="s">
        <v>70</v>
      </c>
      <c r="B509" s="28">
        <v>919</v>
      </c>
      <c r="C509" s="24" t="s">
        <v>26</v>
      </c>
      <c r="D509" s="24" t="s">
        <v>9</v>
      </c>
      <c r="E509" s="24" t="s">
        <v>276</v>
      </c>
      <c r="F509" s="27" t="s">
        <v>62</v>
      </c>
      <c r="G509" s="25">
        <v>1017.8</v>
      </c>
      <c r="H509" s="55">
        <v>1046</v>
      </c>
      <c r="I509" s="55">
        <v>994.7</v>
      </c>
    </row>
    <row r="510" spans="1:17" s="67" customFormat="1" ht="15" customHeight="1" x14ac:dyDescent="0.2">
      <c r="A510" s="63" t="s">
        <v>28</v>
      </c>
      <c r="B510" s="64">
        <v>919</v>
      </c>
      <c r="C510" s="65" t="s">
        <v>26</v>
      </c>
      <c r="D510" s="65" t="s">
        <v>11</v>
      </c>
      <c r="E510" s="65"/>
      <c r="F510" s="65"/>
      <c r="G510" s="66">
        <v>391535.1</v>
      </c>
      <c r="H510" s="228">
        <v>339687</v>
      </c>
      <c r="I510" s="228">
        <v>339535.9</v>
      </c>
      <c r="J510" s="66" t="e">
        <f>+J526+J528+J530+J511+#REF!+#REF!</f>
        <v>#REF!</v>
      </c>
      <c r="K510" s="66" t="e">
        <f>+K526+K528+K530+K511+#REF!+#REF!</f>
        <v>#REF!</v>
      </c>
      <c r="L510" s="66" t="e">
        <f>+L526+L528+L530+L511+#REF!+#REF!</f>
        <v>#REF!</v>
      </c>
      <c r="M510" s="66" t="e">
        <f>+M526+M528+M530+M511+#REF!+#REF!</f>
        <v>#REF!</v>
      </c>
      <c r="N510" s="66" t="e">
        <f>+N526+N528+N530+N511+#REF!+#REF!</f>
        <v>#REF!</v>
      </c>
      <c r="O510" s="66" t="e">
        <f>+O526+O528+O530+O511+#REF!+#REF!</f>
        <v>#REF!</v>
      </c>
      <c r="P510" s="66" t="e">
        <f>+P526+P528+P530+P511+#REF!+#REF!</f>
        <v>#REF!</v>
      </c>
      <c r="Q510" s="66" t="e">
        <f>+Q526+Q528+Q530+Q511+#REF!+#REF!</f>
        <v>#REF!</v>
      </c>
    </row>
    <row r="511" spans="1:17" s="7" customFormat="1" ht="25.5" x14ac:dyDescent="0.2">
      <c r="A511" s="17" t="s">
        <v>228</v>
      </c>
      <c r="B511" s="42">
        <v>919</v>
      </c>
      <c r="C511" s="218" t="s">
        <v>26</v>
      </c>
      <c r="D511" s="218" t="s">
        <v>11</v>
      </c>
      <c r="E511" s="218" t="s">
        <v>227</v>
      </c>
      <c r="F511" s="218"/>
      <c r="G511" s="219">
        <v>2173.5</v>
      </c>
      <c r="H511" s="219">
        <v>2377.4</v>
      </c>
      <c r="I511" s="219">
        <v>2226.3000000000002</v>
      </c>
      <c r="J511" s="100"/>
      <c r="K511" s="100"/>
      <c r="L511" s="100"/>
      <c r="M511" s="100"/>
      <c r="N511" s="100"/>
      <c r="O511" s="100"/>
      <c r="P511" s="100"/>
      <c r="Q511" s="100"/>
    </row>
    <row r="512" spans="1:17" s="7" customFormat="1" ht="25.5" x14ac:dyDescent="0.2">
      <c r="A512" s="225" t="s">
        <v>70</v>
      </c>
      <c r="B512" s="31">
        <v>919</v>
      </c>
      <c r="C512" s="221" t="s">
        <v>26</v>
      </c>
      <c r="D512" s="221" t="s">
        <v>11</v>
      </c>
      <c r="E512" s="221" t="s">
        <v>227</v>
      </c>
      <c r="F512" s="221" t="s">
        <v>62</v>
      </c>
      <c r="G512" s="222">
        <v>2173.5</v>
      </c>
      <c r="H512" s="222">
        <v>2377.4</v>
      </c>
      <c r="I512" s="222">
        <v>2226.3000000000002</v>
      </c>
      <c r="J512" s="100"/>
      <c r="K512" s="100"/>
      <c r="L512" s="100"/>
      <c r="M512" s="100"/>
      <c r="N512" s="100"/>
      <c r="O512" s="100"/>
      <c r="P512" s="100"/>
      <c r="Q512" s="100"/>
    </row>
    <row r="513" spans="1:17" s="26" customFormat="1" ht="25.5" x14ac:dyDescent="0.2">
      <c r="A513" s="18" t="s">
        <v>508</v>
      </c>
      <c r="B513" s="22">
        <v>919</v>
      </c>
      <c r="C513" s="19" t="s">
        <v>26</v>
      </c>
      <c r="D513" s="19" t="s">
        <v>11</v>
      </c>
      <c r="E513" s="19" t="s">
        <v>509</v>
      </c>
      <c r="F513" s="19"/>
      <c r="G513" s="25">
        <v>700</v>
      </c>
      <c r="H513" s="25">
        <v>700</v>
      </c>
      <c r="I513" s="25">
        <v>700</v>
      </c>
      <c r="J513" s="99"/>
      <c r="K513" s="99"/>
      <c r="L513" s="99"/>
      <c r="M513" s="99"/>
      <c r="N513" s="99"/>
      <c r="O513" s="99"/>
      <c r="P513" s="99"/>
      <c r="Q513" s="99"/>
    </row>
    <row r="514" spans="1:17" s="223" customFormat="1" ht="25.5" x14ac:dyDescent="0.2">
      <c r="A514" s="225" t="s">
        <v>70</v>
      </c>
      <c r="B514" s="31">
        <v>919</v>
      </c>
      <c r="C514" s="221" t="s">
        <v>26</v>
      </c>
      <c r="D514" s="221" t="s">
        <v>11</v>
      </c>
      <c r="E514" s="221" t="s">
        <v>509</v>
      </c>
      <c r="F514" s="221" t="s">
        <v>62</v>
      </c>
      <c r="G514" s="222">
        <v>700</v>
      </c>
      <c r="H514" s="222">
        <v>700</v>
      </c>
      <c r="I514" s="222">
        <v>700</v>
      </c>
      <c r="J514" s="230"/>
      <c r="K514" s="230"/>
      <c r="L514" s="230"/>
      <c r="M514" s="230"/>
      <c r="N514" s="230"/>
      <c r="O514" s="230"/>
      <c r="P514" s="230"/>
      <c r="Q514" s="230"/>
    </row>
    <row r="515" spans="1:17" s="7" customFormat="1" ht="25.5" x14ac:dyDescent="0.2">
      <c r="A515" s="17" t="s">
        <v>685</v>
      </c>
      <c r="B515" s="42">
        <v>919</v>
      </c>
      <c r="C515" s="218" t="s">
        <v>26</v>
      </c>
      <c r="D515" s="218" t="s">
        <v>11</v>
      </c>
      <c r="E515" s="218" t="s">
        <v>686</v>
      </c>
      <c r="F515" s="218"/>
      <c r="G515" s="219">
        <v>190</v>
      </c>
      <c r="H515" s="219">
        <v>0</v>
      </c>
      <c r="I515" s="219">
        <v>0</v>
      </c>
      <c r="J515" s="100"/>
      <c r="K515" s="100"/>
      <c r="L515" s="100"/>
      <c r="M515" s="100"/>
      <c r="N515" s="100"/>
      <c r="O515" s="100"/>
      <c r="P515" s="100"/>
      <c r="Q515" s="100"/>
    </row>
    <row r="516" spans="1:17" s="7" customFormat="1" ht="25.5" x14ac:dyDescent="0.2">
      <c r="A516" s="225" t="s">
        <v>70</v>
      </c>
      <c r="B516" s="31">
        <v>919</v>
      </c>
      <c r="C516" s="221" t="s">
        <v>26</v>
      </c>
      <c r="D516" s="221" t="s">
        <v>11</v>
      </c>
      <c r="E516" s="221" t="s">
        <v>686</v>
      </c>
      <c r="F516" s="221" t="s">
        <v>62</v>
      </c>
      <c r="G516" s="222">
        <v>190</v>
      </c>
      <c r="H516" s="222">
        <v>0</v>
      </c>
      <c r="I516" s="222">
        <v>0</v>
      </c>
      <c r="J516" s="100"/>
      <c r="K516" s="100"/>
      <c r="L516" s="100"/>
      <c r="M516" s="100"/>
      <c r="N516" s="100"/>
      <c r="O516" s="100"/>
      <c r="P516" s="100"/>
      <c r="Q516" s="100"/>
    </row>
    <row r="517" spans="1:17" s="223" customFormat="1" ht="89.25" x14ac:dyDescent="0.2">
      <c r="A517" s="217" t="s">
        <v>642</v>
      </c>
      <c r="B517" s="22">
        <v>919</v>
      </c>
      <c r="C517" s="218" t="s">
        <v>26</v>
      </c>
      <c r="D517" s="218" t="s">
        <v>11</v>
      </c>
      <c r="E517" s="218" t="s">
        <v>643</v>
      </c>
      <c r="F517" s="221"/>
      <c r="G517" s="222">
        <v>336609.6</v>
      </c>
      <c r="H517" s="222">
        <v>336609.6</v>
      </c>
      <c r="I517" s="222">
        <v>336609.6</v>
      </c>
      <c r="J517" s="230"/>
      <c r="K517" s="230"/>
      <c r="L517" s="230"/>
      <c r="M517" s="230"/>
      <c r="N517" s="230"/>
      <c r="O517" s="230"/>
      <c r="P517" s="230"/>
      <c r="Q517" s="230"/>
    </row>
    <row r="518" spans="1:17" ht="102" x14ac:dyDescent="0.2">
      <c r="A518" s="217" t="s">
        <v>640</v>
      </c>
      <c r="B518" s="22">
        <v>919</v>
      </c>
      <c r="C518" s="218" t="s">
        <v>26</v>
      </c>
      <c r="D518" s="218" t="s">
        <v>11</v>
      </c>
      <c r="E518" s="218" t="s">
        <v>588</v>
      </c>
      <c r="F518" s="218"/>
      <c r="G518" s="219">
        <v>247640.69999999998</v>
      </c>
      <c r="H518" s="219">
        <v>247640.69999999998</v>
      </c>
      <c r="I518" s="219">
        <v>247640.69999999998</v>
      </c>
      <c r="J518" s="229"/>
      <c r="K518" s="229"/>
      <c r="L518" s="229"/>
      <c r="M518" s="229"/>
      <c r="N518" s="229"/>
      <c r="O518" s="229"/>
      <c r="P518" s="229"/>
      <c r="Q518" s="229"/>
    </row>
    <row r="519" spans="1:17" s="223" customFormat="1" x14ac:dyDescent="0.2">
      <c r="A519" s="225" t="s">
        <v>66</v>
      </c>
      <c r="B519" s="31">
        <v>919</v>
      </c>
      <c r="C519" s="221" t="s">
        <v>26</v>
      </c>
      <c r="D519" s="221" t="s">
        <v>11</v>
      </c>
      <c r="E519" s="221" t="s">
        <v>588</v>
      </c>
      <c r="F519" s="221" t="s">
        <v>67</v>
      </c>
      <c r="G519" s="222">
        <v>247640.69999999998</v>
      </c>
      <c r="H519" s="222">
        <v>247640.69999999998</v>
      </c>
      <c r="I519" s="222">
        <v>247640.69999999998</v>
      </c>
      <c r="J519" s="230"/>
      <c r="K519" s="230"/>
      <c r="L519" s="230"/>
      <c r="M519" s="230"/>
      <c r="N519" s="230"/>
      <c r="O519" s="230"/>
      <c r="P519" s="230"/>
      <c r="Q519" s="230"/>
    </row>
    <row r="520" spans="1:17" ht="102" x14ac:dyDescent="0.2">
      <c r="A520" s="217" t="s">
        <v>641</v>
      </c>
      <c r="B520" s="22">
        <v>919</v>
      </c>
      <c r="C520" s="218" t="s">
        <v>26</v>
      </c>
      <c r="D520" s="218" t="s">
        <v>11</v>
      </c>
      <c r="E520" s="218" t="s">
        <v>589</v>
      </c>
      <c r="F520" s="218"/>
      <c r="G520" s="219">
        <v>22096.5</v>
      </c>
      <c r="H520" s="219">
        <v>22096.5</v>
      </c>
      <c r="I520" s="219">
        <v>22096.5</v>
      </c>
      <c r="J520" s="229"/>
      <c r="K520" s="229"/>
      <c r="L520" s="229"/>
      <c r="M520" s="229"/>
      <c r="N520" s="229"/>
      <c r="O520" s="229"/>
      <c r="P520" s="229"/>
      <c r="Q520" s="229"/>
    </row>
    <row r="521" spans="1:17" s="223" customFormat="1" x14ac:dyDescent="0.2">
      <c r="A521" s="225" t="s">
        <v>66</v>
      </c>
      <c r="B521" s="31">
        <v>919</v>
      </c>
      <c r="C521" s="221" t="s">
        <v>26</v>
      </c>
      <c r="D521" s="221" t="s">
        <v>11</v>
      </c>
      <c r="E521" s="221" t="s">
        <v>589</v>
      </c>
      <c r="F521" s="221" t="s">
        <v>67</v>
      </c>
      <c r="G521" s="222">
        <v>22096.5</v>
      </c>
      <c r="H521" s="222">
        <v>22096.5</v>
      </c>
      <c r="I521" s="222">
        <v>22096.5</v>
      </c>
      <c r="J521" s="230"/>
      <c r="K521" s="230"/>
      <c r="L521" s="230"/>
      <c r="M521" s="230"/>
      <c r="N521" s="230"/>
      <c r="O521" s="230"/>
      <c r="P521" s="230"/>
      <c r="Q521" s="230"/>
    </row>
    <row r="522" spans="1:17" ht="89.25" x14ac:dyDescent="0.2">
      <c r="A522" s="217" t="s">
        <v>646</v>
      </c>
      <c r="B522" s="22">
        <v>919</v>
      </c>
      <c r="C522" s="218" t="s">
        <v>26</v>
      </c>
      <c r="D522" s="218" t="s">
        <v>11</v>
      </c>
      <c r="E522" s="218" t="s">
        <v>590</v>
      </c>
      <c r="F522" s="218"/>
      <c r="G522" s="219">
        <v>62799</v>
      </c>
      <c r="H522" s="219">
        <v>62799</v>
      </c>
      <c r="I522" s="219">
        <v>62799</v>
      </c>
      <c r="J522" s="229"/>
      <c r="K522" s="229"/>
      <c r="L522" s="229"/>
      <c r="M522" s="229"/>
      <c r="N522" s="229"/>
      <c r="O522" s="229"/>
      <c r="P522" s="229"/>
      <c r="Q522" s="229"/>
    </row>
    <row r="523" spans="1:17" s="223" customFormat="1" x14ac:dyDescent="0.2">
      <c r="A523" s="225" t="s">
        <v>66</v>
      </c>
      <c r="B523" s="31">
        <v>919</v>
      </c>
      <c r="C523" s="221" t="s">
        <v>26</v>
      </c>
      <c r="D523" s="221" t="s">
        <v>11</v>
      </c>
      <c r="E523" s="221" t="s">
        <v>590</v>
      </c>
      <c r="F523" s="221" t="s">
        <v>67</v>
      </c>
      <c r="G523" s="222">
        <v>62799</v>
      </c>
      <c r="H523" s="222">
        <v>62799</v>
      </c>
      <c r="I523" s="222">
        <v>62799</v>
      </c>
      <c r="J523" s="230"/>
      <c r="K523" s="230"/>
      <c r="L523" s="230"/>
      <c r="M523" s="230"/>
      <c r="N523" s="230"/>
      <c r="O523" s="230"/>
      <c r="P523" s="230"/>
      <c r="Q523" s="230"/>
    </row>
    <row r="524" spans="1:17" ht="89.25" x14ac:dyDescent="0.2">
      <c r="A524" s="217" t="s">
        <v>664</v>
      </c>
      <c r="B524" s="22">
        <v>919</v>
      </c>
      <c r="C524" s="218" t="s">
        <v>26</v>
      </c>
      <c r="D524" s="218" t="s">
        <v>11</v>
      </c>
      <c r="E524" s="218" t="s">
        <v>663</v>
      </c>
      <c r="F524" s="218"/>
      <c r="G524" s="219">
        <v>4073.4</v>
      </c>
      <c r="H524" s="219">
        <v>4073.4</v>
      </c>
      <c r="I524" s="219">
        <v>4073.4</v>
      </c>
      <c r="J524" s="229"/>
      <c r="K524" s="229"/>
      <c r="L524" s="229"/>
      <c r="M524" s="229"/>
      <c r="N524" s="229"/>
      <c r="O524" s="229"/>
      <c r="P524" s="229"/>
      <c r="Q524" s="229"/>
    </row>
    <row r="525" spans="1:17" s="223" customFormat="1" x14ac:dyDescent="0.2">
      <c r="A525" s="225" t="s">
        <v>66</v>
      </c>
      <c r="B525" s="31">
        <v>919</v>
      </c>
      <c r="C525" s="221" t="s">
        <v>26</v>
      </c>
      <c r="D525" s="221" t="s">
        <v>11</v>
      </c>
      <c r="E525" s="221" t="s">
        <v>663</v>
      </c>
      <c r="F525" s="221" t="s">
        <v>67</v>
      </c>
      <c r="G525" s="222">
        <v>4073.4</v>
      </c>
      <c r="H525" s="222">
        <v>4073.4</v>
      </c>
      <c r="I525" s="222">
        <v>4073.4</v>
      </c>
      <c r="J525" s="230"/>
      <c r="K525" s="230"/>
      <c r="L525" s="230"/>
      <c r="M525" s="230"/>
      <c r="N525" s="230"/>
      <c r="O525" s="230"/>
      <c r="P525" s="230"/>
      <c r="Q525" s="230"/>
    </row>
    <row r="526" spans="1:17" ht="63.75" x14ac:dyDescent="0.2">
      <c r="A526" s="217" t="s">
        <v>355</v>
      </c>
      <c r="B526" s="22">
        <v>919</v>
      </c>
      <c r="C526" s="218" t="s">
        <v>26</v>
      </c>
      <c r="D526" s="218" t="s">
        <v>11</v>
      </c>
      <c r="E526" s="218" t="s">
        <v>229</v>
      </c>
      <c r="F526" s="218"/>
      <c r="G526" s="219">
        <v>37839.699999999997</v>
      </c>
      <c r="H526" s="219">
        <v>0</v>
      </c>
      <c r="I526" s="219">
        <v>0</v>
      </c>
      <c r="J526" s="229"/>
      <c r="K526" s="229"/>
      <c r="L526" s="229"/>
      <c r="M526" s="229"/>
      <c r="N526" s="229"/>
      <c r="O526" s="229"/>
      <c r="P526" s="229"/>
      <c r="Q526" s="229"/>
    </row>
    <row r="527" spans="1:17" s="223" customFormat="1" x14ac:dyDescent="0.2">
      <c r="A527" s="225" t="s">
        <v>66</v>
      </c>
      <c r="B527" s="31">
        <v>919</v>
      </c>
      <c r="C527" s="221" t="s">
        <v>26</v>
      </c>
      <c r="D527" s="221" t="s">
        <v>11</v>
      </c>
      <c r="E527" s="221" t="s">
        <v>229</v>
      </c>
      <c r="F527" s="221" t="s">
        <v>67</v>
      </c>
      <c r="G527" s="222">
        <v>37839.699999999997</v>
      </c>
      <c r="H527" s="222">
        <v>0</v>
      </c>
      <c r="I527" s="222">
        <v>0</v>
      </c>
      <c r="J527" s="230"/>
      <c r="K527" s="230"/>
      <c r="L527" s="230"/>
      <c r="M527" s="230"/>
      <c r="N527" s="230"/>
      <c r="O527" s="230"/>
      <c r="P527" s="230"/>
      <c r="Q527" s="230"/>
    </row>
    <row r="528" spans="1:17" ht="63.75" x14ac:dyDescent="0.2">
      <c r="A528" s="17" t="s">
        <v>353</v>
      </c>
      <c r="B528" s="42">
        <v>919</v>
      </c>
      <c r="C528" s="218" t="s">
        <v>26</v>
      </c>
      <c r="D528" s="218" t="s">
        <v>11</v>
      </c>
      <c r="E528" s="218" t="s">
        <v>230</v>
      </c>
      <c r="F528" s="218"/>
      <c r="G528" s="219">
        <v>1866.6999999999998</v>
      </c>
      <c r="H528" s="219">
        <v>0</v>
      </c>
      <c r="I528" s="219">
        <v>0</v>
      </c>
      <c r="J528" s="229"/>
      <c r="K528" s="229"/>
      <c r="L528" s="229"/>
      <c r="M528" s="229"/>
      <c r="N528" s="229"/>
      <c r="O528" s="229"/>
      <c r="P528" s="229"/>
      <c r="Q528" s="229"/>
    </row>
    <row r="529" spans="1:17" s="26" customFormat="1" x14ac:dyDescent="0.2">
      <c r="A529" s="28" t="s">
        <v>66</v>
      </c>
      <c r="B529" s="31">
        <v>919</v>
      </c>
      <c r="C529" s="24" t="s">
        <v>26</v>
      </c>
      <c r="D529" s="24" t="s">
        <v>11</v>
      </c>
      <c r="E529" s="24" t="s">
        <v>230</v>
      </c>
      <c r="F529" s="24" t="s">
        <v>67</v>
      </c>
      <c r="G529" s="25">
        <v>1866.6999999999998</v>
      </c>
      <c r="H529" s="25">
        <v>0</v>
      </c>
      <c r="I529" s="25">
        <v>0</v>
      </c>
      <c r="J529" s="99"/>
      <c r="K529" s="99"/>
      <c r="L529" s="99"/>
      <c r="M529" s="99"/>
      <c r="N529" s="99"/>
      <c r="O529" s="99"/>
      <c r="P529" s="99"/>
      <c r="Q529" s="99"/>
    </row>
    <row r="530" spans="1:17" ht="38.25" x14ac:dyDescent="0.2">
      <c r="A530" s="217" t="s">
        <v>232</v>
      </c>
      <c r="B530" s="22">
        <v>919</v>
      </c>
      <c r="C530" s="218" t="s">
        <v>26</v>
      </c>
      <c r="D530" s="218" t="s">
        <v>11</v>
      </c>
      <c r="E530" s="218" t="s">
        <v>231</v>
      </c>
      <c r="F530" s="218"/>
      <c r="G530" s="219">
        <v>6.6000000000003638</v>
      </c>
      <c r="H530" s="219">
        <v>0</v>
      </c>
      <c r="I530" s="219">
        <v>0</v>
      </c>
      <c r="J530" s="229"/>
      <c r="K530" s="229"/>
      <c r="L530" s="229"/>
      <c r="M530" s="229"/>
      <c r="N530" s="229"/>
      <c r="O530" s="229"/>
      <c r="P530" s="229"/>
      <c r="Q530" s="229"/>
    </row>
    <row r="531" spans="1:17" s="223" customFormat="1" x14ac:dyDescent="0.2">
      <c r="A531" s="225" t="s">
        <v>66</v>
      </c>
      <c r="B531" s="31">
        <v>919</v>
      </c>
      <c r="C531" s="221" t="s">
        <v>26</v>
      </c>
      <c r="D531" s="221" t="s">
        <v>11</v>
      </c>
      <c r="E531" s="221" t="s">
        <v>231</v>
      </c>
      <c r="F531" s="221" t="s">
        <v>67</v>
      </c>
      <c r="G531" s="222">
        <v>6.6000000000003638</v>
      </c>
      <c r="H531" s="222">
        <v>0</v>
      </c>
      <c r="I531" s="222">
        <v>0</v>
      </c>
      <c r="J531" s="230"/>
      <c r="K531" s="230"/>
      <c r="L531" s="230"/>
      <c r="M531" s="230"/>
      <c r="N531" s="230"/>
      <c r="O531" s="230"/>
      <c r="P531" s="230"/>
      <c r="Q531" s="230"/>
    </row>
    <row r="532" spans="1:17" ht="63.75" x14ac:dyDescent="0.2">
      <c r="A532" s="217" t="s">
        <v>497</v>
      </c>
      <c r="B532" s="22">
        <v>919</v>
      </c>
      <c r="C532" s="218" t="s">
        <v>26</v>
      </c>
      <c r="D532" s="218" t="s">
        <v>11</v>
      </c>
      <c r="E532" s="218" t="s">
        <v>493</v>
      </c>
      <c r="F532" s="218"/>
      <c r="G532" s="219">
        <v>12027.999999999998</v>
      </c>
      <c r="H532" s="219">
        <v>0</v>
      </c>
      <c r="I532" s="219">
        <v>0</v>
      </c>
      <c r="J532" s="229"/>
      <c r="K532" s="229"/>
      <c r="L532" s="229"/>
      <c r="M532" s="229"/>
      <c r="N532" s="229"/>
      <c r="O532" s="229"/>
      <c r="P532" s="229"/>
      <c r="Q532" s="229"/>
    </row>
    <row r="533" spans="1:17" s="223" customFormat="1" x14ac:dyDescent="0.2">
      <c r="A533" s="225" t="s">
        <v>66</v>
      </c>
      <c r="B533" s="31">
        <v>919</v>
      </c>
      <c r="C533" s="221" t="s">
        <v>26</v>
      </c>
      <c r="D533" s="221" t="s">
        <v>11</v>
      </c>
      <c r="E533" s="221" t="s">
        <v>493</v>
      </c>
      <c r="F533" s="221" t="s">
        <v>67</v>
      </c>
      <c r="G533" s="222">
        <v>12027.999999999998</v>
      </c>
      <c r="H533" s="222">
        <v>0</v>
      </c>
      <c r="I533" s="222">
        <v>0</v>
      </c>
      <c r="J533" s="230"/>
      <c r="K533" s="230"/>
      <c r="L533" s="230"/>
      <c r="M533" s="230"/>
      <c r="N533" s="230"/>
      <c r="O533" s="230"/>
      <c r="P533" s="230"/>
      <c r="Q533" s="230"/>
    </row>
    <row r="534" spans="1:17" s="7" customFormat="1" ht="13.5" customHeight="1" x14ac:dyDescent="0.2">
      <c r="A534" s="17" t="s">
        <v>679</v>
      </c>
      <c r="B534" s="17">
        <v>919</v>
      </c>
      <c r="C534" s="218" t="s">
        <v>26</v>
      </c>
      <c r="D534" s="218" t="s">
        <v>11</v>
      </c>
      <c r="E534" s="218" t="s">
        <v>680</v>
      </c>
      <c r="F534" s="218"/>
      <c r="G534" s="219">
        <v>121</v>
      </c>
      <c r="H534" s="219">
        <v>0</v>
      </c>
      <c r="I534" s="219">
        <v>0</v>
      </c>
      <c r="J534" s="100"/>
      <c r="K534" s="100"/>
      <c r="L534" s="100"/>
      <c r="M534" s="100"/>
      <c r="N534" s="100"/>
      <c r="O534" s="100"/>
      <c r="P534" s="100"/>
      <c r="Q534" s="100"/>
    </row>
    <row r="535" spans="1:17" s="7" customFormat="1" ht="25.5" x14ac:dyDescent="0.2">
      <c r="A535" s="225" t="s">
        <v>70</v>
      </c>
      <c r="B535" s="225">
        <v>919</v>
      </c>
      <c r="C535" s="221" t="s">
        <v>26</v>
      </c>
      <c r="D535" s="221" t="s">
        <v>11</v>
      </c>
      <c r="E535" s="221" t="s">
        <v>680</v>
      </c>
      <c r="F535" s="221" t="s">
        <v>62</v>
      </c>
      <c r="G535" s="222">
        <v>121</v>
      </c>
      <c r="H535" s="222">
        <v>0</v>
      </c>
      <c r="I535" s="222">
        <v>0</v>
      </c>
      <c r="J535" s="100"/>
      <c r="K535" s="100"/>
      <c r="L535" s="100"/>
      <c r="M535" s="100"/>
      <c r="N535" s="100"/>
      <c r="O535" s="100"/>
      <c r="P535" s="100"/>
      <c r="Q535" s="100"/>
    </row>
    <row r="536" spans="1:17" s="9" customFormat="1" ht="13.5" customHeight="1" x14ac:dyDescent="0.2">
      <c r="A536" s="11" t="s">
        <v>29</v>
      </c>
      <c r="B536" s="14">
        <v>919</v>
      </c>
      <c r="C536" s="8" t="s">
        <v>26</v>
      </c>
      <c r="D536" s="8" t="s">
        <v>13</v>
      </c>
      <c r="E536" s="8"/>
      <c r="F536" s="8"/>
      <c r="G536" s="4">
        <v>47536.550169999995</v>
      </c>
      <c r="H536" s="4">
        <v>26844.200000000004</v>
      </c>
      <c r="I536" s="4">
        <v>20653.400000000005</v>
      </c>
      <c r="J536" s="103"/>
      <c r="K536" s="103"/>
      <c r="L536" s="103"/>
      <c r="M536" s="103"/>
      <c r="N536" s="103"/>
      <c r="O536" s="103"/>
      <c r="P536" s="103"/>
      <c r="Q536" s="103"/>
    </row>
    <row r="537" spans="1:17" s="7" customFormat="1" ht="38.25" x14ac:dyDescent="0.2">
      <c r="A537" s="17" t="s">
        <v>559</v>
      </c>
      <c r="B537" s="42">
        <v>919</v>
      </c>
      <c r="C537" s="218" t="s">
        <v>26</v>
      </c>
      <c r="D537" s="218" t="s">
        <v>13</v>
      </c>
      <c r="E537" s="218" t="s">
        <v>558</v>
      </c>
      <c r="F537" s="218"/>
      <c r="G537" s="219">
        <v>2825.8757300000002</v>
      </c>
      <c r="H537" s="219">
        <v>2430.1999999999998</v>
      </c>
      <c r="I537" s="219">
        <v>2248.9</v>
      </c>
      <c r="J537" s="100"/>
      <c r="K537" s="100"/>
      <c r="L537" s="100"/>
      <c r="M537" s="100"/>
      <c r="N537" s="100"/>
      <c r="O537" s="100"/>
      <c r="P537" s="100"/>
      <c r="Q537" s="100"/>
    </row>
    <row r="538" spans="1:17" s="7" customFormat="1" ht="25.5" x14ac:dyDescent="0.2">
      <c r="A538" s="225" t="s">
        <v>70</v>
      </c>
      <c r="B538" s="31">
        <v>919</v>
      </c>
      <c r="C538" s="221" t="s">
        <v>26</v>
      </c>
      <c r="D538" s="221" t="s">
        <v>13</v>
      </c>
      <c r="E538" s="218" t="s">
        <v>558</v>
      </c>
      <c r="F538" s="221" t="s">
        <v>62</v>
      </c>
      <c r="G538" s="222">
        <v>2825.8757300000002</v>
      </c>
      <c r="H538" s="222">
        <v>2430.1999999999998</v>
      </c>
      <c r="I538" s="222">
        <v>2248.9</v>
      </c>
      <c r="J538" s="100"/>
      <c r="K538" s="100"/>
      <c r="L538" s="100"/>
      <c r="M538" s="100"/>
      <c r="N538" s="100"/>
      <c r="O538" s="100"/>
      <c r="P538" s="100"/>
      <c r="Q538" s="100"/>
    </row>
    <row r="539" spans="1:17" s="7" customFormat="1" ht="51" x14ac:dyDescent="0.2">
      <c r="A539" s="17" t="s">
        <v>562</v>
      </c>
      <c r="B539" s="42">
        <v>919</v>
      </c>
      <c r="C539" s="19" t="s">
        <v>26</v>
      </c>
      <c r="D539" s="19" t="s">
        <v>13</v>
      </c>
      <c r="E539" s="19" t="s">
        <v>561</v>
      </c>
      <c r="F539" s="19"/>
      <c r="G539" s="20">
        <v>1379.90364</v>
      </c>
      <c r="H539" s="20">
        <v>12666.7</v>
      </c>
      <c r="I539" s="20">
        <v>6666.7</v>
      </c>
      <c r="J539" s="100"/>
      <c r="K539" s="100"/>
      <c r="L539" s="100"/>
      <c r="M539" s="100"/>
      <c r="N539" s="100"/>
      <c r="O539" s="100"/>
      <c r="P539" s="100"/>
      <c r="Q539" s="100"/>
    </row>
    <row r="540" spans="1:17" s="7" customFormat="1" ht="25.5" x14ac:dyDescent="0.2">
      <c r="A540" s="28" t="s">
        <v>107</v>
      </c>
      <c r="B540" s="31">
        <v>919</v>
      </c>
      <c r="C540" s="24" t="s">
        <v>26</v>
      </c>
      <c r="D540" s="24" t="s">
        <v>13</v>
      </c>
      <c r="E540" s="19" t="s">
        <v>561</v>
      </c>
      <c r="F540" s="24" t="s">
        <v>59</v>
      </c>
      <c r="G540" s="25">
        <v>1379.90364</v>
      </c>
      <c r="H540" s="25">
        <v>12666.7</v>
      </c>
      <c r="I540" s="25">
        <v>6666.7</v>
      </c>
      <c r="J540" s="100"/>
      <c r="K540" s="100"/>
      <c r="L540" s="100"/>
      <c r="M540" s="100"/>
      <c r="N540" s="100"/>
      <c r="O540" s="100"/>
      <c r="P540" s="100"/>
      <c r="Q540" s="100"/>
    </row>
    <row r="541" spans="1:17" s="7" customFormat="1" ht="25.5" x14ac:dyDescent="0.2">
      <c r="A541" s="17" t="s">
        <v>271</v>
      </c>
      <c r="B541" s="42">
        <v>919</v>
      </c>
      <c r="C541" s="19" t="s">
        <v>26</v>
      </c>
      <c r="D541" s="19" t="s">
        <v>13</v>
      </c>
      <c r="E541" s="19" t="s">
        <v>545</v>
      </c>
      <c r="F541" s="19"/>
      <c r="G541" s="20">
        <v>200</v>
      </c>
      <c r="H541" s="20">
        <v>0</v>
      </c>
      <c r="I541" s="20">
        <v>0</v>
      </c>
      <c r="J541" s="100"/>
      <c r="K541" s="100"/>
      <c r="L541" s="100"/>
      <c r="M541" s="100"/>
      <c r="N541" s="100"/>
      <c r="O541" s="100"/>
      <c r="P541" s="100"/>
      <c r="Q541" s="100"/>
    </row>
    <row r="542" spans="1:17" s="7" customFormat="1" ht="25.5" x14ac:dyDescent="0.2">
      <c r="A542" s="28" t="s">
        <v>70</v>
      </c>
      <c r="B542" s="31">
        <v>919</v>
      </c>
      <c r="C542" s="24" t="s">
        <v>26</v>
      </c>
      <c r="D542" s="24" t="s">
        <v>13</v>
      </c>
      <c r="E542" s="19" t="s">
        <v>545</v>
      </c>
      <c r="F542" s="24" t="s">
        <v>62</v>
      </c>
      <c r="G542" s="25">
        <v>200</v>
      </c>
      <c r="H542" s="25">
        <v>0</v>
      </c>
      <c r="I542" s="25">
        <v>0</v>
      </c>
      <c r="J542" s="100"/>
      <c r="K542" s="100"/>
      <c r="L542" s="100"/>
      <c r="M542" s="100"/>
      <c r="N542" s="100"/>
      <c r="O542" s="100"/>
      <c r="P542" s="100"/>
      <c r="Q542" s="100"/>
    </row>
    <row r="543" spans="1:17" s="7" customFormat="1" ht="25.5" x14ac:dyDescent="0.2">
      <c r="A543" s="17" t="s">
        <v>285</v>
      </c>
      <c r="B543" s="42">
        <v>919</v>
      </c>
      <c r="C543" s="218" t="s">
        <v>26</v>
      </c>
      <c r="D543" s="218" t="s">
        <v>13</v>
      </c>
      <c r="E543" s="218" t="s">
        <v>283</v>
      </c>
      <c r="F543" s="218"/>
      <c r="G543" s="219">
        <v>148.7303</v>
      </c>
      <c r="H543" s="219">
        <v>127.9</v>
      </c>
      <c r="I543" s="219">
        <v>118.4</v>
      </c>
      <c r="J543" s="100"/>
      <c r="K543" s="100"/>
      <c r="L543" s="100"/>
      <c r="M543" s="100"/>
      <c r="N543" s="100"/>
      <c r="O543" s="100"/>
      <c r="P543" s="100"/>
      <c r="Q543" s="100"/>
    </row>
    <row r="544" spans="1:17" s="7" customFormat="1" ht="25.5" x14ac:dyDescent="0.2">
      <c r="A544" s="225" t="s">
        <v>70</v>
      </c>
      <c r="B544" s="31">
        <v>919</v>
      </c>
      <c r="C544" s="221" t="s">
        <v>26</v>
      </c>
      <c r="D544" s="221" t="s">
        <v>13</v>
      </c>
      <c r="E544" s="221" t="s">
        <v>283</v>
      </c>
      <c r="F544" s="221" t="s">
        <v>62</v>
      </c>
      <c r="G544" s="222">
        <v>148.7303</v>
      </c>
      <c r="H544" s="222">
        <v>127.9</v>
      </c>
      <c r="I544" s="222">
        <v>118.4</v>
      </c>
      <c r="J544" s="100"/>
      <c r="K544" s="100"/>
      <c r="L544" s="100"/>
      <c r="M544" s="100"/>
      <c r="N544" s="100"/>
      <c r="O544" s="100"/>
      <c r="P544" s="100"/>
      <c r="Q544" s="100"/>
    </row>
    <row r="545" spans="1:17" s="81" customFormat="1" x14ac:dyDescent="0.2">
      <c r="A545" s="68" t="s">
        <v>234</v>
      </c>
      <c r="B545" s="69">
        <v>919</v>
      </c>
      <c r="C545" s="70" t="s">
        <v>26</v>
      </c>
      <c r="D545" s="70" t="s">
        <v>13</v>
      </c>
      <c r="E545" s="70" t="s">
        <v>233</v>
      </c>
      <c r="F545" s="70"/>
      <c r="G545" s="71">
        <v>650</v>
      </c>
      <c r="H545" s="71">
        <v>650</v>
      </c>
      <c r="I545" s="71">
        <v>650</v>
      </c>
    </row>
    <row r="546" spans="1:17" s="77" customFormat="1" ht="25.5" x14ac:dyDescent="0.2">
      <c r="A546" s="80" t="s">
        <v>107</v>
      </c>
      <c r="B546" s="79">
        <v>919</v>
      </c>
      <c r="C546" s="75" t="s">
        <v>26</v>
      </c>
      <c r="D546" s="75" t="s">
        <v>13</v>
      </c>
      <c r="E546" s="75" t="s">
        <v>233</v>
      </c>
      <c r="F546" s="75" t="s">
        <v>59</v>
      </c>
      <c r="G546" s="55">
        <v>650</v>
      </c>
      <c r="H546" s="55">
        <v>650</v>
      </c>
      <c r="I546" s="55">
        <v>650</v>
      </c>
    </row>
    <row r="547" spans="1:17" s="7" customFormat="1" ht="25.5" x14ac:dyDescent="0.2">
      <c r="A547" s="217" t="s">
        <v>235</v>
      </c>
      <c r="B547" s="22">
        <v>919</v>
      </c>
      <c r="C547" s="218" t="s">
        <v>26</v>
      </c>
      <c r="D547" s="218" t="s">
        <v>13</v>
      </c>
      <c r="E547" s="218" t="s">
        <v>236</v>
      </c>
      <c r="F547" s="218"/>
      <c r="G547" s="219">
        <v>5300</v>
      </c>
      <c r="H547" s="219">
        <v>2000</v>
      </c>
      <c r="I547" s="219">
        <v>2000</v>
      </c>
      <c r="J547" s="100"/>
      <c r="K547" s="100"/>
      <c r="L547" s="100"/>
      <c r="M547" s="100"/>
      <c r="N547" s="100"/>
      <c r="O547" s="100"/>
      <c r="P547" s="100"/>
      <c r="Q547" s="100"/>
    </row>
    <row r="548" spans="1:17" s="223" customFormat="1" ht="25.5" x14ac:dyDescent="0.2">
      <c r="A548" s="225" t="s">
        <v>107</v>
      </c>
      <c r="B548" s="31">
        <v>919</v>
      </c>
      <c r="C548" s="221" t="s">
        <v>26</v>
      </c>
      <c r="D548" s="221" t="s">
        <v>13</v>
      </c>
      <c r="E548" s="221" t="s">
        <v>236</v>
      </c>
      <c r="F548" s="221" t="s">
        <v>59</v>
      </c>
      <c r="G548" s="222">
        <v>5300</v>
      </c>
      <c r="H548" s="222">
        <v>2000</v>
      </c>
      <c r="I548" s="222">
        <v>2000</v>
      </c>
      <c r="J548" s="230"/>
      <c r="K548" s="230"/>
      <c r="L548" s="230"/>
      <c r="M548" s="230"/>
      <c r="N548" s="230"/>
      <c r="O548" s="230"/>
      <c r="P548" s="230"/>
      <c r="Q548" s="230"/>
    </row>
    <row r="549" spans="1:17" s="7" customFormat="1" x14ac:dyDescent="0.2">
      <c r="A549" s="18" t="s">
        <v>238</v>
      </c>
      <c r="B549" s="22">
        <v>919</v>
      </c>
      <c r="C549" s="24" t="s">
        <v>26</v>
      </c>
      <c r="D549" s="24" t="s">
        <v>13</v>
      </c>
      <c r="E549" s="19" t="s">
        <v>237</v>
      </c>
      <c r="F549" s="24"/>
      <c r="G549" s="25">
        <v>500</v>
      </c>
      <c r="H549" s="25">
        <v>300</v>
      </c>
      <c r="I549" s="25">
        <v>300</v>
      </c>
    </row>
    <row r="550" spans="1:17" s="223" customFormat="1" ht="25.5" x14ac:dyDescent="0.2">
      <c r="A550" s="225" t="s">
        <v>107</v>
      </c>
      <c r="B550" s="31">
        <v>919</v>
      </c>
      <c r="C550" s="221" t="s">
        <v>26</v>
      </c>
      <c r="D550" s="221" t="s">
        <v>13</v>
      </c>
      <c r="E550" s="221" t="s">
        <v>237</v>
      </c>
      <c r="F550" s="221" t="s">
        <v>59</v>
      </c>
      <c r="G550" s="222">
        <v>500</v>
      </c>
      <c r="H550" s="222">
        <v>300</v>
      </c>
      <c r="I550" s="222">
        <v>300</v>
      </c>
      <c r="J550" s="230"/>
      <c r="K550" s="230"/>
      <c r="L550" s="230"/>
      <c r="M550" s="230"/>
      <c r="N550" s="230"/>
      <c r="O550" s="230"/>
      <c r="P550" s="230"/>
      <c r="Q550" s="230"/>
    </row>
    <row r="551" spans="1:17" s="7" customFormat="1" ht="38.25" x14ac:dyDescent="0.2">
      <c r="A551" s="18" t="s">
        <v>240</v>
      </c>
      <c r="B551" s="22">
        <v>919</v>
      </c>
      <c r="C551" s="19" t="s">
        <v>26</v>
      </c>
      <c r="D551" s="19" t="s">
        <v>13</v>
      </c>
      <c r="E551" s="16" t="s">
        <v>239</v>
      </c>
      <c r="F551" s="19"/>
      <c r="G551" s="20">
        <v>19350.400000000001</v>
      </c>
      <c r="H551" s="20">
        <v>7815</v>
      </c>
      <c r="I551" s="20">
        <v>7815</v>
      </c>
      <c r="J551" s="100"/>
      <c r="K551" s="100"/>
      <c r="L551" s="100"/>
      <c r="M551" s="100"/>
      <c r="N551" s="100"/>
      <c r="O551" s="100"/>
      <c r="P551" s="100"/>
      <c r="Q551" s="100"/>
    </row>
    <row r="552" spans="1:17" s="7" customFormat="1" ht="24.75" customHeight="1" x14ac:dyDescent="0.2">
      <c r="A552" s="28" t="s">
        <v>70</v>
      </c>
      <c r="B552" s="31">
        <v>919</v>
      </c>
      <c r="C552" s="24" t="s">
        <v>26</v>
      </c>
      <c r="D552" s="24" t="s">
        <v>13</v>
      </c>
      <c r="E552" s="16" t="s">
        <v>239</v>
      </c>
      <c r="F552" s="19" t="s">
        <v>62</v>
      </c>
      <c r="G552" s="20">
        <v>4000</v>
      </c>
      <c r="H552" s="55">
        <v>1000</v>
      </c>
      <c r="I552" s="55">
        <v>1000</v>
      </c>
      <c r="J552" s="100"/>
      <c r="K552" s="100"/>
      <c r="L552" s="100"/>
      <c r="M552" s="100"/>
      <c r="N552" s="100"/>
      <c r="O552" s="100"/>
      <c r="P552" s="100"/>
      <c r="Q552" s="100"/>
    </row>
    <row r="553" spans="1:17" s="223" customFormat="1" ht="25.5" x14ac:dyDescent="0.2">
      <c r="A553" s="225" t="s">
        <v>107</v>
      </c>
      <c r="B553" s="31">
        <v>919</v>
      </c>
      <c r="C553" s="221" t="s">
        <v>26</v>
      </c>
      <c r="D553" s="221" t="s">
        <v>13</v>
      </c>
      <c r="E553" s="16" t="s">
        <v>239</v>
      </c>
      <c r="F553" s="221" t="s">
        <v>59</v>
      </c>
      <c r="G553" s="222">
        <v>15350.400000000001</v>
      </c>
      <c r="H553" s="222">
        <v>6815</v>
      </c>
      <c r="I553" s="222">
        <v>6815</v>
      </c>
      <c r="J553" s="230"/>
      <c r="K553" s="230"/>
      <c r="L553" s="230"/>
      <c r="M553" s="230"/>
      <c r="N553" s="230"/>
      <c r="O553" s="230"/>
      <c r="P553" s="230"/>
      <c r="Q553" s="230"/>
    </row>
    <row r="554" spans="1:17" s="7" customFormat="1" ht="25.5" x14ac:dyDescent="0.2">
      <c r="A554" s="18" t="s">
        <v>540</v>
      </c>
      <c r="B554" s="22">
        <v>919</v>
      </c>
      <c r="C554" s="19" t="s">
        <v>26</v>
      </c>
      <c r="D554" s="19" t="s">
        <v>13</v>
      </c>
      <c r="E554" s="16" t="s">
        <v>541</v>
      </c>
      <c r="F554" s="19"/>
      <c r="G554" s="20">
        <v>854.4</v>
      </c>
      <c r="H554" s="20">
        <v>854.4</v>
      </c>
      <c r="I554" s="20">
        <v>854.4</v>
      </c>
      <c r="J554" s="100"/>
      <c r="K554" s="100"/>
      <c r="L554" s="100"/>
      <c r="M554" s="100"/>
      <c r="N554" s="100"/>
      <c r="O554" s="100"/>
      <c r="P554" s="100"/>
      <c r="Q554" s="100"/>
    </row>
    <row r="555" spans="1:17" s="7" customFormat="1" ht="24.75" customHeight="1" x14ac:dyDescent="0.2">
      <c r="A555" s="28" t="s">
        <v>70</v>
      </c>
      <c r="B555" s="31">
        <v>919</v>
      </c>
      <c r="C555" s="24" t="s">
        <v>26</v>
      </c>
      <c r="D555" s="24" t="s">
        <v>13</v>
      </c>
      <c r="E555" s="16" t="s">
        <v>541</v>
      </c>
      <c r="F555" s="19" t="s">
        <v>62</v>
      </c>
      <c r="G555" s="20">
        <v>854.4</v>
      </c>
      <c r="H555" s="20">
        <v>854.4</v>
      </c>
      <c r="I555" s="20">
        <v>854.4</v>
      </c>
      <c r="J555" s="100"/>
      <c r="K555" s="100"/>
      <c r="L555" s="100"/>
      <c r="M555" s="100"/>
      <c r="N555" s="100"/>
      <c r="O555" s="100"/>
      <c r="P555" s="100"/>
      <c r="Q555" s="100"/>
    </row>
    <row r="556" spans="1:17" s="7" customFormat="1" ht="51.75" customHeight="1" x14ac:dyDescent="0.2">
      <c r="A556" s="18" t="s">
        <v>580</v>
      </c>
      <c r="B556" s="31">
        <v>919</v>
      </c>
      <c r="C556" s="24" t="s">
        <v>26</v>
      </c>
      <c r="D556" s="24" t="s">
        <v>13</v>
      </c>
      <c r="E556" s="16" t="s">
        <v>579</v>
      </c>
      <c r="F556" s="19"/>
      <c r="G556" s="20">
        <v>469.1</v>
      </c>
      <c r="H556" s="219">
        <v>0</v>
      </c>
      <c r="I556" s="219">
        <v>0</v>
      </c>
      <c r="J556" s="100"/>
      <c r="K556" s="100"/>
      <c r="L556" s="100"/>
      <c r="M556" s="100"/>
      <c r="N556" s="100"/>
      <c r="O556" s="100"/>
      <c r="P556" s="100"/>
      <c r="Q556" s="100"/>
    </row>
    <row r="557" spans="1:17" s="7" customFormat="1" ht="24.75" customHeight="1" x14ac:dyDescent="0.2">
      <c r="A557" s="225" t="s">
        <v>70</v>
      </c>
      <c r="B557" s="31">
        <v>919</v>
      </c>
      <c r="C557" s="221" t="s">
        <v>26</v>
      </c>
      <c r="D557" s="221" t="s">
        <v>13</v>
      </c>
      <c r="E557" s="16" t="s">
        <v>579</v>
      </c>
      <c r="F557" s="218" t="s">
        <v>62</v>
      </c>
      <c r="G557" s="219">
        <v>469.1</v>
      </c>
      <c r="H557" s="222">
        <v>0</v>
      </c>
      <c r="I557" s="222">
        <v>0</v>
      </c>
      <c r="J557" s="100"/>
      <c r="K557" s="100"/>
      <c r="L557" s="100"/>
      <c r="M557" s="100"/>
      <c r="N557" s="100"/>
      <c r="O557" s="100"/>
      <c r="P557" s="100"/>
      <c r="Q557" s="100"/>
    </row>
    <row r="558" spans="1:17" s="7" customFormat="1" ht="51" customHeight="1" x14ac:dyDescent="0.2">
      <c r="A558" s="217" t="s">
        <v>676</v>
      </c>
      <c r="B558" s="31">
        <v>919</v>
      </c>
      <c r="C558" s="221" t="s">
        <v>26</v>
      </c>
      <c r="D558" s="221" t="s">
        <v>13</v>
      </c>
      <c r="E558" s="16" t="s">
        <v>677</v>
      </c>
      <c r="F558" s="218"/>
      <c r="G558" s="219">
        <v>11720.095649999999</v>
      </c>
      <c r="H558" s="219">
        <v>0</v>
      </c>
      <c r="I558" s="219">
        <v>0</v>
      </c>
      <c r="J558" s="100"/>
      <c r="K558" s="100"/>
      <c r="L558" s="100"/>
      <c r="M558" s="100"/>
      <c r="N558" s="100"/>
      <c r="O558" s="100"/>
      <c r="P558" s="100"/>
      <c r="Q558" s="100"/>
    </row>
    <row r="559" spans="1:17" s="7" customFormat="1" ht="24.75" customHeight="1" x14ac:dyDescent="0.2">
      <c r="A559" s="225" t="s">
        <v>107</v>
      </c>
      <c r="B559" s="31">
        <v>919</v>
      </c>
      <c r="C559" s="221" t="s">
        <v>26</v>
      </c>
      <c r="D559" s="221" t="s">
        <v>13</v>
      </c>
      <c r="E559" s="16" t="s">
        <v>677</v>
      </c>
      <c r="F559" s="218" t="s">
        <v>59</v>
      </c>
      <c r="G559" s="219">
        <v>11720.095649999999</v>
      </c>
      <c r="H559" s="222">
        <v>0</v>
      </c>
      <c r="I559" s="222">
        <v>0</v>
      </c>
      <c r="J559" s="100"/>
      <c r="K559" s="100"/>
      <c r="L559" s="100"/>
      <c r="M559" s="100"/>
      <c r="N559" s="100"/>
      <c r="O559" s="100"/>
      <c r="P559" s="100"/>
      <c r="Q559" s="100"/>
    </row>
    <row r="560" spans="1:17" s="7" customFormat="1" ht="51" customHeight="1" x14ac:dyDescent="0.2">
      <c r="A560" s="217" t="s">
        <v>676</v>
      </c>
      <c r="B560" s="31">
        <v>919</v>
      </c>
      <c r="C560" s="221" t="s">
        <v>26</v>
      </c>
      <c r="D560" s="221" t="s">
        <v>13</v>
      </c>
      <c r="E560" s="16" t="s">
        <v>694</v>
      </c>
      <c r="F560" s="218"/>
      <c r="G560" s="219">
        <v>4138.0448500000002</v>
      </c>
      <c r="H560" s="219"/>
      <c r="I560" s="219"/>
      <c r="J560" s="100"/>
      <c r="K560" s="100"/>
      <c r="L560" s="100"/>
      <c r="M560" s="100"/>
      <c r="N560" s="100"/>
      <c r="O560" s="100"/>
      <c r="P560" s="100"/>
      <c r="Q560" s="100"/>
    </row>
    <row r="561" spans="1:22" s="7" customFormat="1" ht="24.75" customHeight="1" x14ac:dyDescent="0.2">
      <c r="A561" s="225" t="s">
        <v>107</v>
      </c>
      <c r="B561" s="31">
        <v>919</v>
      </c>
      <c r="C561" s="221" t="s">
        <v>26</v>
      </c>
      <c r="D561" s="221" t="s">
        <v>13</v>
      </c>
      <c r="E561" s="16" t="s">
        <v>694</v>
      </c>
      <c r="F561" s="218" t="s">
        <v>59</v>
      </c>
      <c r="G561" s="219">
        <v>4138.0448500000002</v>
      </c>
      <c r="H561" s="55">
        <v>0</v>
      </c>
      <c r="I561" s="55">
        <v>0</v>
      </c>
      <c r="J561" s="100"/>
      <c r="K561" s="100"/>
      <c r="L561" s="100"/>
      <c r="M561" s="100"/>
      <c r="N561" s="100"/>
      <c r="O561" s="100"/>
      <c r="P561" s="100"/>
      <c r="Q561" s="100"/>
    </row>
    <row r="562" spans="1:22" s="67" customFormat="1" ht="23.25" customHeight="1" x14ac:dyDescent="0.2">
      <c r="A562" s="63" t="s">
        <v>30</v>
      </c>
      <c r="B562" s="64">
        <v>919</v>
      </c>
      <c r="C562" s="65" t="s">
        <v>26</v>
      </c>
      <c r="D562" s="65" t="s">
        <v>26</v>
      </c>
      <c r="E562" s="65"/>
      <c r="F562" s="65"/>
      <c r="G562" s="66">
        <v>21844.3</v>
      </c>
      <c r="H562" s="66">
        <v>16220.099999999999</v>
      </c>
      <c r="I562" s="66">
        <v>15423.7</v>
      </c>
    </row>
    <row r="563" spans="1:22" s="189" customFormat="1" ht="23.25" customHeight="1" x14ac:dyDescent="0.2">
      <c r="A563" s="18" t="s">
        <v>242</v>
      </c>
      <c r="B563" s="22">
        <v>919</v>
      </c>
      <c r="C563" s="19" t="s">
        <v>26</v>
      </c>
      <c r="D563" s="19" t="s">
        <v>26</v>
      </c>
      <c r="E563" s="19" t="s">
        <v>241</v>
      </c>
      <c r="F563" s="19"/>
      <c r="G563" s="20">
        <v>5878</v>
      </c>
      <c r="H563" s="20">
        <v>4199.2</v>
      </c>
      <c r="I563" s="20">
        <v>3993</v>
      </c>
      <c r="J563" s="98"/>
      <c r="K563" s="98"/>
      <c r="L563" s="98"/>
      <c r="M563" s="98"/>
      <c r="N563" s="98"/>
      <c r="O563" s="98"/>
      <c r="P563" s="98"/>
      <c r="Q563" s="98"/>
    </row>
    <row r="564" spans="1:22" s="223" customFormat="1" ht="54" customHeight="1" x14ac:dyDescent="0.2">
      <c r="A564" s="226" t="s">
        <v>60</v>
      </c>
      <c r="B564" s="32">
        <v>919</v>
      </c>
      <c r="C564" s="221" t="s">
        <v>26</v>
      </c>
      <c r="D564" s="221" t="s">
        <v>26</v>
      </c>
      <c r="E564" s="221" t="s">
        <v>241</v>
      </c>
      <c r="F564" s="221" t="s">
        <v>61</v>
      </c>
      <c r="G564" s="222">
        <v>5574.4</v>
      </c>
      <c r="H564" s="222">
        <v>3887.3</v>
      </c>
      <c r="I564" s="222">
        <v>3696.4</v>
      </c>
      <c r="J564" s="230"/>
      <c r="K564" s="230"/>
      <c r="L564" s="230"/>
      <c r="M564" s="230"/>
      <c r="N564" s="230"/>
      <c r="O564" s="230"/>
      <c r="P564" s="230"/>
      <c r="Q564" s="230"/>
    </row>
    <row r="565" spans="1:22" s="26" customFormat="1" ht="25.5" x14ac:dyDescent="0.2">
      <c r="A565" s="28" t="s">
        <v>70</v>
      </c>
      <c r="B565" s="32">
        <v>919</v>
      </c>
      <c r="C565" s="24" t="s">
        <v>26</v>
      </c>
      <c r="D565" s="24" t="s">
        <v>26</v>
      </c>
      <c r="E565" s="24" t="s">
        <v>241</v>
      </c>
      <c r="F565" s="24" t="s">
        <v>62</v>
      </c>
      <c r="G565" s="25">
        <v>303.60000000000002</v>
      </c>
      <c r="H565" s="25">
        <v>311.89999999999998</v>
      </c>
      <c r="I565" s="25">
        <v>296.60000000000002</v>
      </c>
      <c r="J565" s="99"/>
      <c r="K565" s="99"/>
      <c r="L565" s="99"/>
      <c r="M565" s="99"/>
      <c r="N565" s="99"/>
      <c r="O565" s="99"/>
      <c r="P565" s="99"/>
      <c r="Q565" s="99"/>
    </row>
    <row r="566" spans="1:22" s="12" customFormat="1" ht="38.25" x14ac:dyDescent="0.2">
      <c r="A566" s="217" t="s">
        <v>244</v>
      </c>
      <c r="B566" s="22">
        <v>919</v>
      </c>
      <c r="C566" s="218" t="s">
        <v>26</v>
      </c>
      <c r="D566" s="218" t="s">
        <v>26</v>
      </c>
      <c r="E566" s="218" t="s">
        <v>243</v>
      </c>
      <c r="F566" s="5"/>
      <c r="G566" s="6">
        <v>15966.3</v>
      </c>
      <c r="H566" s="6">
        <v>12020.9</v>
      </c>
      <c r="I566" s="6">
        <v>11430.7</v>
      </c>
      <c r="J566" s="104"/>
      <c r="K566" s="104"/>
      <c r="L566" s="104"/>
      <c r="M566" s="104"/>
      <c r="N566" s="104"/>
      <c r="O566" s="104"/>
      <c r="P566" s="104"/>
      <c r="Q566" s="104"/>
    </row>
    <row r="567" spans="1:22" s="223" customFormat="1" ht="25.5" x14ac:dyDescent="0.2">
      <c r="A567" s="225" t="s">
        <v>107</v>
      </c>
      <c r="B567" s="31">
        <v>919</v>
      </c>
      <c r="C567" s="221" t="s">
        <v>26</v>
      </c>
      <c r="D567" s="221" t="s">
        <v>26</v>
      </c>
      <c r="E567" s="221" t="s">
        <v>243</v>
      </c>
      <c r="F567" s="221" t="s">
        <v>59</v>
      </c>
      <c r="G567" s="222">
        <v>15966.3</v>
      </c>
      <c r="H567" s="222">
        <v>12020.9</v>
      </c>
      <c r="I567" s="222">
        <v>11430.7</v>
      </c>
      <c r="J567" s="230"/>
      <c r="K567" s="230"/>
      <c r="L567" s="230"/>
      <c r="M567" s="230"/>
      <c r="N567" s="230"/>
      <c r="O567" s="230"/>
      <c r="P567" s="230"/>
      <c r="Q567" s="230"/>
    </row>
    <row r="568" spans="1:22" s="9" customFormat="1" ht="15.75" customHeight="1" x14ac:dyDescent="0.2">
      <c r="A568" s="11" t="s">
        <v>46</v>
      </c>
      <c r="B568" s="14">
        <v>919</v>
      </c>
      <c r="C568" s="8" t="s">
        <v>45</v>
      </c>
      <c r="D568" s="8"/>
      <c r="E568" s="8"/>
      <c r="F568" s="8"/>
      <c r="G568" s="4">
        <v>511.8</v>
      </c>
      <c r="H568" s="4">
        <v>525.9</v>
      </c>
      <c r="I568" s="4">
        <v>500.1</v>
      </c>
    </row>
    <row r="569" spans="1:22" s="9" customFormat="1" ht="15.75" customHeight="1" x14ac:dyDescent="0.2">
      <c r="A569" s="11" t="s">
        <v>51</v>
      </c>
      <c r="B569" s="14">
        <v>919</v>
      </c>
      <c r="C569" s="8" t="s">
        <v>45</v>
      </c>
      <c r="D569" s="8" t="s">
        <v>44</v>
      </c>
      <c r="E569" s="8"/>
      <c r="F569" s="8"/>
      <c r="G569" s="4">
        <v>511.8</v>
      </c>
      <c r="H569" s="4">
        <v>525.9</v>
      </c>
      <c r="I569" s="4">
        <v>500.1</v>
      </c>
    </row>
    <row r="570" spans="1:22" x14ac:dyDescent="0.2">
      <c r="A570" s="217" t="s">
        <v>245</v>
      </c>
      <c r="B570" s="22">
        <v>919</v>
      </c>
      <c r="C570" s="218" t="s">
        <v>45</v>
      </c>
      <c r="D570" s="218" t="s">
        <v>44</v>
      </c>
      <c r="E570" s="218" t="s">
        <v>246</v>
      </c>
      <c r="F570" s="218"/>
      <c r="G570" s="219">
        <v>487.7</v>
      </c>
      <c r="H570" s="219">
        <v>501.2</v>
      </c>
      <c r="I570" s="219">
        <v>476.6</v>
      </c>
      <c r="J570" s="229"/>
      <c r="K570" s="229"/>
      <c r="L570" s="229"/>
      <c r="M570" s="229"/>
      <c r="N570" s="229"/>
      <c r="O570" s="229"/>
      <c r="P570" s="229"/>
      <c r="Q570" s="229"/>
    </row>
    <row r="571" spans="1:22" s="223" customFormat="1" x14ac:dyDescent="0.2">
      <c r="A571" s="225" t="s">
        <v>63</v>
      </c>
      <c r="B571" s="31">
        <v>919</v>
      </c>
      <c r="C571" s="221" t="s">
        <v>45</v>
      </c>
      <c r="D571" s="221" t="s">
        <v>44</v>
      </c>
      <c r="E571" s="221" t="s">
        <v>246</v>
      </c>
      <c r="F571" s="221" t="s">
        <v>64</v>
      </c>
      <c r="G571" s="222">
        <v>487.7</v>
      </c>
      <c r="H571" s="222">
        <v>501.2</v>
      </c>
      <c r="I571" s="222">
        <v>476.6</v>
      </c>
      <c r="J571" s="230"/>
      <c r="K571" s="230"/>
      <c r="L571" s="230"/>
      <c r="M571" s="230"/>
      <c r="N571" s="230"/>
      <c r="O571" s="230"/>
      <c r="P571" s="230"/>
      <c r="Q571" s="230"/>
    </row>
    <row r="572" spans="1:22" s="189" customFormat="1" ht="76.5" x14ac:dyDescent="0.2">
      <c r="A572" s="54" t="s">
        <v>248</v>
      </c>
      <c r="B572" s="48">
        <v>919</v>
      </c>
      <c r="C572" s="19" t="s">
        <v>45</v>
      </c>
      <c r="D572" s="19" t="s">
        <v>44</v>
      </c>
      <c r="E572" s="19" t="s">
        <v>247</v>
      </c>
      <c r="F572" s="19"/>
      <c r="G572" s="20">
        <v>24.1</v>
      </c>
      <c r="H572" s="20">
        <v>24.7</v>
      </c>
      <c r="I572" s="20">
        <v>23.5</v>
      </c>
      <c r="J572" s="98"/>
      <c r="K572" s="98"/>
      <c r="L572" s="98"/>
      <c r="M572" s="98"/>
      <c r="N572" s="98"/>
      <c r="O572" s="98"/>
      <c r="P572" s="98"/>
      <c r="Q572" s="98"/>
    </row>
    <row r="573" spans="1:22" s="26" customFormat="1" x14ac:dyDescent="0.2">
      <c r="A573" s="49" t="s">
        <v>63</v>
      </c>
      <c r="B573" s="28">
        <v>919</v>
      </c>
      <c r="C573" s="24" t="s">
        <v>45</v>
      </c>
      <c r="D573" s="24" t="s">
        <v>44</v>
      </c>
      <c r="E573" s="24" t="s">
        <v>247</v>
      </c>
      <c r="F573" s="24" t="s">
        <v>64</v>
      </c>
      <c r="G573" s="25">
        <v>24.1</v>
      </c>
      <c r="H573" s="55">
        <v>24.7</v>
      </c>
      <c r="I573" s="55">
        <v>23.5</v>
      </c>
      <c r="J573" s="99"/>
      <c r="K573" s="99"/>
      <c r="L573" s="99"/>
      <c r="M573" s="99"/>
      <c r="N573" s="99"/>
      <c r="O573" s="99"/>
      <c r="P573" s="99"/>
      <c r="Q573" s="99"/>
    </row>
    <row r="574" spans="1:22" s="216" customFormat="1" ht="29.25" customHeight="1" x14ac:dyDescent="0.2">
      <c r="A574" s="39" t="s">
        <v>659</v>
      </c>
      <c r="B574" s="36">
        <v>955</v>
      </c>
      <c r="C574" s="40"/>
      <c r="D574" s="40"/>
      <c r="E574" s="40"/>
      <c r="F574" s="40"/>
      <c r="G574" s="227">
        <v>7455.6939999999995</v>
      </c>
      <c r="H574" s="227">
        <v>0</v>
      </c>
      <c r="I574" s="227">
        <v>0</v>
      </c>
      <c r="S574" s="210"/>
      <c r="V574" s="210"/>
    </row>
    <row r="575" spans="1:22" s="3" customFormat="1" x14ac:dyDescent="0.2">
      <c r="A575" s="13" t="s">
        <v>54</v>
      </c>
      <c r="B575" s="41">
        <v>955</v>
      </c>
      <c r="C575" s="1" t="s">
        <v>9</v>
      </c>
      <c r="D575" s="1"/>
      <c r="E575" s="1"/>
      <c r="F575" s="1"/>
      <c r="G575" s="2">
        <v>7455.6939999999995</v>
      </c>
      <c r="H575" s="2">
        <v>0</v>
      </c>
      <c r="I575" s="2">
        <v>0</v>
      </c>
    </row>
    <row r="576" spans="1:22" s="216" customFormat="1" ht="38.25" x14ac:dyDescent="0.2">
      <c r="A576" s="11" t="s">
        <v>74</v>
      </c>
      <c r="B576" s="14">
        <v>955</v>
      </c>
      <c r="C576" s="8" t="s">
        <v>9</v>
      </c>
      <c r="D576" s="8" t="s">
        <v>44</v>
      </c>
      <c r="E576" s="8"/>
      <c r="F576" s="8"/>
      <c r="G576" s="4">
        <v>7455.6939999999995</v>
      </c>
      <c r="H576" s="4">
        <v>0</v>
      </c>
      <c r="I576" s="4">
        <v>0</v>
      </c>
    </row>
    <row r="577" spans="1:22" ht="51" x14ac:dyDescent="0.2">
      <c r="A577" s="217" t="s">
        <v>661</v>
      </c>
      <c r="B577" s="22">
        <v>955</v>
      </c>
      <c r="C577" s="218" t="s">
        <v>9</v>
      </c>
      <c r="D577" s="218" t="s">
        <v>44</v>
      </c>
      <c r="E577" s="218" t="s">
        <v>660</v>
      </c>
      <c r="F577" s="218"/>
      <c r="G577" s="219">
        <v>7455.6939999999995</v>
      </c>
      <c r="H577" s="219">
        <v>0</v>
      </c>
      <c r="I577" s="219">
        <v>0</v>
      </c>
      <c r="J577" s="229"/>
      <c r="K577" s="229"/>
      <c r="L577" s="229"/>
      <c r="M577" s="229"/>
      <c r="N577" s="229"/>
      <c r="O577" s="229"/>
      <c r="P577" s="229"/>
      <c r="Q577" s="229"/>
    </row>
    <row r="578" spans="1:22" s="223" customFormat="1" ht="53.25" customHeight="1" x14ac:dyDescent="0.2">
      <c r="A578" s="226" t="s">
        <v>60</v>
      </c>
      <c r="B578" s="32">
        <v>955</v>
      </c>
      <c r="C578" s="221" t="s">
        <v>9</v>
      </c>
      <c r="D578" s="221" t="s">
        <v>44</v>
      </c>
      <c r="E578" s="221" t="s">
        <v>660</v>
      </c>
      <c r="F578" s="224" t="s">
        <v>61</v>
      </c>
      <c r="G578" s="222">
        <v>7036.4939999999997</v>
      </c>
      <c r="H578" s="222">
        <v>0</v>
      </c>
      <c r="I578" s="222">
        <v>0</v>
      </c>
      <c r="J578" s="230"/>
      <c r="K578" s="230"/>
      <c r="L578" s="230"/>
      <c r="M578" s="230"/>
      <c r="N578" s="230"/>
      <c r="O578" s="230"/>
      <c r="P578" s="230"/>
      <c r="Q578" s="230"/>
    </row>
    <row r="579" spans="1:22" s="223" customFormat="1" ht="25.5" x14ac:dyDescent="0.2">
      <c r="A579" s="225" t="s">
        <v>70</v>
      </c>
      <c r="B579" s="31">
        <v>955</v>
      </c>
      <c r="C579" s="221" t="s">
        <v>9</v>
      </c>
      <c r="D579" s="221" t="s">
        <v>44</v>
      </c>
      <c r="E579" s="221" t="s">
        <v>660</v>
      </c>
      <c r="F579" s="224" t="s">
        <v>62</v>
      </c>
      <c r="G579" s="222">
        <v>414.8</v>
      </c>
      <c r="H579" s="222">
        <v>0</v>
      </c>
      <c r="I579" s="222">
        <v>0</v>
      </c>
      <c r="J579" s="230"/>
      <c r="K579" s="230"/>
      <c r="L579" s="230"/>
      <c r="M579" s="230"/>
      <c r="N579" s="230"/>
      <c r="O579" s="230"/>
      <c r="P579" s="230"/>
      <c r="Q579" s="230"/>
    </row>
    <row r="580" spans="1:22" s="223" customFormat="1" x14ac:dyDescent="0.2">
      <c r="A580" s="225" t="s">
        <v>66</v>
      </c>
      <c r="B580" s="31">
        <v>955</v>
      </c>
      <c r="C580" s="221" t="s">
        <v>9</v>
      </c>
      <c r="D580" s="221" t="s">
        <v>44</v>
      </c>
      <c r="E580" s="221" t="s">
        <v>660</v>
      </c>
      <c r="F580" s="221" t="s">
        <v>67</v>
      </c>
      <c r="G580" s="222">
        <v>4.4000000000000004</v>
      </c>
      <c r="H580" s="222">
        <v>0</v>
      </c>
      <c r="I580" s="222">
        <v>0</v>
      </c>
    </row>
    <row r="581" spans="1:22" s="15" customFormat="1" ht="23.25" customHeight="1" x14ac:dyDescent="0.25">
      <c r="A581" s="33" t="s">
        <v>52</v>
      </c>
      <c r="B581" s="44"/>
      <c r="C581" s="34"/>
      <c r="D581" s="34"/>
      <c r="E581" s="34"/>
      <c r="F581" s="34"/>
      <c r="G581" s="215">
        <v>3456795.6124400003</v>
      </c>
      <c r="H581" s="215">
        <v>3225851.2829100001</v>
      </c>
      <c r="I581" s="215">
        <v>3350418.0642900001</v>
      </c>
      <c r="S581" s="210"/>
      <c r="T581" s="211"/>
      <c r="V581" s="210"/>
    </row>
    <row r="582" spans="1:22" ht="9.75" customHeight="1" x14ac:dyDescent="0.2">
      <c r="G582" s="109"/>
      <c r="H582" s="237"/>
      <c r="I582" s="237"/>
      <c r="J582" s="21"/>
      <c r="K582" s="21"/>
      <c r="L582" s="21"/>
      <c r="M582" s="21"/>
      <c r="N582" s="21"/>
      <c r="O582" s="21"/>
      <c r="P582" s="21"/>
      <c r="Q582" s="21"/>
    </row>
    <row r="583" spans="1:22" s="72" customFormat="1" hidden="1" x14ac:dyDescent="0.2">
      <c r="C583" s="93"/>
      <c r="D583" s="93"/>
      <c r="E583" s="93"/>
      <c r="F583" s="93"/>
      <c r="G583" s="96"/>
      <c r="H583" s="97"/>
      <c r="I583" s="97"/>
    </row>
    <row r="584" spans="1:22" s="72" customFormat="1" hidden="1" x14ac:dyDescent="0.2">
      <c r="C584" s="93"/>
      <c r="D584" s="93"/>
      <c r="E584" s="93"/>
      <c r="F584" s="93"/>
      <c r="G584" s="96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584" s="97">
        <f>2338074.6-387+20441.05382+796.44</f>
        <v>2358925.0938200001</v>
      </c>
      <c r="I584" s="97">
        <f>2308087.1-387+21095.92313+821.96</f>
        <v>2329617.9831300001</v>
      </c>
    </row>
    <row r="585" spans="1:22" s="72" customFormat="1" hidden="1" x14ac:dyDescent="0.2">
      <c r="C585" s="93"/>
      <c r="D585" s="93"/>
      <c r="E585" s="93"/>
      <c r="F585" s="93"/>
      <c r="G585" s="97">
        <f>G584-G581</f>
        <v>-176043.00808000006</v>
      </c>
      <c r="H585" s="97">
        <f>H584-H581</f>
        <v>-866926.18909</v>
      </c>
      <c r="I585" s="97">
        <f>I584-I581</f>
        <v>-1020800.0811600001</v>
      </c>
    </row>
    <row r="586" spans="1:22" ht="24" customHeight="1" x14ac:dyDescent="0.2">
      <c r="A586" s="110" t="s">
        <v>58</v>
      </c>
      <c r="B586" s="244"/>
      <c r="F586" s="109"/>
      <c r="G586" s="111"/>
      <c r="H586" s="238"/>
      <c r="I586" s="239" t="s">
        <v>505</v>
      </c>
      <c r="J586" s="21"/>
      <c r="K586" s="21"/>
      <c r="L586" s="21"/>
      <c r="M586" s="21"/>
      <c r="N586" s="21"/>
      <c r="O586" s="21"/>
      <c r="P586" s="21"/>
      <c r="Q586" s="21"/>
    </row>
    <row r="587" spans="1:22" x14ac:dyDescent="0.2">
      <c r="H587" s="237"/>
      <c r="I587" s="237"/>
    </row>
    <row r="588" spans="1:22" x14ac:dyDescent="0.2">
      <c r="H588" s="237"/>
      <c r="I588" s="237"/>
    </row>
    <row r="590" spans="1:22" x14ac:dyDescent="0.2">
      <c r="G590" s="220"/>
      <c r="H590" s="220"/>
      <c r="I590" s="220"/>
      <c r="J590" s="220"/>
      <c r="K590" s="220"/>
      <c r="L590" s="220"/>
      <c r="M590" s="220"/>
      <c r="N590" s="220"/>
      <c r="O590" s="220"/>
      <c r="P590" s="220"/>
      <c r="Q590" s="220"/>
    </row>
  </sheetData>
  <mergeCells count="20">
    <mergeCell ref="E12:E13"/>
    <mergeCell ref="G12:G13"/>
    <mergeCell ref="H12:H13"/>
    <mergeCell ref="I12:I13"/>
    <mergeCell ref="S122:W123"/>
    <mergeCell ref="S360:X360"/>
    <mergeCell ref="F12:F13"/>
    <mergeCell ref="A1:I1"/>
    <mergeCell ref="A2:I2"/>
    <mergeCell ref="A3:I3"/>
    <mergeCell ref="A8:I8"/>
    <mergeCell ref="A7:I7"/>
    <mergeCell ref="A6:I6"/>
    <mergeCell ref="A5:I5"/>
    <mergeCell ref="A10:I10"/>
    <mergeCell ref="A11:G11"/>
    <mergeCell ref="A12:A13"/>
    <mergeCell ref="B12:B13"/>
    <mergeCell ref="C12:C13"/>
    <mergeCell ref="D12:D13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4"/>
  <sheetViews>
    <sheetView topLeftCell="A487" zoomScaleNormal="100" workbookViewId="0">
      <selection activeCell="G501" sqref="G12:I501"/>
    </sheetView>
  </sheetViews>
  <sheetFormatPr defaultRowHeight="12.75" x14ac:dyDescent="0.2"/>
  <cols>
    <col min="1" max="1" width="61.140625" style="21" customWidth="1"/>
    <col min="2" max="2" width="8.7109375" style="168" customWidth="1"/>
    <col min="3" max="3" width="8.7109375" style="113" customWidth="1"/>
    <col min="4" max="4" width="12.140625" style="168" customWidth="1"/>
    <col min="5" max="5" width="12.140625" style="113" customWidth="1"/>
    <col min="6" max="6" width="5.85546875" style="113" customWidth="1"/>
    <col min="7" max="7" width="13.42578125" style="113" customWidth="1"/>
    <col min="8" max="8" width="11.85546875" style="21" customWidth="1"/>
    <col min="9" max="9" width="13.42578125" style="21" customWidth="1"/>
    <col min="10" max="10" width="9.140625" style="21"/>
    <col min="11" max="11" width="11.5703125" style="21" bestFit="1" customWidth="1"/>
    <col min="12" max="16384" width="9.140625" style="21"/>
  </cols>
  <sheetData>
    <row r="1" spans="1:9" s="220" customFormat="1" x14ac:dyDescent="0.2">
      <c r="A1" s="257" t="s">
        <v>692</v>
      </c>
      <c r="B1" s="257"/>
      <c r="C1" s="257"/>
      <c r="D1" s="257"/>
      <c r="E1" s="257"/>
      <c r="F1" s="257"/>
      <c r="G1" s="257"/>
      <c r="H1" s="257"/>
      <c r="I1" s="257"/>
    </row>
    <row r="2" spans="1:9" s="220" customFormat="1" x14ac:dyDescent="0.2">
      <c r="A2" s="257" t="s">
        <v>671</v>
      </c>
      <c r="B2" s="257"/>
      <c r="C2" s="257"/>
      <c r="D2" s="257"/>
      <c r="E2" s="257"/>
      <c r="F2" s="257"/>
      <c r="G2" s="257"/>
      <c r="H2" s="257"/>
      <c r="I2" s="257"/>
    </row>
    <row r="3" spans="1:9" s="220" customFormat="1" x14ac:dyDescent="0.2">
      <c r="A3" s="257" t="s">
        <v>672</v>
      </c>
      <c r="B3" s="257"/>
      <c r="C3" s="257"/>
      <c r="D3" s="257"/>
      <c r="E3" s="257"/>
      <c r="F3" s="257"/>
      <c r="G3" s="257"/>
      <c r="H3" s="257"/>
      <c r="I3" s="257"/>
    </row>
    <row r="4" spans="1:9" s="220" customFormat="1" x14ac:dyDescent="0.2">
      <c r="B4" s="168"/>
      <c r="C4" s="242"/>
      <c r="D4" s="168"/>
      <c r="E4" s="242"/>
      <c r="F4" s="242"/>
      <c r="G4" s="242"/>
    </row>
    <row r="5" spans="1:9" s="188" customFormat="1" x14ac:dyDescent="0.2">
      <c r="A5" s="250" t="s">
        <v>469</v>
      </c>
      <c r="B5" s="250"/>
      <c r="C5" s="250"/>
      <c r="D5" s="250"/>
      <c r="E5" s="250"/>
      <c r="F5" s="250"/>
      <c r="G5" s="250"/>
      <c r="H5" s="250"/>
      <c r="I5" s="250"/>
    </row>
    <row r="6" spans="1:9" s="188" customFormat="1" x14ac:dyDescent="0.2">
      <c r="A6" s="250" t="s">
        <v>72</v>
      </c>
      <c r="B6" s="250"/>
      <c r="C6" s="250"/>
      <c r="D6" s="250"/>
      <c r="E6" s="250"/>
      <c r="F6" s="250"/>
      <c r="G6" s="250"/>
      <c r="H6" s="250"/>
      <c r="I6" s="250"/>
    </row>
    <row r="7" spans="1:9" s="188" customFormat="1" x14ac:dyDescent="0.2">
      <c r="A7" s="250" t="s">
        <v>673</v>
      </c>
      <c r="B7" s="250"/>
      <c r="C7" s="250"/>
      <c r="D7" s="250"/>
      <c r="E7" s="250"/>
      <c r="F7" s="250"/>
      <c r="G7" s="250"/>
      <c r="H7" s="250"/>
      <c r="I7" s="250"/>
    </row>
    <row r="8" spans="1:9" s="188" customFormat="1" x14ac:dyDescent="0.2">
      <c r="B8" s="168"/>
      <c r="C8" s="187"/>
      <c r="D8" s="168"/>
      <c r="E8" s="187"/>
      <c r="F8" s="187"/>
      <c r="G8" s="187"/>
    </row>
    <row r="9" spans="1:9" x14ac:dyDescent="0.2">
      <c r="A9" s="114"/>
      <c r="B9" s="114"/>
      <c r="C9" s="114"/>
      <c r="D9" s="114"/>
      <c r="E9" s="114"/>
      <c r="F9" s="114"/>
      <c r="G9" s="114"/>
      <c r="H9" s="114"/>
      <c r="I9" s="114"/>
    </row>
    <row r="10" spans="1:9" s="157" customFormat="1" ht="67.5" customHeight="1" x14ac:dyDescent="0.2">
      <c r="A10" s="258" t="s">
        <v>612</v>
      </c>
      <c r="B10" s="258"/>
      <c r="C10" s="258"/>
      <c r="D10" s="258"/>
      <c r="E10" s="258"/>
      <c r="F10" s="258"/>
      <c r="G10" s="258"/>
      <c r="H10" s="258"/>
      <c r="I10" s="258"/>
    </row>
    <row r="11" spans="1:9" s="158" customFormat="1" ht="11.25" x14ac:dyDescent="0.2">
      <c r="A11" s="259"/>
      <c r="B11" s="259"/>
      <c r="C11" s="259"/>
      <c r="D11" s="259"/>
      <c r="E11" s="259"/>
      <c r="F11" s="259"/>
      <c r="G11" s="259"/>
      <c r="I11" s="159" t="s">
        <v>56</v>
      </c>
    </row>
    <row r="12" spans="1:9" ht="51.75" x14ac:dyDescent="0.25">
      <c r="A12" s="160"/>
      <c r="B12" s="161" t="s">
        <v>468</v>
      </c>
      <c r="C12" s="161" t="s">
        <v>467</v>
      </c>
      <c r="D12" s="162" t="s">
        <v>466</v>
      </c>
      <c r="E12" s="161" t="s">
        <v>465</v>
      </c>
      <c r="F12" s="163" t="s">
        <v>8</v>
      </c>
      <c r="G12" s="164" t="s">
        <v>556</v>
      </c>
      <c r="H12" s="164" t="s">
        <v>557</v>
      </c>
      <c r="I12" s="164" t="s">
        <v>606</v>
      </c>
    </row>
    <row r="13" spans="1:9" s="151" customFormat="1" ht="15.75" customHeight="1" x14ac:dyDescent="0.2">
      <c r="A13" s="156">
        <v>1</v>
      </c>
      <c r="B13" s="154" t="s">
        <v>340</v>
      </c>
      <c r="C13" s="154" t="s">
        <v>336</v>
      </c>
      <c r="D13" s="155" t="s">
        <v>333</v>
      </c>
      <c r="E13" s="154" t="s">
        <v>330</v>
      </c>
      <c r="F13" s="153">
        <v>6</v>
      </c>
      <c r="G13" s="152">
        <v>7</v>
      </c>
      <c r="H13" s="152">
        <v>8</v>
      </c>
      <c r="I13" s="152">
        <v>9</v>
      </c>
    </row>
    <row r="14" spans="1:9" s="9" customFormat="1" ht="25.5" x14ac:dyDescent="0.2">
      <c r="A14" s="35" t="s">
        <v>464</v>
      </c>
      <c r="B14" s="150" t="s">
        <v>9</v>
      </c>
      <c r="C14" s="150"/>
      <c r="D14" s="150"/>
      <c r="E14" s="150"/>
      <c r="F14" s="149"/>
      <c r="G14" s="148">
        <v>130978.62883</v>
      </c>
      <c r="H14" s="148">
        <v>92884.1</v>
      </c>
      <c r="I14" s="148">
        <v>90238.700000000012</v>
      </c>
    </row>
    <row r="15" spans="1:9" s="77" customFormat="1" ht="25.5" x14ac:dyDescent="0.2">
      <c r="A15" s="147" t="s">
        <v>463</v>
      </c>
      <c r="B15" s="146" t="s">
        <v>9</v>
      </c>
      <c r="C15" s="146" t="s">
        <v>344</v>
      </c>
      <c r="D15" s="146"/>
      <c r="E15" s="146"/>
      <c r="F15" s="145"/>
      <c r="G15" s="144">
        <v>47176.581979999995</v>
      </c>
      <c r="H15" s="144">
        <v>41748</v>
      </c>
      <c r="I15" s="144">
        <v>39696.800000000003</v>
      </c>
    </row>
    <row r="16" spans="1:9" s="77" customFormat="1" ht="25.5" customHeight="1" x14ac:dyDescent="0.2">
      <c r="A16" s="68" t="s">
        <v>253</v>
      </c>
      <c r="B16" s="70" t="s">
        <v>9</v>
      </c>
      <c r="C16" s="70">
        <v>1</v>
      </c>
      <c r="D16" s="70" t="s">
        <v>308</v>
      </c>
      <c r="E16" s="70" t="s">
        <v>462</v>
      </c>
      <c r="F16" s="70"/>
      <c r="G16" s="71">
        <v>2529.9</v>
      </c>
      <c r="H16" s="71">
        <v>1764.7</v>
      </c>
      <c r="I16" s="71">
        <v>1678</v>
      </c>
    </row>
    <row r="17" spans="1:9" s="72" customFormat="1" ht="51" customHeight="1" x14ac:dyDescent="0.2">
      <c r="A17" s="73" t="s">
        <v>60</v>
      </c>
      <c r="B17" s="75" t="s">
        <v>9</v>
      </c>
      <c r="C17" s="75">
        <v>1</v>
      </c>
      <c r="D17" s="75" t="s">
        <v>308</v>
      </c>
      <c r="E17" s="75" t="s">
        <v>462</v>
      </c>
      <c r="F17" s="76" t="s">
        <v>61</v>
      </c>
      <c r="G17" s="55">
        <v>2529.9</v>
      </c>
      <c r="H17" s="55">
        <v>1764.7</v>
      </c>
      <c r="I17" s="55">
        <v>1678</v>
      </c>
    </row>
    <row r="18" spans="1:9" s="26" customFormat="1" ht="25.5" customHeight="1" x14ac:dyDescent="0.2">
      <c r="A18" s="18" t="s">
        <v>253</v>
      </c>
      <c r="B18" s="19" t="s">
        <v>9</v>
      </c>
      <c r="C18" s="19">
        <v>1</v>
      </c>
      <c r="D18" s="19" t="s">
        <v>308</v>
      </c>
      <c r="E18" s="19" t="s">
        <v>461</v>
      </c>
      <c r="F18" s="19"/>
      <c r="G18" s="20">
        <v>41994.099999999991</v>
      </c>
      <c r="H18" s="20">
        <v>39127.5</v>
      </c>
      <c r="I18" s="20">
        <v>37205</v>
      </c>
    </row>
    <row r="19" spans="1:9" s="67" customFormat="1" ht="51" customHeight="1" x14ac:dyDescent="0.2">
      <c r="A19" s="73" t="s">
        <v>60</v>
      </c>
      <c r="B19" s="75" t="s">
        <v>9</v>
      </c>
      <c r="C19" s="75">
        <v>1</v>
      </c>
      <c r="D19" s="75" t="s">
        <v>308</v>
      </c>
      <c r="E19" s="75" t="s">
        <v>461</v>
      </c>
      <c r="F19" s="76" t="s">
        <v>61</v>
      </c>
      <c r="G19" s="55">
        <v>34762.499999999993</v>
      </c>
      <c r="H19" s="55">
        <v>31680.7</v>
      </c>
      <c r="I19" s="55">
        <v>30146.499999999996</v>
      </c>
    </row>
    <row r="20" spans="1:9" ht="25.5" customHeight="1" x14ac:dyDescent="0.2">
      <c r="A20" s="30" t="s">
        <v>311</v>
      </c>
      <c r="B20" s="24" t="s">
        <v>9</v>
      </c>
      <c r="C20" s="24">
        <v>1</v>
      </c>
      <c r="D20" s="24" t="s">
        <v>308</v>
      </c>
      <c r="E20" s="24" t="s">
        <v>461</v>
      </c>
      <c r="F20" s="27" t="s">
        <v>62</v>
      </c>
      <c r="G20" s="55">
        <v>7148.5</v>
      </c>
      <c r="H20" s="55">
        <v>7218.9</v>
      </c>
      <c r="I20" s="55">
        <v>6832</v>
      </c>
    </row>
    <row r="21" spans="1:9" s="26" customFormat="1" ht="12.75" customHeight="1" x14ac:dyDescent="0.2">
      <c r="A21" s="28" t="s">
        <v>66</v>
      </c>
      <c r="B21" s="24" t="s">
        <v>9</v>
      </c>
      <c r="C21" s="24">
        <v>1</v>
      </c>
      <c r="D21" s="24" t="s">
        <v>308</v>
      </c>
      <c r="E21" s="24" t="s">
        <v>461</v>
      </c>
      <c r="F21" s="24" t="s">
        <v>67</v>
      </c>
      <c r="G21" s="55">
        <v>83.1</v>
      </c>
      <c r="H21" s="55">
        <v>227.9</v>
      </c>
      <c r="I21" s="55">
        <v>226.5</v>
      </c>
    </row>
    <row r="22" spans="1:9" s="12" customFormat="1" ht="25.5" customHeight="1" x14ac:dyDescent="0.2">
      <c r="A22" s="18" t="s">
        <v>253</v>
      </c>
      <c r="B22" s="19" t="s">
        <v>9</v>
      </c>
      <c r="C22" s="19">
        <v>1</v>
      </c>
      <c r="D22" s="19" t="s">
        <v>308</v>
      </c>
      <c r="E22" s="19" t="s">
        <v>460</v>
      </c>
      <c r="F22" s="19"/>
      <c r="G22" s="20">
        <v>2652.5819799999999</v>
      </c>
      <c r="H22" s="219">
        <v>855.8</v>
      </c>
      <c r="I22" s="219">
        <v>813.8</v>
      </c>
    </row>
    <row r="23" spans="1:9" s="108" customFormat="1" ht="51" customHeight="1" x14ac:dyDescent="0.2">
      <c r="A23" s="30" t="s">
        <v>60</v>
      </c>
      <c r="B23" s="19" t="s">
        <v>9</v>
      </c>
      <c r="C23" s="19">
        <v>1</v>
      </c>
      <c r="D23" s="19" t="s">
        <v>308</v>
      </c>
      <c r="E23" s="19" t="s">
        <v>460</v>
      </c>
      <c r="F23" s="27" t="s">
        <v>61</v>
      </c>
      <c r="G23" s="25">
        <v>2652.5819799999999</v>
      </c>
      <c r="H23" s="25">
        <v>855.8</v>
      </c>
      <c r="I23" s="25">
        <v>813.8</v>
      </c>
    </row>
    <row r="24" spans="1:9" s="72" customFormat="1" ht="25.5" x14ac:dyDescent="0.2">
      <c r="A24" s="134" t="s">
        <v>459</v>
      </c>
      <c r="B24" s="127" t="s">
        <v>9</v>
      </c>
      <c r="C24" s="127" t="s">
        <v>333</v>
      </c>
      <c r="D24" s="127"/>
      <c r="E24" s="127"/>
      <c r="F24" s="133"/>
      <c r="G24" s="126">
        <v>5923.5</v>
      </c>
      <c r="H24" s="126">
        <v>4395.1000000000004</v>
      </c>
      <c r="I24" s="126">
        <v>4178.5</v>
      </c>
    </row>
    <row r="25" spans="1:9" ht="25.5" customHeight="1" x14ac:dyDescent="0.2">
      <c r="A25" s="107" t="s">
        <v>116</v>
      </c>
      <c r="B25" s="5" t="s">
        <v>9</v>
      </c>
      <c r="C25" s="5">
        <v>4</v>
      </c>
      <c r="D25" s="5" t="s">
        <v>308</v>
      </c>
      <c r="E25" s="5" t="s">
        <v>458</v>
      </c>
      <c r="F25" s="5"/>
      <c r="G25" s="6">
        <v>5890.7</v>
      </c>
      <c r="H25" s="6">
        <v>4362.3</v>
      </c>
      <c r="I25" s="6">
        <v>4145.7</v>
      </c>
    </row>
    <row r="26" spans="1:9" s="26" customFormat="1" ht="25.5" customHeight="1" x14ac:dyDescent="0.2">
      <c r="A26" s="28" t="s">
        <v>107</v>
      </c>
      <c r="B26" s="24" t="s">
        <v>9</v>
      </c>
      <c r="C26" s="24">
        <v>4</v>
      </c>
      <c r="D26" s="24" t="s">
        <v>308</v>
      </c>
      <c r="E26" s="24" t="s">
        <v>458</v>
      </c>
      <c r="F26" s="24" t="s">
        <v>59</v>
      </c>
      <c r="G26" s="25">
        <v>5890.7</v>
      </c>
      <c r="H26" s="25">
        <v>4362.3</v>
      </c>
      <c r="I26" s="25">
        <v>4145.7</v>
      </c>
    </row>
    <row r="27" spans="1:9" ht="24.75" customHeight="1" x14ac:dyDescent="0.2">
      <c r="A27" s="18" t="s">
        <v>113</v>
      </c>
      <c r="B27" s="19" t="s">
        <v>9</v>
      </c>
      <c r="C27" s="19">
        <v>4</v>
      </c>
      <c r="D27" s="19" t="s">
        <v>308</v>
      </c>
      <c r="E27" s="19" t="s">
        <v>457</v>
      </c>
      <c r="F27" s="19"/>
      <c r="G27" s="20">
        <v>32.799999999999997</v>
      </c>
      <c r="H27" s="20">
        <v>32.799999999999997</v>
      </c>
      <c r="I27" s="20">
        <v>32.799999999999997</v>
      </c>
    </row>
    <row r="28" spans="1:9" s="26" customFormat="1" ht="25.5" customHeight="1" x14ac:dyDescent="0.2">
      <c r="A28" s="28" t="s">
        <v>107</v>
      </c>
      <c r="B28" s="24" t="s">
        <v>9</v>
      </c>
      <c r="C28" s="24">
        <v>4</v>
      </c>
      <c r="D28" s="24" t="s">
        <v>308</v>
      </c>
      <c r="E28" s="24">
        <v>79050</v>
      </c>
      <c r="F28" s="24" t="s">
        <v>59</v>
      </c>
      <c r="G28" s="25">
        <v>32.799999999999997</v>
      </c>
      <c r="H28" s="25">
        <v>32.799999999999997</v>
      </c>
      <c r="I28" s="25">
        <v>32.799999999999997</v>
      </c>
    </row>
    <row r="29" spans="1:9" s="77" customFormat="1" ht="25.5" x14ac:dyDescent="0.2">
      <c r="A29" s="129" t="s">
        <v>456</v>
      </c>
      <c r="B29" s="128" t="s">
        <v>9</v>
      </c>
      <c r="C29" s="127" t="s">
        <v>330</v>
      </c>
      <c r="D29" s="127"/>
      <c r="E29" s="127"/>
      <c r="F29" s="127"/>
      <c r="G29" s="126">
        <v>77878.546849999999</v>
      </c>
      <c r="H29" s="126">
        <v>46741.000000000007</v>
      </c>
      <c r="I29" s="126">
        <v>46363.4</v>
      </c>
    </row>
    <row r="30" spans="1:9" s="77" customFormat="1" ht="12.75" customHeight="1" x14ac:dyDescent="0.2">
      <c r="A30" s="68" t="s">
        <v>219</v>
      </c>
      <c r="B30" s="70" t="s">
        <v>9</v>
      </c>
      <c r="C30" s="70">
        <v>5</v>
      </c>
      <c r="D30" s="70" t="s">
        <v>308</v>
      </c>
      <c r="E30" s="70" t="s">
        <v>455</v>
      </c>
      <c r="F30" s="70"/>
      <c r="G30" s="71">
        <v>13624.971</v>
      </c>
      <c r="H30" s="71">
        <v>14426.8</v>
      </c>
      <c r="I30" s="71">
        <v>15607.2</v>
      </c>
    </row>
    <row r="31" spans="1:9" s="132" customFormat="1" ht="15.75" customHeight="1" x14ac:dyDescent="0.25">
      <c r="A31" s="28" t="s">
        <v>66</v>
      </c>
      <c r="B31" s="24" t="s">
        <v>9</v>
      </c>
      <c r="C31" s="24">
        <v>5</v>
      </c>
      <c r="D31" s="24" t="s">
        <v>308</v>
      </c>
      <c r="E31" s="24" t="s">
        <v>455</v>
      </c>
      <c r="F31" s="24" t="s">
        <v>67</v>
      </c>
      <c r="G31" s="55">
        <v>13624.971</v>
      </c>
      <c r="H31" s="55">
        <v>14426.8</v>
      </c>
      <c r="I31" s="55">
        <v>15607.2</v>
      </c>
    </row>
    <row r="32" spans="1:9" s="9" customFormat="1" ht="12.75" customHeight="1" x14ac:dyDescent="0.2">
      <c r="A32" s="18" t="s">
        <v>141</v>
      </c>
      <c r="B32" s="19" t="s">
        <v>9</v>
      </c>
      <c r="C32" s="19">
        <v>5</v>
      </c>
      <c r="D32" s="19" t="s">
        <v>308</v>
      </c>
      <c r="E32" s="19" t="s">
        <v>454</v>
      </c>
      <c r="F32" s="19"/>
      <c r="G32" s="20">
        <v>111</v>
      </c>
      <c r="H32" s="20">
        <v>109.6</v>
      </c>
      <c r="I32" s="20">
        <v>108.19999999999999</v>
      </c>
    </row>
    <row r="33" spans="1:9" ht="25.5" customHeight="1" x14ac:dyDescent="0.2">
      <c r="A33" s="30" t="s">
        <v>311</v>
      </c>
      <c r="B33" s="24" t="s">
        <v>9</v>
      </c>
      <c r="C33" s="24">
        <v>5</v>
      </c>
      <c r="D33" s="24" t="s">
        <v>308</v>
      </c>
      <c r="E33" s="24" t="s">
        <v>454</v>
      </c>
      <c r="F33" s="27" t="s">
        <v>62</v>
      </c>
      <c r="G33" s="25">
        <v>0.6</v>
      </c>
      <c r="H33" s="25">
        <v>0.6</v>
      </c>
      <c r="I33" s="25">
        <v>0.6</v>
      </c>
    </row>
    <row r="34" spans="1:9" s="26" customFormat="1" ht="12.75" customHeight="1" x14ac:dyDescent="0.2">
      <c r="A34" s="28" t="s">
        <v>63</v>
      </c>
      <c r="B34" s="24" t="s">
        <v>9</v>
      </c>
      <c r="C34" s="24">
        <v>5</v>
      </c>
      <c r="D34" s="24" t="s">
        <v>308</v>
      </c>
      <c r="E34" s="24" t="s">
        <v>454</v>
      </c>
      <c r="F34" s="24" t="s">
        <v>64</v>
      </c>
      <c r="G34" s="25">
        <v>110.4</v>
      </c>
      <c r="H34" s="25">
        <v>109</v>
      </c>
      <c r="I34" s="25">
        <v>107.6</v>
      </c>
    </row>
    <row r="35" spans="1:9" s="143" customFormat="1" ht="15" customHeight="1" x14ac:dyDescent="0.2">
      <c r="A35" s="68" t="s">
        <v>179</v>
      </c>
      <c r="B35" s="70" t="s">
        <v>9</v>
      </c>
      <c r="C35" s="70">
        <v>5</v>
      </c>
      <c r="D35" s="70" t="s">
        <v>308</v>
      </c>
      <c r="E35" s="70" t="s">
        <v>453</v>
      </c>
      <c r="F35" s="70"/>
      <c r="G35" s="71">
        <v>2289.1</v>
      </c>
      <c r="H35" s="71">
        <v>2352.5</v>
      </c>
      <c r="I35" s="71">
        <v>2237</v>
      </c>
    </row>
    <row r="36" spans="1:9" s="67" customFormat="1" ht="12.75" customHeight="1" x14ac:dyDescent="0.2">
      <c r="A36" s="80" t="s">
        <v>63</v>
      </c>
      <c r="B36" s="75" t="s">
        <v>9</v>
      </c>
      <c r="C36" s="75">
        <v>5</v>
      </c>
      <c r="D36" s="75" t="s">
        <v>308</v>
      </c>
      <c r="E36" s="75" t="s">
        <v>453</v>
      </c>
      <c r="F36" s="75" t="s">
        <v>64</v>
      </c>
      <c r="G36" s="55">
        <v>2289.1</v>
      </c>
      <c r="H36" s="55">
        <v>2352.5</v>
      </c>
      <c r="I36" s="55">
        <v>2237</v>
      </c>
    </row>
    <row r="37" spans="1:9" ht="12.75" customHeight="1" x14ac:dyDescent="0.2">
      <c r="A37" s="18" t="s">
        <v>220</v>
      </c>
      <c r="B37" s="19" t="s">
        <v>9</v>
      </c>
      <c r="C37" s="19">
        <v>5</v>
      </c>
      <c r="D37" s="19" t="s">
        <v>308</v>
      </c>
      <c r="E37" s="19" t="s">
        <v>452</v>
      </c>
      <c r="F37" s="19"/>
      <c r="G37" s="20">
        <v>6575.0758499999993</v>
      </c>
      <c r="H37" s="20">
        <v>1394.7</v>
      </c>
      <c r="I37" s="20">
        <v>1326.2</v>
      </c>
    </row>
    <row r="38" spans="1:9" ht="12.75" customHeight="1" x14ac:dyDescent="0.2">
      <c r="A38" s="28" t="s">
        <v>66</v>
      </c>
      <c r="B38" s="24" t="s">
        <v>9</v>
      </c>
      <c r="C38" s="24">
        <v>5</v>
      </c>
      <c r="D38" s="24" t="s">
        <v>308</v>
      </c>
      <c r="E38" s="24" t="s">
        <v>452</v>
      </c>
      <c r="F38" s="24" t="s">
        <v>67</v>
      </c>
      <c r="G38" s="25">
        <v>6575.0758499999993</v>
      </c>
      <c r="H38" s="25">
        <v>1394.7</v>
      </c>
      <c r="I38" s="25">
        <v>1326.2</v>
      </c>
    </row>
    <row r="39" spans="1:9" s="189" customFormat="1" ht="38.25" customHeight="1" x14ac:dyDescent="0.2">
      <c r="A39" s="48" t="s">
        <v>568</v>
      </c>
      <c r="B39" s="19" t="s">
        <v>9</v>
      </c>
      <c r="C39" s="19">
        <v>5</v>
      </c>
      <c r="D39" s="19" t="s">
        <v>308</v>
      </c>
      <c r="E39" s="19" t="s">
        <v>567</v>
      </c>
      <c r="F39" s="19"/>
      <c r="G39" s="20">
        <v>49074.8</v>
      </c>
      <c r="H39" s="20">
        <v>22300.9</v>
      </c>
      <c r="I39" s="20">
        <v>21207</v>
      </c>
    </row>
    <row r="40" spans="1:9" s="189" customFormat="1" ht="51" customHeight="1" x14ac:dyDescent="0.2">
      <c r="A40" s="23" t="s">
        <v>60</v>
      </c>
      <c r="B40" s="24" t="s">
        <v>9</v>
      </c>
      <c r="C40" s="24">
        <v>5</v>
      </c>
      <c r="D40" s="24" t="s">
        <v>308</v>
      </c>
      <c r="E40" s="24" t="s">
        <v>567</v>
      </c>
      <c r="F40" s="24" t="s">
        <v>61</v>
      </c>
      <c r="G40" s="25">
        <v>545</v>
      </c>
      <c r="H40" s="25">
        <v>0</v>
      </c>
      <c r="I40" s="25">
        <v>0</v>
      </c>
    </row>
    <row r="41" spans="1:9" s="189" customFormat="1" ht="25.5" customHeight="1" x14ac:dyDescent="0.2">
      <c r="A41" s="73" t="s">
        <v>311</v>
      </c>
      <c r="B41" s="24" t="s">
        <v>9</v>
      </c>
      <c r="C41" s="24">
        <v>5</v>
      </c>
      <c r="D41" s="24" t="s">
        <v>308</v>
      </c>
      <c r="E41" s="24" t="s">
        <v>567</v>
      </c>
      <c r="F41" s="24" t="s">
        <v>62</v>
      </c>
      <c r="G41" s="25">
        <v>1427.1108899999999</v>
      </c>
      <c r="H41" s="25">
        <v>0</v>
      </c>
      <c r="I41" s="25">
        <v>0</v>
      </c>
    </row>
    <row r="42" spans="1:9" s="220" customFormat="1" ht="25.5" customHeight="1" x14ac:dyDescent="0.2">
      <c r="A42" s="225" t="s">
        <v>107</v>
      </c>
      <c r="B42" s="221" t="s">
        <v>9</v>
      </c>
      <c r="C42" s="221">
        <v>5</v>
      </c>
      <c r="D42" s="221" t="s">
        <v>308</v>
      </c>
      <c r="E42" s="221" t="s">
        <v>567</v>
      </c>
      <c r="F42" s="221" t="s">
        <v>59</v>
      </c>
      <c r="G42" s="222">
        <v>47102.689109999999</v>
      </c>
      <c r="H42" s="222">
        <v>22300.9</v>
      </c>
      <c r="I42" s="222">
        <v>21207</v>
      </c>
    </row>
    <row r="43" spans="1:9" s="189" customFormat="1" ht="12.75" customHeight="1" x14ac:dyDescent="0.2">
      <c r="A43" s="28" t="s">
        <v>66</v>
      </c>
      <c r="B43" s="24" t="s">
        <v>9</v>
      </c>
      <c r="C43" s="24">
        <v>5</v>
      </c>
      <c r="D43" s="24" t="s">
        <v>308</v>
      </c>
      <c r="E43" s="24" t="s">
        <v>567</v>
      </c>
      <c r="F43" s="24" t="s">
        <v>67</v>
      </c>
      <c r="G43" s="25">
        <v>0</v>
      </c>
      <c r="H43" s="25">
        <v>0</v>
      </c>
      <c r="I43" s="25">
        <v>0</v>
      </c>
    </row>
    <row r="44" spans="1:9" s="26" customFormat="1" ht="25.5" customHeight="1" x14ac:dyDescent="0.2">
      <c r="A44" s="18" t="s">
        <v>109</v>
      </c>
      <c r="B44" s="19" t="s">
        <v>9</v>
      </c>
      <c r="C44" s="19">
        <v>5</v>
      </c>
      <c r="D44" s="19" t="s">
        <v>308</v>
      </c>
      <c r="E44" s="19" t="s">
        <v>451</v>
      </c>
      <c r="F44" s="19"/>
      <c r="G44" s="20">
        <v>389</v>
      </c>
      <c r="H44" s="20">
        <v>389</v>
      </c>
      <c r="I44" s="20">
        <v>389</v>
      </c>
    </row>
    <row r="45" spans="1:9" s="9" customFormat="1" ht="51" customHeight="1" x14ac:dyDescent="0.2">
      <c r="A45" s="30" t="s">
        <v>60</v>
      </c>
      <c r="B45" s="24" t="s">
        <v>9</v>
      </c>
      <c r="C45" s="24">
        <v>5</v>
      </c>
      <c r="D45" s="24" t="s">
        <v>308</v>
      </c>
      <c r="E45" s="24">
        <v>71960</v>
      </c>
      <c r="F45" s="27" t="s">
        <v>61</v>
      </c>
      <c r="G45" s="25">
        <v>365.7</v>
      </c>
      <c r="H45" s="25">
        <v>365.7</v>
      </c>
      <c r="I45" s="25">
        <v>365.7</v>
      </c>
    </row>
    <row r="46" spans="1:9" ht="25.5" customHeight="1" x14ac:dyDescent="0.2">
      <c r="A46" s="30" t="s">
        <v>311</v>
      </c>
      <c r="B46" s="24" t="s">
        <v>9</v>
      </c>
      <c r="C46" s="24">
        <v>5</v>
      </c>
      <c r="D46" s="24" t="s">
        <v>308</v>
      </c>
      <c r="E46" s="24">
        <v>71960</v>
      </c>
      <c r="F46" s="27" t="s">
        <v>62</v>
      </c>
      <c r="G46" s="25">
        <v>23.3</v>
      </c>
      <c r="H46" s="25">
        <v>23.3</v>
      </c>
      <c r="I46" s="25">
        <v>23.3</v>
      </c>
    </row>
    <row r="47" spans="1:9" s="72" customFormat="1" ht="12.75" customHeight="1" x14ac:dyDescent="0.2">
      <c r="A47" s="68" t="s">
        <v>110</v>
      </c>
      <c r="B47" s="70" t="s">
        <v>9</v>
      </c>
      <c r="C47" s="70">
        <v>5</v>
      </c>
      <c r="D47" s="70" t="s">
        <v>308</v>
      </c>
      <c r="E47" s="70">
        <v>79060</v>
      </c>
      <c r="F47" s="70"/>
      <c r="G47" s="71">
        <v>92</v>
      </c>
      <c r="H47" s="71">
        <v>92</v>
      </c>
      <c r="I47" s="71">
        <v>92</v>
      </c>
    </row>
    <row r="48" spans="1:9" s="77" customFormat="1" ht="51" customHeight="1" x14ac:dyDescent="0.2">
      <c r="A48" s="73" t="s">
        <v>60</v>
      </c>
      <c r="B48" s="75" t="s">
        <v>9</v>
      </c>
      <c r="C48" s="75">
        <v>5</v>
      </c>
      <c r="D48" s="75" t="s">
        <v>308</v>
      </c>
      <c r="E48" s="75">
        <v>79060</v>
      </c>
      <c r="F48" s="76" t="s">
        <v>61</v>
      </c>
      <c r="G48" s="55">
        <v>91.4</v>
      </c>
      <c r="H48" s="55">
        <v>91.4</v>
      </c>
      <c r="I48" s="55">
        <v>91.4</v>
      </c>
    </row>
    <row r="49" spans="1:9" s="72" customFormat="1" ht="25.5" customHeight="1" x14ac:dyDescent="0.2">
      <c r="A49" s="73" t="s">
        <v>311</v>
      </c>
      <c r="B49" s="75" t="s">
        <v>9</v>
      </c>
      <c r="C49" s="75">
        <v>5</v>
      </c>
      <c r="D49" s="75" t="s">
        <v>308</v>
      </c>
      <c r="E49" s="75">
        <v>79060</v>
      </c>
      <c r="F49" s="76" t="s">
        <v>62</v>
      </c>
      <c r="G49" s="55">
        <v>0.6</v>
      </c>
      <c r="H49" s="55">
        <v>0.6</v>
      </c>
      <c r="I49" s="55">
        <v>0.6</v>
      </c>
    </row>
    <row r="50" spans="1:9" s="72" customFormat="1" ht="25.5" customHeight="1" x14ac:dyDescent="0.2">
      <c r="A50" s="82" t="s">
        <v>114</v>
      </c>
      <c r="B50" s="70" t="s">
        <v>9</v>
      </c>
      <c r="C50" s="70">
        <v>5</v>
      </c>
      <c r="D50" s="70" t="s">
        <v>308</v>
      </c>
      <c r="E50" s="70" t="s">
        <v>450</v>
      </c>
      <c r="F50" s="70"/>
      <c r="G50" s="71">
        <v>655.5</v>
      </c>
      <c r="H50" s="71">
        <v>673.6</v>
      </c>
      <c r="I50" s="71">
        <v>640.6</v>
      </c>
    </row>
    <row r="51" spans="1:9" s="67" customFormat="1" ht="12.75" customHeight="1" x14ac:dyDescent="0.2">
      <c r="A51" s="80" t="s">
        <v>63</v>
      </c>
      <c r="B51" s="75" t="s">
        <v>9</v>
      </c>
      <c r="C51" s="75">
        <v>5</v>
      </c>
      <c r="D51" s="75" t="s">
        <v>308</v>
      </c>
      <c r="E51" s="70" t="s">
        <v>450</v>
      </c>
      <c r="F51" s="75" t="s">
        <v>64</v>
      </c>
      <c r="G51" s="55">
        <v>655.5</v>
      </c>
      <c r="H51" s="55">
        <v>673.6</v>
      </c>
      <c r="I51" s="55">
        <v>640.6</v>
      </c>
    </row>
    <row r="52" spans="1:9" s="67" customFormat="1" ht="38.25" customHeight="1" x14ac:dyDescent="0.2">
      <c r="A52" s="68" t="s">
        <v>498</v>
      </c>
      <c r="B52" s="75" t="s">
        <v>9</v>
      </c>
      <c r="C52" s="75" t="s">
        <v>330</v>
      </c>
      <c r="D52" s="75" t="s">
        <v>308</v>
      </c>
      <c r="E52" s="70" t="s">
        <v>500</v>
      </c>
      <c r="F52" s="75"/>
      <c r="G52" s="55">
        <v>166.10000000000002</v>
      </c>
      <c r="H52" s="55">
        <v>942.5</v>
      </c>
      <c r="I52" s="55">
        <v>896.2</v>
      </c>
    </row>
    <row r="53" spans="1:9" s="67" customFormat="1" ht="12.75" customHeight="1" x14ac:dyDescent="0.2">
      <c r="A53" s="80" t="s">
        <v>66</v>
      </c>
      <c r="B53" s="75" t="s">
        <v>9</v>
      </c>
      <c r="C53" s="75" t="s">
        <v>330</v>
      </c>
      <c r="D53" s="75" t="s">
        <v>308</v>
      </c>
      <c r="E53" s="70" t="s">
        <v>500</v>
      </c>
      <c r="F53" s="75" t="s">
        <v>67</v>
      </c>
      <c r="G53" s="55">
        <v>166.10000000000002</v>
      </c>
      <c r="H53" s="55">
        <v>942.5</v>
      </c>
      <c r="I53" s="55">
        <v>896.2</v>
      </c>
    </row>
    <row r="54" spans="1:9" s="67" customFormat="1" ht="25.5" customHeight="1" x14ac:dyDescent="0.2">
      <c r="A54" s="48" t="s">
        <v>607</v>
      </c>
      <c r="B54" s="75" t="s">
        <v>9</v>
      </c>
      <c r="C54" s="75" t="s">
        <v>330</v>
      </c>
      <c r="D54" s="75" t="s">
        <v>308</v>
      </c>
      <c r="E54" s="70" t="s">
        <v>609</v>
      </c>
      <c r="F54" s="75"/>
      <c r="G54" s="55">
        <v>4901</v>
      </c>
      <c r="H54" s="55">
        <v>4059.4</v>
      </c>
      <c r="I54" s="55">
        <v>3860</v>
      </c>
    </row>
    <row r="55" spans="1:9" s="67" customFormat="1" ht="25.5" customHeight="1" x14ac:dyDescent="0.2">
      <c r="A55" s="226" t="s">
        <v>311</v>
      </c>
      <c r="B55" s="75" t="s">
        <v>9</v>
      </c>
      <c r="C55" s="75" t="s">
        <v>330</v>
      </c>
      <c r="D55" s="75" t="s">
        <v>308</v>
      </c>
      <c r="E55" s="70" t="s">
        <v>609</v>
      </c>
      <c r="F55" s="75" t="s">
        <v>62</v>
      </c>
      <c r="G55" s="55">
        <v>4901</v>
      </c>
      <c r="H55" s="55">
        <v>4059.4</v>
      </c>
      <c r="I55" s="55">
        <v>3860</v>
      </c>
    </row>
    <row r="56" spans="1:9" s="26" customFormat="1" ht="38.25" x14ac:dyDescent="0.2">
      <c r="A56" s="39" t="s">
        <v>449</v>
      </c>
      <c r="B56" s="40" t="s">
        <v>11</v>
      </c>
      <c r="C56" s="40"/>
      <c r="D56" s="40"/>
      <c r="E56" s="40"/>
      <c r="F56" s="40"/>
      <c r="G56" s="38">
        <v>19782.799999999996</v>
      </c>
      <c r="H56" s="227">
        <v>9569</v>
      </c>
      <c r="I56" s="227">
        <v>9091.6999999999989</v>
      </c>
    </row>
    <row r="57" spans="1:9" ht="12.75" customHeight="1" x14ac:dyDescent="0.2">
      <c r="A57" s="18" t="s">
        <v>164</v>
      </c>
      <c r="B57" s="19" t="s">
        <v>11</v>
      </c>
      <c r="C57" s="19">
        <v>0</v>
      </c>
      <c r="D57" s="19" t="s">
        <v>308</v>
      </c>
      <c r="E57" s="19" t="s">
        <v>448</v>
      </c>
      <c r="F57" s="19"/>
      <c r="G57" s="20">
        <v>1273.3</v>
      </c>
      <c r="H57" s="20">
        <v>290</v>
      </c>
      <c r="I57" s="20">
        <v>270</v>
      </c>
    </row>
    <row r="58" spans="1:9" s="26" customFormat="1" ht="25.5" customHeight="1" x14ac:dyDescent="0.2">
      <c r="A58" s="30" t="s">
        <v>311</v>
      </c>
      <c r="B58" s="24" t="s">
        <v>11</v>
      </c>
      <c r="C58" s="24">
        <v>0</v>
      </c>
      <c r="D58" s="24" t="s">
        <v>308</v>
      </c>
      <c r="E58" s="24" t="s">
        <v>448</v>
      </c>
      <c r="F58" s="27" t="s">
        <v>62</v>
      </c>
      <c r="G58" s="25">
        <v>1273.3</v>
      </c>
      <c r="H58" s="25">
        <v>290</v>
      </c>
      <c r="I58" s="25">
        <v>270</v>
      </c>
    </row>
    <row r="59" spans="1:9" s="7" customFormat="1" x14ac:dyDescent="0.2">
      <c r="A59" s="217" t="s">
        <v>682</v>
      </c>
      <c r="B59" s="5" t="s">
        <v>11</v>
      </c>
      <c r="C59" s="5">
        <v>0</v>
      </c>
      <c r="D59" s="5" t="s">
        <v>308</v>
      </c>
      <c r="E59" s="5" t="s">
        <v>684</v>
      </c>
      <c r="F59" s="5"/>
      <c r="G59" s="6">
        <v>586.1</v>
      </c>
      <c r="H59" s="6">
        <v>0</v>
      </c>
      <c r="I59" s="6">
        <v>0</v>
      </c>
    </row>
    <row r="60" spans="1:9" s="7" customFormat="1" x14ac:dyDescent="0.2">
      <c r="A60" s="225" t="s">
        <v>66</v>
      </c>
      <c r="B60" s="221" t="s">
        <v>11</v>
      </c>
      <c r="C60" s="221">
        <v>0</v>
      </c>
      <c r="D60" s="221" t="s">
        <v>308</v>
      </c>
      <c r="E60" s="221" t="s">
        <v>684</v>
      </c>
      <c r="F60" s="221" t="s">
        <v>67</v>
      </c>
      <c r="G60" s="222">
        <v>586.1</v>
      </c>
      <c r="H60" s="222">
        <v>0</v>
      </c>
      <c r="I60" s="222">
        <v>0</v>
      </c>
    </row>
    <row r="61" spans="1:9" s="26" customFormat="1" ht="38.25" customHeight="1" x14ac:dyDescent="0.2">
      <c r="A61" s="18" t="s">
        <v>165</v>
      </c>
      <c r="B61" s="19" t="s">
        <v>11</v>
      </c>
      <c r="C61" s="19">
        <v>0</v>
      </c>
      <c r="D61" s="19" t="s">
        <v>308</v>
      </c>
      <c r="E61" s="19" t="s">
        <v>447</v>
      </c>
      <c r="F61" s="19"/>
      <c r="G61" s="20">
        <v>300.8</v>
      </c>
      <c r="H61" s="20">
        <v>308.10000000000002</v>
      </c>
      <c r="I61" s="20">
        <v>281.5</v>
      </c>
    </row>
    <row r="62" spans="1:9" ht="25.5" customHeight="1" x14ac:dyDescent="0.2">
      <c r="A62" s="30" t="s">
        <v>311</v>
      </c>
      <c r="B62" s="24" t="s">
        <v>11</v>
      </c>
      <c r="C62" s="24">
        <v>0</v>
      </c>
      <c r="D62" s="24" t="s">
        <v>308</v>
      </c>
      <c r="E62" s="24" t="s">
        <v>447</v>
      </c>
      <c r="F62" s="27" t="s">
        <v>62</v>
      </c>
      <c r="G62" s="25">
        <v>300.8</v>
      </c>
      <c r="H62" s="25">
        <v>308.10000000000002</v>
      </c>
      <c r="I62" s="25">
        <v>281.5</v>
      </c>
    </row>
    <row r="63" spans="1:9" s="26" customFormat="1" ht="25.5" customHeight="1" x14ac:dyDescent="0.2">
      <c r="A63" s="18" t="s">
        <v>152</v>
      </c>
      <c r="B63" s="5" t="s">
        <v>11</v>
      </c>
      <c r="C63" s="5">
        <v>0</v>
      </c>
      <c r="D63" s="5" t="s">
        <v>308</v>
      </c>
      <c r="E63" s="5" t="s">
        <v>446</v>
      </c>
      <c r="F63" s="5"/>
      <c r="G63" s="6">
        <v>614.29999999999995</v>
      </c>
      <c r="H63" s="6">
        <v>100</v>
      </c>
      <c r="I63" s="6">
        <v>100</v>
      </c>
    </row>
    <row r="64" spans="1:9" s="26" customFormat="1" ht="25.5" customHeight="1" x14ac:dyDescent="0.2">
      <c r="A64" s="30" t="s">
        <v>311</v>
      </c>
      <c r="B64" s="24" t="s">
        <v>11</v>
      </c>
      <c r="C64" s="24">
        <v>0</v>
      </c>
      <c r="D64" s="24" t="s">
        <v>308</v>
      </c>
      <c r="E64" s="24" t="s">
        <v>446</v>
      </c>
      <c r="F64" s="27" t="s">
        <v>62</v>
      </c>
      <c r="G64" s="25">
        <v>614.29999999999995</v>
      </c>
      <c r="H64" s="25">
        <v>100</v>
      </c>
      <c r="I64" s="25">
        <v>100</v>
      </c>
    </row>
    <row r="65" spans="1:11" s="26" customFormat="1" ht="12.75" customHeight="1" x14ac:dyDescent="0.2">
      <c r="A65" s="18" t="s">
        <v>153</v>
      </c>
      <c r="B65" s="5" t="s">
        <v>11</v>
      </c>
      <c r="C65" s="5">
        <v>0</v>
      </c>
      <c r="D65" s="5" t="s">
        <v>308</v>
      </c>
      <c r="E65" s="5" t="s">
        <v>445</v>
      </c>
      <c r="F65" s="5"/>
      <c r="G65" s="6">
        <v>1844.3</v>
      </c>
      <c r="H65" s="6">
        <v>100</v>
      </c>
      <c r="I65" s="6">
        <v>100</v>
      </c>
      <c r="J65" s="21"/>
      <c r="K65" s="21"/>
    </row>
    <row r="66" spans="1:11" ht="25.5" customHeight="1" x14ac:dyDescent="0.2">
      <c r="A66" s="30" t="s">
        <v>311</v>
      </c>
      <c r="B66" s="24" t="s">
        <v>11</v>
      </c>
      <c r="C66" s="24">
        <v>0</v>
      </c>
      <c r="D66" s="24" t="s">
        <v>308</v>
      </c>
      <c r="E66" s="24" t="s">
        <v>445</v>
      </c>
      <c r="F66" s="27" t="s">
        <v>62</v>
      </c>
      <c r="G66" s="25">
        <v>1844.3</v>
      </c>
      <c r="H66" s="25">
        <v>100</v>
      </c>
      <c r="I66" s="25">
        <v>100</v>
      </c>
    </row>
    <row r="67" spans="1:11" ht="12.75" customHeight="1" x14ac:dyDescent="0.2">
      <c r="A67" s="18" t="s">
        <v>155</v>
      </c>
      <c r="B67" s="5" t="s">
        <v>11</v>
      </c>
      <c r="C67" s="5">
        <v>0</v>
      </c>
      <c r="D67" s="5" t="s">
        <v>308</v>
      </c>
      <c r="E67" s="5" t="s">
        <v>444</v>
      </c>
      <c r="F67" s="5"/>
      <c r="G67" s="6">
        <v>4689.8999999999996</v>
      </c>
      <c r="H67" s="6">
        <v>2128.6</v>
      </c>
      <c r="I67" s="6">
        <v>2025.1</v>
      </c>
    </row>
    <row r="68" spans="1:11" s="26" customFormat="1" ht="25.5" customHeight="1" x14ac:dyDescent="0.2">
      <c r="A68" s="30" t="s">
        <v>311</v>
      </c>
      <c r="B68" s="24" t="s">
        <v>11</v>
      </c>
      <c r="C68" s="24">
        <v>0</v>
      </c>
      <c r="D68" s="24" t="s">
        <v>308</v>
      </c>
      <c r="E68" s="24" t="s">
        <v>444</v>
      </c>
      <c r="F68" s="27" t="s">
        <v>62</v>
      </c>
      <c r="G68" s="25">
        <v>4655.8999999999996</v>
      </c>
      <c r="H68" s="25">
        <v>2127.6</v>
      </c>
      <c r="I68" s="25">
        <v>2024.1</v>
      </c>
      <c r="J68" s="21"/>
      <c r="K68" s="21"/>
    </row>
    <row r="69" spans="1:11" s="223" customFormat="1" ht="12.75" customHeight="1" x14ac:dyDescent="0.2">
      <c r="A69" s="225" t="s">
        <v>66</v>
      </c>
      <c r="B69" s="221" t="s">
        <v>11</v>
      </c>
      <c r="C69" s="221">
        <v>0</v>
      </c>
      <c r="D69" s="221" t="s">
        <v>308</v>
      </c>
      <c r="E69" s="221" t="s">
        <v>444</v>
      </c>
      <c r="F69" s="224" t="s">
        <v>67</v>
      </c>
      <c r="G69" s="222">
        <v>34</v>
      </c>
      <c r="H69" s="222">
        <v>1</v>
      </c>
      <c r="I69" s="222">
        <v>1</v>
      </c>
      <c r="J69" s="220"/>
      <c r="K69" s="220"/>
    </row>
    <row r="70" spans="1:11" s="9" customFormat="1" ht="12.75" customHeight="1" x14ac:dyDescent="0.2">
      <c r="A70" s="18" t="s">
        <v>158</v>
      </c>
      <c r="B70" s="5" t="s">
        <v>11</v>
      </c>
      <c r="C70" s="5">
        <v>0</v>
      </c>
      <c r="D70" s="5" t="s">
        <v>308</v>
      </c>
      <c r="E70" s="5" t="s">
        <v>443</v>
      </c>
      <c r="F70" s="5"/>
      <c r="G70" s="6">
        <v>495.3</v>
      </c>
      <c r="H70" s="6">
        <v>100</v>
      </c>
      <c r="I70" s="6">
        <v>100</v>
      </c>
    </row>
    <row r="71" spans="1:11" s="7" customFormat="1" ht="25.5" customHeight="1" x14ac:dyDescent="0.2">
      <c r="A71" s="30" t="s">
        <v>311</v>
      </c>
      <c r="B71" s="24" t="s">
        <v>11</v>
      </c>
      <c r="C71" s="24">
        <v>0</v>
      </c>
      <c r="D71" s="24" t="s">
        <v>308</v>
      </c>
      <c r="E71" s="24" t="s">
        <v>443</v>
      </c>
      <c r="F71" s="27" t="s">
        <v>62</v>
      </c>
      <c r="G71" s="25">
        <v>495.3</v>
      </c>
      <c r="H71" s="25">
        <v>100</v>
      </c>
      <c r="I71" s="25">
        <v>100</v>
      </c>
    </row>
    <row r="72" spans="1:11" s="7" customFormat="1" ht="12.75" customHeight="1" x14ac:dyDescent="0.2">
      <c r="A72" s="18" t="s">
        <v>159</v>
      </c>
      <c r="B72" s="5" t="s">
        <v>11</v>
      </c>
      <c r="C72" s="5">
        <v>0</v>
      </c>
      <c r="D72" s="5" t="s">
        <v>308</v>
      </c>
      <c r="E72" s="5" t="s">
        <v>442</v>
      </c>
      <c r="F72" s="5"/>
      <c r="G72" s="6">
        <v>7.2</v>
      </c>
      <c r="H72" s="6">
        <v>30</v>
      </c>
      <c r="I72" s="6">
        <v>30</v>
      </c>
    </row>
    <row r="73" spans="1:11" s="7" customFormat="1" ht="25.5" customHeight="1" x14ac:dyDescent="0.2">
      <c r="A73" s="30" t="s">
        <v>311</v>
      </c>
      <c r="B73" s="24" t="s">
        <v>11</v>
      </c>
      <c r="C73" s="24">
        <v>0</v>
      </c>
      <c r="D73" s="24" t="s">
        <v>308</v>
      </c>
      <c r="E73" s="24" t="s">
        <v>442</v>
      </c>
      <c r="F73" s="27" t="s">
        <v>62</v>
      </c>
      <c r="G73" s="25">
        <v>7.2</v>
      </c>
      <c r="H73" s="25">
        <v>30</v>
      </c>
      <c r="I73" s="25">
        <v>30</v>
      </c>
    </row>
    <row r="74" spans="1:11" s="81" customFormat="1" ht="25.5" customHeight="1" x14ac:dyDescent="0.2">
      <c r="A74" s="68" t="s">
        <v>161</v>
      </c>
      <c r="B74" s="83" t="s">
        <v>11</v>
      </c>
      <c r="C74" s="83">
        <v>0</v>
      </c>
      <c r="D74" s="83" t="s">
        <v>308</v>
      </c>
      <c r="E74" s="83" t="s">
        <v>441</v>
      </c>
      <c r="F74" s="70"/>
      <c r="G74" s="71">
        <v>9971.6</v>
      </c>
      <c r="H74" s="71">
        <v>6512.3</v>
      </c>
      <c r="I74" s="71">
        <v>6185.0999999999995</v>
      </c>
    </row>
    <row r="75" spans="1:11" s="7" customFormat="1" ht="51" customHeight="1" x14ac:dyDescent="0.2">
      <c r="A75" s="30" t="s">
        <v>60</v>
      </c>
      <c r="B75" s="24" t="s">
        <v>11</v>
      </c>
      <c r="C75" s="24">
        <v>0</v>
      </c>
      <c r="D75" s="24" t="s">
        <v>308</v>
      </c>
      <c r="E75" s="24" t="s">
        <v>441</v>
      </c>
      <c r="F75" s="27" t="s">
        <v>61</v>
      </c>
      <c r="G75" s="25">
        <v>8534.9</v>
      </c>
      <c r="H75" s="25">
        <v>5959.8</v>
      </c>
      <c r="I75" s="25">
        <v>5659.7</v>
      </c>
    </row>
    <row r="76" spans="1:11" s="67" customFormat="1" ht="24.75" customHeight="1" x14ac:dyDescent="0.2">
      <c r="A76" s="73" t="s">
        <v>311</v>
      </c>
      <c r="B76" s="75" t="s">
        <v>11</v>
      </c>
      <c r="C76" s="75">
        <v>0</v>
      </c>
      <c r="D76" s="75" t="s">
        <v>308</v>
      </c>
      <c r="E76" s="75" t="s">
        <v>441</v>
      </c>
      <c r="F76" s="76" t="s">
        <v>62</v>
      </c>
      <c r="G76" s="25">
        <v>1393</v>
      </c>
      <c r="H76" s="25">
        <v>551.5</v>
      </c>
      <c r="I76" s="25">
        <v>524.4</v>
      </c>
    </row>
    <row r="77" spans="1:11" s="67" customFormat="1" ht="24.75" customHeight="1" x14ac:dyDescent="0.2">
      <c r="A77" s="225" t="s">
        <v>66</v>
      </c>
      <c r="B77" s="75" t="s">
        <v>11</v>
      </c>
      <c r="C77" s="75">
        <v>0</v>
      </c>
      <c r="D77" s="75" t="s">
        <v>308</v>
      </c>
      <c r="E77" s="75" t="s">
        <v>441</v>
      </c>
      <c r="F77" s="76" t="s">
        <v>67</v>
      </c>
      <c r="G77" s="222">
        <v>43.7</v>
      </c>
      <c r="H77" s="222">
        <v>1</v>
      </c>
      <c r="I77" s="222">
        <v>1</v>
      </c>
    </row>
    <row r="78" spans="1:11" s="26" customFormat="1" ht="38.25" x14ac:dyDescent="0.2">
      <c r="A78" s="39" t="s">
        <v>440</v>
      </c>
      <c r="B78" s="40" t="s">
        <v>13</v>
      </c>
      <c r="C78" s="40"/>
      <c r="D78" s="40"/>
      <c r="E78" s="40"/>
      <c r="F78" s="40"/>
      <c r="G78" s="38">
        <v>20799.014340000002</v>
      </c>
      <c r="H78" s="38">
        <v>19284.300000000003</v>
      </c>
      <c r="I78" s="38">
        <v>17503.8</v>
      </c>
    </row>
    <row r="79" spans="1:11" s="86" customFormat="1" ht="51" x14ac:dyDescent="0.2">
      <c r="A79" s="129" t="s">
        <v>439</v>
      </c>
      <c r="B79" s="127" t="s">
        <v>13</v>
      </c>
      <c r="C79" s="127" t="s">
        <v>344</v>
      </c>
      <c r="D79" s="127"/>
      <c r="E79" s="127"/>
      <c r="F79" s="127"/>
      <c r="G79" s="126">
        <v>10163.400000000001</v>
      </c>
      <c r="H79" s="126">
        <v>7501.4</v>
      </c>
      <c r="I79" s="126">
        <v>7100.9</v>
      </c>
    </row>
    <row r="80" spans="1:11" s="72" customFormat="1" x14ac:dyDescent="0.2">
      <c r="A80" s="68" t="s">
        <v>668</v>
      </c>
      <c r="B80" s="70" t="s">
        <v>13</v>
      </c>
      <c r="C80" s="70" t="s">
        <v>344</v>
      </c>
      <c r="D80" s="70" t="s">
        <v>308</v>
      </c>
      <c r="E80" s="70" t="s">
        <v>670</v>
      </c>
      <c r="F80" s="70"/>
      <c r="G80" s="71">
        <v>404</v>
      </c>
      <c r="H80" s="71">
        <v>0</v>
      </c>
      <c r="I80" s="71">
        <v>0</v>
      </c>
    </row>
    <row r="81" spans="1:11" s="72" customFormat="1" ht="28.5" customHeight="1" x14ac:dyDescent="0.2">
      <c r="A81" s="68" t="s">
        <v>107</v>
      </c>
      <c r="B81" s="70" t="s">
        <v>13</v>
      </c>
      <c r="C81" s="70" t="s">
        <v>344</v>
      </c>
      <c r="D81" s="70" t="s">
        <v>308</v>
      </c>
      <c r="E81" s="70" t="s">
        <v>670</v>
      </c>
      <c r="F81" s="70" t="s">
        <v>59</v>
      </c>
      <c r="G81" s="71">
        <v>404</v>
      </c>
      <c r="H81" s="71">
        <v>0</v>
      </c>
      <c r="I81" s="71">
        <v>0</v>
      </c>
    </row>
    <row r="82" spans="1:11" s="9" customFormat="1" ht="63.75" customHeight="1" x14ac:dyDescent="0.2">
      <c r="A82" s="18" t="s">
        <v>490</v>
      </c>
      <c r="B82" s="24" t="s">
        <v>13</v>
      </c>
      <c r="C82" s="24" t="s">
        <v>344</v>
      </c>
      <c r="D82" s="24" t="s">
        <v>308</v>
      </c>
      <c r="E82" s="24" t="s">
        <v>489</v>
      </c>
      <c r="F82" s="27"/>
      <c r="G82" s="25">
        <v>9759.4000000000015</v>
      </c>
      <c r="H82" s="25">
        <v>7501.4</v>
      </c>
      <c r="I82" s="25">
        <v>7100.9</v>
      </c>
    </row>
    <row r="83" spans="1:11" s="9" customFormat="1" ht="25.5" customHeight="1" x14ac:dyDescent="0.2">
      <c r="A83" s="28" t="s">
        <v>107</v>
      </c>
      <c r="B83" s="24" t="s">
        <v>13</v>
      </c>
      <c r="C83" s="24" t="s">
        <v>344</v>
      </c>
      <c r="D83" s="24" t="s">
        <v>308</v>
      </c>
      <c r="E83" s="24" t="s">
        <v>489</v>
      </c>
      <c r="F83" s="27" t="s">
        <v>59</v>
      </c>
      <c r="G83" s="25">
        <v>9759.4000000000015</v>
      </c>
      <c r="H83" s="25">
        <v>7501.4</v>
      </c>
      <c r="I83" s="25">
        <v>7100.9</v>
      </c>
    </row>
    <row r="84" spans="1:11" ht="38.25" x14ac:dyDescent="0.2">
      <c r="A84" s="125" t="s">
        <v>438</v>
      </c>
      <c r="B84" s="124" t="s">
        <v>13</v>
      </c>
      <c r="C84" s="124" t="s">
        <v>340</v>
      </c>
      <c r="D84" s="124"/>
      <c r="E84" s="124"/>
      <c r="F84" s="124"/>
      <c r="G84" s="123">
        <v>8955.2143399999986</v>
      </c>
      <c r="H84" s="123">
        <v>11588.400000000001</v>
      </c>
      <c r="I84" s="123">
        <v>10217.999999999998</v>
      </c>
    </row>
    <row r="85" spans="1:11" s="26" customFormat="1" ht="25.5" customHeight="1" x14ac:dyDescent="0.2">
      <c r="A85" s="17" t="s">
        <v>123</v>
      </c>
      <c r="B85" s="19" t="s">
        <v>13</v>
      </c>
      <c r="C85" s="19">
        <v>2</v>
      </c>
      <c r="D85" s="19" t="s">
        <v>308</v>
      </c>
      <c r="E85" s="19" t="s">
        <v>437</v>
      </c>
      <c r="F85" s="5"/>
      <c r="G85" s="6">
        <v>8651.2143399999986</v>
      </c>
      <c r="H85" s="6">
        <v>11388.400000000001</v>
      </c>
      <c r="I85" s="6">
        <v>9997.9999999999982</v>
      </c>
      <c r="J85" s="21"/>
      <c r="K85" s="21"/>
    </row>
    <row r="86" spans="1:11" s="77" customFormat="1" ht="25.5" customHeight="1" x14ac:dyDescent="0.2">
      <c r="A86" s="73" t="s">
        <v>311</v>
      </c>
      <c r="B86" s="75" t="s">
        <v>13</v>
      </c>
      <c r="C86" s="75">
        <v>2</v>
      </c>
      <c r="D86" s="75" t="s">
        <v>308</v>
      </c>
      <c r="E86" s="75" t="s">
        <v>437</v>
      </c>
      <c r="F86" s="76" t="s">
        <v>62</v>
      </c>
      <c r="G86" s="55">
        <v>1154.1999999999998</v>
      </c>
      <c r="H86" s="55">
        <v>1357.6999999999998</v>
      </c>
      <c r="I86" s="55">
        <v>1262</v>
      </c>
    </row>
    <row r="87" spans="1:11" s="26" customFormat="1" ht="25.5" customHeight="1" x14ac:dyDescent="0.2">
      <c r="A87" s="28" t="s">
        <v>107</v>
      </c>
      <c r="B87" s="24" t="s">
        <v>13</v>
      </c>
      <c r="C87" s="24">
        <v>2</v>
      </c>
      <c r="D87" s="24" t="s">
        <v>308</v>
      </c>
      <c r="E87" s="24" t="s">
        <v>437</v>
      </c>
      <c r="F87" s="27" t="s">
        <v>59</v>
      </c>
      <c r="G87" s="55">
        <v>7497.0143399999997</v>
      </c>
      <c r="H87" s="55">
        <v>10030.700000000001</v>
      </c>
      <c r="I87" s="55">
        <v>8735.9999999999982</v>
      </c>
    </row>
    <row r="88" spans="1:11" s="77" customFormat="1" ht="12.75" customHeight="1" x14ac:dyDescent="0.2">
      <c r="A88" s="82" t="s">
        <v>124</v>
      </c>
      <c r="B88" s="70" t="s">
        <v>13</v>
      </c>
      <c r="C88" s="70">
        <v>2</v>
      </c>
      <c r="D88" s="70" t="s">
        <v>308</v>
      </c>
      <c r="E88" s="70" t="s">
        <v>436</v>
      </c>
      <c r="F88" s="83"/>
      <c r="G88" s="84">
        <v>249</v>
      </c>
      <c r="H88" s="84">
        <v>135</v>
      </c>
      <c r="I88" s="84">
        <v>145</v>
      </c>
    </row>
    <row r="89" spans="1:11" s="77" customFormat="1" ht="25.5" customHeight="1" x14ac:dyDescent="0.2">
      <c r="A89" s="73" t="s">
        <v>107</v>
      </c>
      <c r="B89" s="75" t="s">
        <v>13</v>
      </c>
      <c r="C89" s="75" t="s">
        <v>340</v>
      </c>
      <c r="D89" s="75" t="s">
        <v>308</v>
      </c>
      <c r="E89" s="75" t="s">
        <v>436</v>
      </c>
      <c r="F89" s="76" t="s">
        <v>59</v>
      </c>
      <c r="G89" s="55">
        <v>249</v>
      </c>
      <c r="H89" s="55">
        <v>135</v>
      </c>
      <c r="I89" s="55">
        <v>145</v>
      </c>
    </row>
    <row r="90" spans="1:11" ht="25.5" customHeight="1" x14ac:dyDescent="0.2">
      <c r="A90" s="17" t="s">
        <v>288</v>
      </c>
      <c r="B90" s="19" t="s">
        <v>13</v>
      </c>
      <c r="C90" s="19">
        <v>2</v>
      </c>
      <c r="D90" s="19" t="s">
        <v>308</v>
      </c>
      <c r="E90" s="19" t="s">
        <v>435</v>
      </c>
      <c r="F90" s="5"/>
      <c r="G90" s="6">
        <v>55</v>
      </c>
      <c r="H90" s="6">
        <v>65</v>
      </c>
      <c r="I90" s="6">
        <v>75</v>
      </c>
    </row>
    <row r="91" spans="1:11" s="189" customFormat="1" ht="25.5" customHeight="1" x14ac:dyDescent="0.2">
      <c r="A91" s="28" t="s">
        <v>107</v>
      </c>
      <c r="B91" s="19" t="s">
        <v>13</v>
      </c>
      <c r="C91" s="19" t="s">
        <v>340</v>
      </c>
      <c r="D91" s="19" t="s">
        <v>308</v>
      </c>
      <c r="E91" s="19" t="s">
        <v>435</v>
      </c>
      <c r="F91" s="27" t="s">
        <v>59</v>
      </c>
      <c r="G91" s="25">
        <v>55</v>
      </c>
      <c r="H91" s="25">
        <v>65</v>
      </c>
      <c r="I91" s="25">
        <v>75</v>
      </c>
    </row>
    <row r="92" spans="1:11" s="72" customFormat="1" ht="38.25" x14ac:dyDescent="0.2">
      <c r="A92" s="134" t="s">
        <v>434</v>
      </c>
      <c r="B92" s="127" t="s">
        <v>13</v>
      </c>
      <c r="C92" s="127" t="s">
        <v>336</v>
      </c>
      <c r="D92" s="128"/>
      <c r="E92" s="128"/>
      <c r="F92" s="133"/>
      <c r="G92" s="126">
        <v>1680.3999999999996</v>
      </c>
      <c r="H92" s="126">
        <v>194.5</v>
      </c>
      <c r="I92" s="126">
        <v>184.89999999999998</v>
      </c>
    </row>
    <row r="93" spans="1:11" s="26" customFormat="1" ht="89.25" customHeight="1" x14ac:dyDescent="0.2">
      <c r="A93" s="45" t="s">
        <v>119</v>
      </c>
      <c r="B93" s="19" t="s">
        <v>13</v>
      </c>
      <c r="C93" s="19">
        <v>3</v>
      </c>
      <c r="D93" s="19" t="s">
        <v>308</v>
      </c>
      <c r="E93" s="19" t="s">
        <v>433</v>
      </c>
      <c r="F93" s="19"/>
      <c r="G93" s="20">
        <v>1397.6999999999996</v>
      </c>
      <c r="H93" s="219">
        <v>0</v>
      </c>
      <c r="I93" s="219">
        <v>0</v>
      </c>
    </row>
    <row r="94" spans="1:11" ht="51" customHeight="1" x14ac:dyDescent="0.2">
      <c r="A94" s="30" t="s">
        <v>60</v>
      </c>
      <c r="B94" s="24" t="s">
        <v>13</v>
      </c>
      <c r="C94" s="24">
        <v>3</v>
      </c>
      <c r="D94" s="24" t="s">
        <v>308</v>
      </c>
      <c r="E94" s="19" t="s">
        <v>433</v>
      </c>
      <c r="F94" s="27" t="s">
        <v>61</v>
      </c>
      <c r="G94" s="25">
        <v>1307.2999999999995</v>
      </c>
      <c r="H94" s="25">
        <v>0</v>
      </c>
      <c r="I94" s="25">
        <v>0</v>
      </c>
    </row>
    <row r="95" spans="1:11" s="77" customFormat="1" ht="25.5" customHeight="1" x14ac:dyDescent="0.2">
      <c r="A95" s="73" t="s">
        <v>311</v>
      </c>
      <c r="B95" s="75" t="s">
        <v>13</v>
      </c>
      <c r="C95" s="75">
        <v>3</v>
      </c>
      <c r="D95" s="75" t="s">
        <v>308</v>
      </c>
      <c r="E95" s="70" t="s">
        <v>433</v>
      </c>
      <c r="F95" s="76" t="s">
        <v>62</v>
      </c>
      <c r="G95" s="222">
        <v>90.4</v>
      </c>
      <c r="H95" s="222">
        <v>0</v>
      </c>
      <c r="I95" s="222">
        <v>0</v>
      </c>
    </row>
    <row r="96" spans="1:11" s="67" customFormat="1" ht="51" customHeight="1" x14ac:dyDescent="0.2">
      <c r="A96" s="87" t="s">
        <v>120</v>
      </c>
      <c r="B96" s="70" t="s">
        <v>13</v>
      </c>
      <c r="C96" s="70">
        <v>3</v>
      </c>
      <c r="D96" s="70" t="s">
        <v>308</v>
      </c>
      <c r="E96" s="70" t="s">
        <v>432</v>
      </c>
      <c r="F96" s="70"/>
      <c r="G96" s="71">
        <v>248.8</v>
      </c>
      <c r="H96" s="71">
        <v>159.6</v>
      </c>
      <c r="I96" s="71">
        <v>151.69999999999999</v>
      </c>
    </row>
    <row r="97" spans="1:9" s="77" customFormat="1" ht="25.5" customHeight="1" x14ac:dyDescent="0.2">
      <c r="A97" s="73" t="s">
        <v>311</v>
      </c>
      <c r="B97" s="75" t="s">
        <v>13</v>
      </c>
      <c r="C97" s="75">
        <v>3</v>
      </c>
      <c r="D97" s="75" t="s">
        <v>308</v>
      </c>
      <c r="E97" s="75" t="s">
        <v>432</v>
      </c>
      <c r="F97" s="76" t="s">
        <v>62</v>
      </c>
      <c r="G97" s="55">
        <v>248.8</v>
      </c>
      <c r="H97" s="55">
        <v>159.6</v>
      </c>
      <c r="I97" s="55">
        <v>151.69999999999999</v>
      </c>
    </row>
    <row r="98" spans="1:9" s="67" customFormat="1" ht="25.5" customHeight="1" x14ac:dyDescent="0.2">
      <c r="A98" s="68" t="s">
        <v>594</v>
      </c>
      <c r="B98" s="70" t="s">
        <v>13</v>
      </c>
      <c r="C98" s="70">
        <v>3</v>
      </c>
      <c r="D98" s="70" t="s">
        <v>308</v>
      </c>
      <c r="E98" s="70" t="s">
        <v>596</v>
      </c>
      <c r="F98" s="70"/>
      <c r="G98" s="71">
        <v>33.9</v>
      </c>
      <c r="H98" s="71">
        <v>34.9</v>
      </c>
      <c r="I98" s="71">
        <v>33.200000000000003</v>
      </c>
    </row>
    <row r="99" spans="1:9" s="77" customFormat="1" ht="25.5" customHeight="1" x14ac:dyDescent="0.2">
      <c r="A99" s="73" t="s">
        <v>311</v>
      </c>
      <c r="B99" s="75" t="s">
        <v>13</v>
      </c>
      <c r="C99" s="75">
        <v>3</v>
      </c>
      <c r="D99" s="75" t="s">
        <v>308</v>
      </c>
      <c r="E99" s="75" t="s">
        <v>596</v>
      </c>
      <c r="F99" s="76" t="s">
        <v>62</v>
      </c>
      <c r="G99" s="55">
        <v>33.9</v>
      </c>
      <c r="H99" s="55">
        <v>34.9</v>
      </c>
      <c r="I99" s="55">
        <v>33.200000000000003</v>
      </c>
    </row>
    <row r="100" spans="1:9" s="9" customFormat="1" ht="38.25" x14ac:dyDescent="0.2">
      <c r="A100" s="131" t="s">
        <v>431</v>
      </c>
      <c r="B100" s="40" t="s">
        <v>15</v>
      </c>
      <c r="C100" s="40"/>
      <c r="D100" s="40"/>
      <c r="E100" s="40"/>
      <c r="F100" s="135"/>
      <c r="G100" s="38">
        <v>1222965.3644200002</v>
      </c>
      <c r="H100" s="38">
        <v>1119609.96661</v>
      </c>
      <c r="I100" s="38">
        <v>1209823.7418899999</v>
      </c>
    </row>
    <row r="101" spans="1:9" s="26" customFormat="1" ht="38.25" x14ac:dyDescent="0.2">
      <c r="A101" s="130" t="s">
        <v>430</v>
      </c>
      <c r="B101" s="101" t="s">
        <v>15</v>
      </c>
      <c r="C101" s="124" t="s">
        <v>344</v>
      </c>
      <c r="D101" s="124"/>
      <c r="E101" s="124"/>
      <c r="F101" s="141"/>
      <c r="G101" s="123">
        <v>32856.199999999997</v>
      </c>
      <c r="H101" s="123">
        <v>37098.199999999997</v>
      </c>
      <c r="I101" s="123">
        <v>39039.5</v>
      </c>
    </row>
    <row r="102" spans="1:9" ht="51" customHeight="1" x14ac:dyDescent="0.2">
      <c r="A102" s="18" t="s">
        <v>274</v>
      </c>
      <c r="B102" s="19" t="s">
        <v>15</v>
      </c>
      <c r="C102" s="19">
        <v>1</v>
      </c>
      <c r="D102" s="19" t="s">
        <v>308</v>
      </c>
      <c r="E102" s="19" t="s">
        <v>429</v>
      </c>
      <c r="F102" s="19"/>
      <c r="G102" s="20">
        <v>1462.8</v>
      </c>
      <c r="H102" s="20">
        <v>1596.8000000000002</v>
      </c>
      <c r="I102" s="20">
        <v>3343.1000000000004</v>
      </c>
    </row>
    <row r="103" spans="1:9" ht="25.5" customHeight="1" x14ac:dyDescent="0.2">
      <c r="A103" s="28" t="s">
        <v>75</v>
      </c>
      <c r="B103" s="24" t="s">
        <v>15</v>
      </c>
      <c r="C103" s="24">
        <v>1</v>
      </c>
      <c r="D103" s="24" t="s">
        <v>308</v>
      </c>
      <c r="E103" s="24" t="s">
        <v>429</v>
      </c>
      <c r="F103" s="24" t="s">
        <v>65</v>
      </c>
      <c r="G103" s="25">
        <v>1462.8</v>
      </c>
      <c r="H103" s="25">
        <v>1596.8000000000002</v>
      </c>
      <c r="I103" s="25">
        <v>3343.1000000000004</v>
      </c>
    </row>
    <row r="104" spans="1:9" s="223" customFormat="1" ht="79.5" customHeight="1" x14ac:dyDescent="0.2">
      <c r="A104" s="217" t="str">
        <f>'июнь 2021 вед стр-ра'!A113</f>
        <v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v>
      </c>
      <c r="B104" s="218" t="s">
        <v>15</v>
      </c>
      <c r="C104" s="218">
        <v>1</v>
      </c>
      <c r="D104" s="218" t="s">
        <v>308</v>
      </c>
      <c r="E104" s="218" t="s">
        <v>632</v>
      </c>
      <c r="F104" s="218"/>
      <c r="G104" s="219">
        <v>0</v>
      </c>
      <c r="H104" s="219">
        <v>0</v>
      </c>
      <c r="I104" s="219">
        <v>1424.3</v>
      </c>
    </row>
    <row r="105" spans="1:9" s="223" customFormat="1" ht="25.5" customHeight="1" x14ac:dyDescent="0.2">
      <c r="A105" s="225" t="s">
        <v>63</v>
      </c>
      <c r="B105" s="218" t="s">
        <v>15</v>
      </c>
      <c r="C105" s="218">
        <v>1</v>
      </c>
      <c r="D105" s="218" t="s">
        <v>308</v>
      </c>
      <c r="E105" s="218" t="s">
        <v>632</v>
      </c>
      <c r="F105" s="218" t="s">
        <v>64</v>
      </c>
      <c r="G105" s="219">
        <v>0</v>
      </c>
      <c r="H105" s="219">
        <v>0</v>
      </c>
      <c r="I105" s="219">
        <v>1424.3</v>
      </c>
    </row>
    <row r="106" spans="1:9" s="26" customFormat="1" ht="49.5" customHeight="1" x14ac:dyDescent="0.2">
      <c r="A106" s="18" t="s">
        <v>428</v>
      </c>
      <c r="B106" s="19" t="s">
        <v>15</v>
      </c>
      <c r="C106" s="19">
        <v>1</v>
      </c>
      <c r="D106" s="19" t="s">
        <v>308</v>
      </c>
      <c r="E106" s="19">
        <v>51350</v>
      </c>
      <c r="F106" s="19"/>
      <c r="G106" s="20">
        <v>1462.8</v>
      </c>
      <c r="H106" s="20">
        <v>2197.7000000000003</v>
      </c>
      <c r="I106" s="20">
        <v>968.40000000000009</v>
      </c>
    </row>
    <row r="107" spans="1:9" s="26" customFormat="1" ht="25.5" customHeight="1" x14ac:dyDescent="0.2">
      <c r="A107" s="28" t="s">
        <v>63</v>
      </c>
      <c r="B107" s="19" t="s">
        <v>15</v>
      </c>
      <c r="C107" s="19">
        <v>1</v>
      </c>
      <c r="D107" s="19" t="s">
        <v>308</v>
      </c>
      <c r="E107" s="19">
        <v>51350</v>
      </c>
      <c r="F107" s="19" t="s">
        <v>64</v>
      </c>
      <c r="G107" s="20">
        <v>1462.8</v>
      </c>
      <c r="H107" s="20">
        <v>2197.7000000000003</v>
      </c>
      <c r="I107" s="20">
        <v>968.40000000000009</v>
      </c>
    </row>
    <row r="108" spans="1:9" s="26" customFormat="1" ht="30.75" customHeight="1" x14ac:dyDescent="0.2">
      <c r="A108" s="18" t="s">
        <v>647</v>
      </c>
      <c r="B108" s="19" t="s">
        <v>15</v>
      </c>
      <c r="C108" s="19">
        <v>1</v>
      </c>
      <c r="D108" s="19" t="s">
        <v>308</v>
      </c>
      <c r="E108" s="19" t="s">
        <v>427</v>
      </c>
      <c r="F108" s="19"/>
      <c r="G108" s="20">
        <v>0</v>
      </c>
      <c r="H108" s="20">
        <v>2927.7</v>
      </c>
      <c r="I108" s="20">
        <v>2927.7</v>
      </c>
    </row>
    <row r="109" spans="1:9" ht="25.5" customHeight="1" x14ac:dyDescent="0.2">
      <c r="A109" s="28" t="s">
        <v>75</v>
      </c>
      <c r="B109" s="24" t="s">
        <v>15</v>
      </c>
      <c r="C109" s="24">
        <v>1</v>
      </c>
      <c r="D109" s="24" t="s">
        <v>308</v>
      </c>
      <c r="E109" s="24" t="s">
        <v>427</v>
      </c>
      <c r="F109" s="24" t="s">
        <v>65</v>
      </c>
      <c r="G109" s="25">
        <v>0</v>
      </c>
      <c r="H109" s="25">
        <v>2927.7</v>
      </c>
      <c r="I109" s="25">
        <v>2927.7</v>
      </c>
    </row>
    <row r="110" spans="1:9" s="26" customFormat="1" ht="38.25" customHeight="1" x14ac:dyDescent="0.2">
      <c r="A110" s="18" t="s">
        <v>169</v>
      </c>
      <c r="B110" s="19" t="s">
        <v>15</v>
      </c>
      <c r="C110" s="19">
        <v>1</v>
      </c>
      <c r="D110" s="19" t="s">
        <v>308</v>
      </c>
      <c r="E110" s="19" t="s">
        <v>426</v>
      </c>
      <c r="F110" s="19"/>
      <c r="G110" s="20">
        <v>24445</v>
      </c>
      <c r="H110" s="20">
        <v>24596</v>
      </c>
      <c r="I110" s="20">
        <v>24596</v>
      </c>
    </row>
    <row r="111" spans="1:9" ht="25.5" customHeight="1" x14ac:dyDescent="0.2">
      <c r="A111" s="28" t="s">
        <v>75</v>
      </c>
      <c r="B111" s="19" t="s">
        <v>15</v>
      </c>
      <c r="C111" s="19">
        <v>1</v>
      </c>
      <c r="D111" s="19" t="s">
        <v>308</v>
      </c>
      <c r="E111" s="19" t="s">
        <v>426</v>
      </c>
      <c r="F111" s="24" t="s">
        <v>65</v>
      </c>
      <c r="G111" s="25">
        <v>24445</v>
      </c>
      <c r="H111" s="25">
        <v>24596</v>
      </c>
      <c r="I111" s="25">
        <v>24596</v>
      </c>
    </row>
    <row r="112" spans="1:9" ht="38.25" customHeight="1" x14ac:dyDescent="0.2">
      <c r="A112" s="18" t="s">
        <v>169</v>
      </c>
      <c r="B112" s="19" t="s">
        <v>15</v>
      </c>
      <c r="C112" s="19">
        <v>1</v>
      </c>
      <c r="D112" s="19" t="s">
        <v>308</v>
      </c>
      <c r="E112" s="19" t="s">
        <v>425</v>
      </c>
      <c r="F112" s="19"/>
      <c r="G112" s="20">
        <v>5485.6</v>
      </c>
      <c r="H112" s="20">
        <v>5780</v>
      </c>
      <c r="I112" s="20">
        <v>5780</v>
      </c>
    </row>
    <row r="113" spans="1:9" s="72" customFormat="1" ht="25.5" customHeight="1" x14ac:dyDescent="0.2">
      <c r="A113" s="80" t="s">
        <v>75</v>
      </c>
      <c r="B113" s="70" t="s">
        <v>15</v>
      </c>
      <c r="C113" s="70">
        <v>1</v>
      </c>
      <c r="D113" s="70" t="s">
        <v>308</v>
      </c>
      <c r="E113" s="70" t="s">
        <v>425</v>
      </c>
      <c r="F113" s="75" t="s">
        <v>65</v>
      </c>
      <c r="G113" s="55">
        <v>5485.6</v>
      </c>
      <c r="H113" s="55">
        <v>5780</v>
      </c>
      <c r="I113" s="55">
        <v>5780</v>
      </c>
    </row>
    <row r="114" spans="1:9" s="72" customFormat="1" x14ac:dyDescent="0.2">
      <c r="A114" s="129" t="s">
        <v>424</v>
      </c>
      <c r="B114" s="127" t="s">
        <v>15</v>
      </c>
      <c r="C114" s="128" t="s">
        <v>340</v>
      </c>
      <c r="D114" s="128"/>
      <c r="E114" s="128"/>
      <c r="F114" s="127"/>
      <c r="G114" s="126">
        <v>3734.7615300000002</v>
      </c>
      <c r="H114" s="126">
        <v>1966.3</v>
      </c>
      <c r="I114" s="126">
        <v>1966.3</v>
      </c>
    </row>
    <row r="115" spans="1:9" s="77" customFormat="1" ht="12.75" customHeight="1" x14ac:dyDescent="0.2">
      <c r="A115" s="68" t="s">
        <v>278</v>
      </c>
      <c r="B115" s="70" t="s">
        <v>15</v>
      </c>
      <c r="C115" s="70">
        <v>2</v>
      </c>
      <c r="D115" s="70" t="s">
        <v>308</v>
      </c>
      <c r="E115" s="70" t="s">
        <v>423</v>
      </c>
      <c r="F115" s="70"/>
      <c r="G115" s="71">
        <v>3734.7615300000002</v>
      </c>
      <c r="H115" s="71">
        <v>1966.3</v>
      </c>
      <c r="I115" s="71">
        <v>1966.3</v>
      </c>
    </row>
    <row r="116" spans="1:9" s="72" customFormat="1" ht="12.75" customHeight="1" x14ac:dyDescent="0.2">
      <c r="A116" s="80" t="s">
        <v>63</v>
      </c>
      <c r="B116" s="75" t="s">
        <v>15</v>
      </c>
      <c r="C116" s="75">
        <v>2</v>
      </c>
      <c r="D116" s="75" t="s">
        <v>308</v>
      </c>
      <c r="E116" s="75" t="s">
        <v>423</v>
      </c>
      <c r="F116" s="137">
        <v>300</v>
      </c>
      <c r="G116" s="55">
        <v>3734.7615300000002</v>
      </c>
      <c r="H116" s="55">
        <v>1966.3</v>
      </c>
      <c r="I116" s="55">
        <v>1966.3</v>
      </c>
    </row>
    <row r="117" spans="1:9" s="67" customFormat="1" ht="25.5" x14ac:dyDescent="0.2">
      <c r="A117" s="129" t="s">
        <v>422</v>
      </c>
      <c r="B117" s="127" t="s">
        <v>15</v>
      </c>
      <c r="C117" s="127" t="s">
        <v>336</v>
      </c>
      <c r="D117" s="127"/>
      <c r="E117" s="127"/>
      <c r="F117" s="140"/>
      <c r="G117" s="126">
        <v>1162372.0028900001</v>
      </c>
      <c r="H117" s="126">
        <v>1060170.96661</v>
      </c>
      <c r="I117" s="126">
        <v>1149540.4418899999</v>
      </c>
    </row>
    <row r="118" spans="1:9" s="67" customFormat="1" ht="25.5" customHeight="1" x14ac:dyDescent="0.2">
      <c r="A118" s="68" t="s">
        <v>481</v>
      </c>
      <c r="B118" s="75" t="s">
        <v>15</v>
      </c>
      <c r="C118" s="75" t="s">
        <v>336</v>
      </c>
      <c r="D118" s="75" t="s">
        <v>482</v>
      </c>
      <c r="E118" s="127"/>
      <c r="F118" s="140"/>
      <c r="G118" s="71">
        <v>426195.70289000007</v>
      </c>
      <c r="H118" s="71">
        <v>188015.46661</v>
      </c>
      <c r="I118" s="71">
        <v>394067.54188999993</v>
      </c>
    </row>
    <row r="119" spans="1:9" s="67" customFormat="1" ht="51" customHeight="1" x14ac:dyDescent="0.2">
      <c r="A119" s="68" t="s">
        <v>552</v>
      </c>
      <c r="B119" s="70" t="s">
        <v>15</v>
      </c>
      <c r="C119" s="70">
        <v>3</v>
      </c>
      <c r="D119" s="75" t="s">
        <v>482</v>
      </c>
      <c r="E119" s="70" t="s">
        <v>550</v>
      </c>
      <c r="F119" s="140"/>
      <c r="G119" s="71">
        <v>395725.51349000004</v>
      </c>
      <c r="H119" s="71">
        <v>177479.42098</v>
      </c>
      <c r="I119" s="71">
        <v>382245.51561999996</v>
      </c>
    </row>
    <row r="120" spans="1:9" s="67" customFormat="1" ht="25.5" customHeight="1" x14ac:dyDescent="0.2">
      <c r="A120" s="80" t="s">
        <v>75</v>
      </c>
      <c r="B120" s="70" t="s">
        <v>15</v>
      </c>
      <c r="C120" s="70">
        <v>3</v>
      </c>
      <c r="D120" s="75" t="s">
        <v>482</v>
      </c>
      <c r="E120" s="75" t="s">
        <v>550</v>
      </c>
      <c r="F120" s="137">
        <v>400</v>
      </c>
      <c r="G120" s="55">
        <v>175243.6</v>
      </c>
      <c r="H120" s="55">
        <v>89395.5</v>
      </c>
      <c r="I120" s="55">
        <v>176059.5</v>
      </c>
    </row>
    <row r="121" spans="1:9" s="67" customFormat="1" ht="12.75" customHeight="1" x14ac:dyDescent="0.2">
      <c r="A121" s="80" t="s">
        <v>66</v>
      </c>
      <c r="B121" s="70" t="s">
        <v>15</v>
      </c>
      <c r="C121" s="70">
        <v>3</v>
      </c>
      <c r="D121" s="75" t="s">
        <v>482</v>
      </c>
      <c r="E121" s="75" t="s">
        <v>550</v>
      </c>
      <c r="F121" s="137">
        <v>800</v>
      </c>
      <c r="G121" s="55">
        <v>220481.91349000001</v>
      </c>
      <c r="H121" s="55">
        <v>88083.920979999995</v>
      </c>
      <c r="I121" s="55">
        <v>206186.01561999999</v>
      </c>
    </row>
    <row r="122" spans="1:9" s="67" customFormat="1" ht="63.75" customHeight="1" x14ac:dyDescent="0.2">
      <c r="A122" s="68" t="s">
        <v>553</v>
      </c>
      <c r="B122" s="70" t="s">
        <v>15</v>
      </c>
      <c r="C122" s="70">
        <v>3</v>
      </c>
      <c r="D122" s="75" t="s">
        <v>482</v>
      </c>
      <c r="E122" s="70" t="s">
        <v>551</v>
      </c>
      <c r="F122" s="140"/>
      <c r="G122" s="71">
        <v>30470.189400000003</v>
      </c>
      <c r="H122" s="71">
        <v>10536.045630000001</v>
      </c>
      <c r="I122" s="71">
        <v>11822.02627</v>
      </c>
    </row>
    <row r="123" spans="1:9" s="67" customFormat="1" ht="25.5" customHeight="1" x14ac:dyDescent="0.2">
      <c r="A123" s="80" t="s">
        <v>75</v>
      </c>
      <c r="B123" s="70" t="s">
        <v>15</v>
      </c>
      <c r="C123" s="70">
        <v>3</v>
      </c>
      <c r="D123" s="75" t="s">
        <v>482</v>
      </c>
      <c r="E123" s="75" t="s">
        <v>551</v>
      </c>
      <c r="F123" s="137">
        <v>400</v>
      </c>
      <c r="G123" s="55">
        <v>15542.2</v>
      </c>
      <c r="H123" s="55">
        <v>7256.5999999999985</v>
      </c>
      <c r="I123" s="55">
        <v>5911</v>
      </c>
    </row>
    <row r="124" spans="1:9" s="67" customFormat="1" ht="12.75" customHeight="1" x14ac:dyDescent="0.2">
      <c r="A124" s="80" t="s">
        <v>66</v>
      </c>
      <c r="B124" s="70" t="s">
        <v>15</v>
      </c>
      <c r="C124" s="70">
        <v>3</v>
      </c>
      <c r="D124" s="75" t="s">
        <v>482</v>
      </c>
      <c r="E124" s="75" t="s">
        <v>551</v>
      </c>
      <c r="F124" s="137">
        <v>800</v>
      </c>
      <c r="G124" s="55">
        <v>14927.9894</v>
      </c>
      <c r="H124" s="55">
        <v>3279.4456300000015</v>
      </c>
      <c r="I124" s="55">
        <v>5911.0262700000003</v>
      </c>
    </row>
    <row r="125" spans="1:9" s="72" customFormat="1" ht="30" customHeight="1" x14ac:dyDescent="0.2">
      <c r="A125" s="68" t="s">
        <v>633</v>
      </c>
      <c r="B125" s="70" t="s">
        <v>15</v>
      </c>
      <c r="C125" s="70">
        <v>3</v>
      </c>
      <c r="D125" s="70" t="s">
        <v>308</v>
      </c>
      <c r="E125" s="70">
        <v>51560</v>
      </c>
      <c r="F125" s="70"/>
      <c r="G125" s="71">
        <v>735158.5</v>
      </c>
      <c r="H125" s="71">
        <v>871109.5</v>
      </c>
      <c r="I125" s="71">
        <v>754478.2</v>
      </c>
    </row>
    <row r="126" spans="1:9" s="77" customFormat="1" ht="12.75" customHeight="1" x14ac:dyDescent="0.2">
      <c r="A126" s="80" t="s">
        <v>63</v>
      </c>
      <c r="B126" s="75" t="s">
        <v>15</v>
      </c>
      <c r="C126" s="75">
        <v>3</v>
      </c>
      <c r="D126" s="75" t="s">
        <v>308</v>
      </c>
      <c r="E126" s="75">
        <v>51560</v>
      </c>
      <c r="F126" s="75" t="s">
        <v>64</v>
      </c>
      <c r="G126" s="55">
        <v>735158.5</v>
      </c>
      <c r="H126" s="55">
        <v>871109.5</v>
      </c>
      <c r="I126" s="55">
        <v>754478.2</v>
      </c>
    </row>
    <row r="127" spans="1:9" s="26" customFormat="1" ht="25.5" customHeight="1" x14ac:dyDescent="0.2">
      <c r="A127" s="18" t="s">
        <v>275</v>
      </c>
      <c r="B127" s="24" t="s">
        <v>15</v>
      </c>
      <c r="C127" s="24" t="s">
        <v>336</v>
      </c>
      <c r="D127" s="24" t="s">
        <v>308</v>
      </c>
      <c r="E127" s="24" t="s">
        <v>475</v>
      </c>
      <c r="F127" s="27"/>
      <c r="G127" s="25">
        <v>1017.8</v>
      </c>
      <c r="H127" s="25">
        <v>1046</v>
      </c>
      <c r="I127" s="25">
        <v>994.7</v>
      </c>
    </row>
    <row r="128" spans="1:9" s="26" customFormat="1" ht="25.5" customHeight="1" x14ac:dyDescent="0.2">
      <c r="A128" s="73" t="s">
        <v>311</v>
      </c>
      <c r="B128" s="24" t="s">
        <v>15</v>
      </c>
      <c r="C128" s="24" t="s">
        <v>336</v>
      </c>
      <c r="D128" s="24" t="s">
        <v>308</v>
      </c>
      <c r="E128" s="24" t="s">
        <v>475</v>
      </c>
      <c r="F128" s="27" t="s">
        <v>62</v>
      </c>
      <c r="G128" s="25">
        <v>1017.8</v>
      </c>
      <c r="H128" s="25">
        <v>1046</v>
      </c>
      <c r="I128" s="25">
        <v>994.7</v>
      </c>
    </row>
    <row r="129" spans="1:9" s="67" customFormat="1" x14ac:dyDescent="0.2">
      <c r="A129" s="129" t="s">
        <v>421</v>
      </c>
      <c r="B129" s="127" t="s">
        <v>15</v>
      </c>
      <c r="C129" s="127" t="s">
        <v>333</v>
      </c>
      <c r="D129" s="127"/>
      <c r="E129" s="127"/>
      <c r="F129" s="127"/>
      <c r="G129" s="126">
        <v>18902.599999999999</v>
      </c>
      <c r="H129" s="126">
        <v>14371</v>
      </c>
      <c r="I129" s="126">
        <v>13568.8</v>
      </c>
    </row>
    <row r="130" spans="1:9" ht="12.75" customHeight="1" x14ac:dyDescent="0.2">
      <c r="A130" s="18" t="s">
        <v>129</v>
      </c>
      <c r="B130" s="19" t="s">
        <v>15</v>
      </c>
      <c r="C130" s="19">
        <v>4</v>
      </c>
      <c r="D130" s="19" t="s">
        <v>308</v>
      </c>
      <c r="E130" s="19" t="s">
        <v>420</v>
      </c>
      <c r="F130" s="19"/>
      <c r="G130" s="20">
        <v>596.9</v>
      </c>
      <c r="H130" s="219">
        <v>590.4</v>
      </c>
      <c r="I130" s="219">
        <v>464.8</v>
      </c>
    </row>
    <row r="131" spans="1:9" s="216" customFormat="1" ht="25.5" customHeight="1" x14ac:dyDescent="0.2">
      <c r="A131" s="73" t="s">
        <v>311</v>
      </c>
      <c r="B131" s="221" t="s">
        <v>15</v>
      </c>
      <c r="C131" s="221">
        <v>4</v>
      </c>
      <c r="D131" s="221" t="s">
        <v>308</v>
      </c>
      <c r="E131" s="221" t="s">
        <v>420</v>
      </c>
      <c r="F131" s="221" t="s">
        <v>62</v>
      </c>
      <c r="G131" s="222">
        <v>596.9</v>
      </c>
      <c r="H131" s="222">
        <v>0</v>
      </c>
      <c r="I131" s="222">
        <v>0</v>
      </c>
    </row>
    <row r="132" spans="1:9" s="216" customFormat="1" ht="25.5" customHeight="1" x14ac:dyDescent="0.2">
      <c r="A132" s="225" t="s">
        <v>75</v>
      </c>
      <c r="B132" s="221" t="s">
        <v>15</v>
      </c>
      <c r="C132" s="221">
        <v>4</v>
      </c>
      <c r="D132" s="221" t="s">
        <v>308</v>
      </c>
      <c r="E132" s="221" t="s">
        <v>420</v>
      </c>
      <c r="F132" s="221" t="s">
        <v>65</v>
      </c>
      <c r="G132" s="222">
        <v>0</v>
      </c>
      <c r="H132" s="222">
        <v>590.4</v>
      </c>
      <c r="I132" s="222">
        <v>464.8</v>
      </c>
    </row>
    <row r="133" spans="1:9" s="138" customFormat="1" ht="12.75" customHeight="1" x14ac:dyDescent="0.2">
      <c r="A133" s="18" t="s">
        <v>131</v>
      </c>
      <c r="B133" s="24" t="s">
        <v>15</v>
      </c>
      <c r="C133" s="24">
        <v>4</v>
      </c>
      <c r="D133" s="24" t="s">
        <v>308</v>
      </c>
      <c r="E133" s="24" t="s">
        <v>419</v>
      </c>
      <c r="F133" s="19"/>
      <c r="G133" s="20">
        <v>14905</v>
      </c>
      <c r="H133" s="219">
        <v>11324.4</v>
      </c>
      <c r="I133" s="219">
        <v>10768.4</v>
      </c>
    </row>
    <row r="134" spans="1:9" s="9" customFormat="1" ht="25.5" customHeight="1" x14ac:dyDescent="0.2">
      <c r="A134" s="30" t="s">
        <v>311</v>
      </c>
      <c r="B134" s="24" t="s">
        <v>15</v>
      </c>
      <c r="C134" s="24">
        <v>4</v>
      </c>
      <c r="D134" s="24" t="s">
        <v>308</v>
      </c>
      <c r="E134" s="24" t="s">
        <v>419</v>
      </c>
      <c r="F134" s="27" t="s">
        <v>62</v>
      </c>
      <c r="G134" s="25">
        <v>10754</v>
      </c>
      <c r="H134" s="222">
        <v>11324.4</v>
      </c>
      <c r="I134" s="222">
        <v>10768.4</v>
      </c>
    </row>
    <row r="135" spans="1:9" s="9" customFormat="1" ht="25.5" customHeight="1" x14ac:dyDescent="0.2">
      <c r="A135" s="28" t="s">
        <v>75</v>
      </c>
      <c r="B135" s="24" t="s">
        <v>15</v>
      </c>
      <c r="C135" s="24">
        <v>4</v>
      </c>
      <c r="D135" s="24" t="s">
        <v>308</v>
      </c>
      <c r="E135" s="24" t="s">
        <v>419</v>
      </c>
      <c r="F135" s="24" t="s">
        <v>65</v>
      </c>
      <c r="G135" s="25">
        <v>2716</v>
      </c>
      <c r="H135" s="25">
        <v>0</v>
      </c>
      <c r="I135" s="25">
        <v>0</v>
      </c>
    </row>
    <row r="136" spans="1:9" s="216" customFormat="1" ht="25.5" customHeight="1" x14ac:dyDescent="0.2">
      <c r="A136" s="225" t="s">
        <v>107</v>
      </c>
      <c r="B136" s="221" t="s">
        <v>15</v>
      </c>
      <c r="C136" s="221">
        <v>4</v>
      </c>
      <c r="D136" s="221" t="s">
        <v>308</v>
      </c>
      <c r="E136" s="221" t="s">
        <v>419</v>
      </c>
      <c r="F136" s="221" t="s">
        <v>59</v>
      </c>
      <c r="G136" s="222">
        <v>1435</v>
      </c>
      <c r="H136" s="222">
        <v>0</v>
      </c>
      <c r="I136" s="222">
        <v>0</v>
      </c>
    </row>
    <row r="137" spans="1:9" s="67" customFormat="1" ht="38.25" customHeight="1" x14ac:dyDescent="0.2">
      <c r="A137" s="68" t="s">
        <v>281</v>
      </c>
      <c r="B137" s="75" t="s">
        <v>15</v>
      </c>
      <c r="C137" s="75" t="s">
        <v>333</v>
      </c>
      <c r="D137" s="75" t="s">
        <v>308</v>
      </c>
      <c r="E137" s="75" t="s">
        <v>418</v>
      </c>
      <c r="F137" s="75"/>
      <c r="G137" s="55">
        <v>3400.7</v>
      </c>
      <c r="H137" s="55">
        <v>2456.1999999999998</v>
      </c>
      <c r="I137" s="55">
        <v>2335.6</v>
      </c>
    </row>
    <row r="138" spans="1:9" s="9" customFormat="1" ht="25.5" customHeight="1" x14ac:dyDescent="0.2">
      <c r="A138" s="28" t="s">
        <v>107</v>
      </c>
      <c r="B138" s="24" t="s">
        <v>15</v>
      </c>
      <c r="C138" s="24" t="s">
        <v>333</v>
      </c>
      <c r="D138" s="24" t="s">
        <v>308</v>
      </c>
      <c r="E138" s="24" t="s">
        <v>418</v>
      </c>
      <c r="F138" s="24" t="s">
        <v>59</v>
      </c>
      <c r="G138" s="25">
        <v>3400.7</v>
      </c>
      <c r="H138" s="25">
        <v>2456.1999999999998</v>
      </c>
      <c r="I138" s="25">
        <v>2335.6</v>
      </c>
    </row>
    <row r="139" spans="1:9" s="138" customFormat="1" x14ac:dyDescent="0.2">
      <c r="A139" s="125" t="s">
        <v>417</v>
      </c>
      <c r="B139" s="124" t="s">
        <v>15</v>
      </c>
      <c r="C139" s="124" t="s">
        <v>330</v>
      </c>
      <c r="D139" s="124"/>
      <c r="E139" s="124"/>
      <c r="F139" s="124"/>
      <c r="G139" s="123">
        <v>5099.7999999999993</v>
      </c>
      <c r="H139" s="123">
        <v>6003.5</v>
      </c>
      <c r="I139" s="123">
        <v>5708.7</v>
      </c>
    </row>
    <row r="140" spans="1:9" s="9" customFormat="1" ht="12.75" customHeight="1" x14ac:dyDescent="0.2">
      <c r="A140" s="18" t="s">
        <v>290</v>
      </c>
      <c r="B140" s="19" t="s">
        <v>15</v>
      </c>
      <c r="C140" s="19">
        <v>5</v>
      </c>
      <c r="D140" s="19" t="s">
        <v>308</v>
      </c>
      <c r="E140" s="19" t="s">
        <v>416</v>
      </c>
      <c r="F140" s="19"/>
      <c r="G140" s="20">
        <v>1353</v>
      </c>
      <c r="H140" s="20">
        <v>1390.5</v>
      </c>
      <c r="I140" s="20">
        <v>1322.2</v>
      </c>
    </row>
    <row r="141" spans="1:9" s="139" customFormat="1" ht="25.5" customHeight="1" x14ac:dyDescent="0.2">
      <c r="A141" s="30" t="s">
        <v>311</v>
      </c>
      <c r="B141" s="75" t="s">
        <v>15</v>
      </c>
      <c r="C141" s="75">
        <v>5</v>
      </c>
      <c r="D141" s="75" t="s">
        <v>308</v>
      </c>
      <c r="E141" s="75" t="s">
        <v>416</v>
      </c>
      <c r="F141" s="75" t="s">
        <v>62</v>
      </c>
      <c r="G141" s="55">
        <v>1353</v>
      </c>
      <c r="H141" s="55">
        <v>1390.5</v>
      </c>
      <c r="I141" s="55">
        <v>1322.2</v>
      </c>
    </row>
    <row r="142" spans="1:9" s="138" customFormat="1" ht="25.5" customHeight="1" x14ac:dyDescent="0.2">
      <c r="A142" s="18" t="s">
        <v>167</v>
      </c>
      <c r="B142" s="19" t="s">
        <v>15</v>
      </c>
      <c r="C142" s="19">
        <v>5</v>
      </c>
      <c r="D142" s="19" t="s">
        <v>308</v>
      </c>
      <c r="E142" s="19" t="s">
        <v>415</v>
      </c>
      <c r="F142" s="19"/>
      <c r="G142" s="20">
        <v>3746.7999999999993</v>
      </c>
      <c r="H142" s="20">
        <v>4613</v>
      </c>
      <c r="I142" s="20">
        <v>4386.5</v>
      </c>
    </row>
    <row r="143" spans="1:9" s="9" customFormat="1" ht="25.5" customHeight="1" x14ac:dyDescent="0.2">
      <c r="A143" s="30" t="s">
        <v>311</v>
      </c>
      <c r="B143" s="24" t="s">
        <v>15</v>
      </c>
      <c r="C143" s="24">
        <v>5</v>
      </c>
      <c r="D143" s="24" t="s">
        <v>308</v>
      </c>
      <c r="E143" s="24" t="s">
        <v>415</v>
      </c>
      <c r="F143" s="24" t="s">
        <v>62</v>
      </c>
      <c r="G143" s="25">
        <v>3746.7999999999993</v>
      </c>
      <c r="H143" s="25">
        <v>4613</v>
      </c>
      <c r="I143" s="25">
        <v>4386.5</v>
      </c>
    </row>
    <row r="144" spans="1:9" ht="25.5" x14ac:dyDescent="0.2">
      <c r="A144" s="39" t="s">
        <v>414</v>
      </c>
      <c r="B144" s="40" t="s">
        <v>26</v>
      </c>
      <c r="C144" s="40"/>
      <c r="D144" s="40"/>
      <c r="E144" s="40"/>
      <c r="F144" s="40"/>
      <c r="G144" s="38">
        <v>1115844.6514299999</v>
      </c>
      <c r="H144" s="38">
        <v>1135909.7163000002</v>
      </c>
      <c r="I144" s="38">
        <v>1129532.9224</v>
      </c>
    </row>
    <row r="145" spans="1:9" s="72" customFormat="1" ht="38.25" x14ac:dyDescent="0.2">
      <c r="A145" s="129" t="s">
        <v>413</v>
      </c>
      <c r="B145" s="127" t="s">
        <v>26</v>
      </c>
      <c r="C145" s="127" t="s">
        <v>344</v>
      </c>
      <c r="D145" s="127"/>
      <c r="E145" s="127"/>
      <c r="F145" s="127"/>
      <c r="G145" s="126">
        <v>1024182.4514299999</v>
      </c>
      <c r="H145" s="126">
        <v>1042903.7163000001</v>
      </c>
      <c r="I145" s="126">
        <v>1038862.8224000001</v>
      </c>
    </row>
    <row r="146" spans="1:9" s="72" customFormat="1" ht="51" customHeight="1" x14ac:dyDescent="0.2">
      <c r="A146" s="68" t="s">
        <v>254</v>
      </c>
      <c r="B146" s="70" t="s">
        <v>26</v>
      </c>
      <c r="C146" s="70">
        <v>1</v>
      </c>
      <c r="D146" s="70" t="s">
        <v>308</v>
      </c>
      <c r="E146" s="70" t="s">
        <v>412</v>
      </c>
      <c r="F146" s="70"/>
      <c r="G146" s="71">
        <v>153290.39999999997</v>
      </c>
      <c r="H146" s="71">
        <v>157034.70000000001</v>
      </c>
      <c r="I146" s="71">
        <v>150634</v>
      </c>
    </row>
    <row r="147" spans="1:9" s="72" customFormat="1" ht="51" customHeight="1" x14ac:dyDescent="0.2">
      <c r="A147" s="73" t="s">
        <v>60</v>
      </c>
      <c r="B147" s="75" t="s">
        <v>26</v>
      </c>
      <c r="C147" s="75">
        <v>1</v>
      </c>
      <c r="D147" s="75" t="s">
        <v>308</v>
      </c>
      <c r="E147" s="75" t="s">
        <v>412</v>
      </c>
      <c r="F147" s="76" t="s">
        <v>61</v>
      </c>
      <c r="G147" s="71">
        <v>20891.5</v>
      </c>
      <c r="H147" s="71">
        <v>21508.799999999999</v>
      </c>
      <c r="I147" s="71">
        <v>20452.900000000001</v>
      </c>
    </row>
    <row r="148" spans="1:9" ht="25.5" customHeight="1" x14ac:dyDescent="0.2">
      <c r="A148" s="30" t="s">
        <v>311</v>
      </c>
      <c r="B148" s="24" t="s">
        <v>26</v>
      </c>
      <c r="C148" s="24">
        <v>1</v>
      </c>
      <c r="D148" s="24" t="s">
        <v>308</v>
      </c>
      <c r="E148" s="24" t="s">
        <v>412</v>
      </c>
      <c r="F148" s="27" t="s">
        <v>62</v>
      </c>
      <c r="G148" s="71">
        <v>10031.1</v>
      </c>
      <c r="H148" s="71">
        <v>10265.9</v>
      </c>
      <c r="I148" s="71">
        <v>10273.799999999999</v>
      </c>
    </row>
    <row r="149" spans="1:9" ht="25.5" customHeight="1" x14ac:dyDescent="0.2">
      <c r="A149" s="28" t="s">
        <v>107</v>
      </c>
      <c r="B149" s="24" t="s">
        <v>26</v>
      </c>
      <c r="C149" s="24">
        <v>1</v>
      </c>
      <c r="D149" s="24" t="s">
        <v>308</v>
      </c>
      <c r="E149" s="24" t="s">
        <v>412</v>
      </c>
      <c r="F149" s="24" t="s">
        <v>59</v>
      </c>
      <c r="G149" s="71">
        <v>122096.19999999997</v>
      </c>
      <c r="H149" s="71">
        <v>125086.40000000001</v>
      </c>
      <c r="I149" s="71">
        <v>119736.29999999999</v>
      </c>
    </row>
    <row r="150" spans="1:9" s="72" customFormat="1" ht="12.75" customHeight="1" x14ac:dyDescent="0.2">
      <c r="A150" s="80" t="s">
        <v>66</v>
      </c>
      <c r="B150" s="75" t="s">
        <v>26</v>
      </c>
      <c r="C150" s="75">
        <v>1</v>
      </c>
      <c r="D150" s="75" t="s">
        <v>308</v>
      </c>
      <c r="E150" s="75" t="s">
        <v>412</v>
      </c>
      <c r="F150" s="75" t="s">
        <v>67</v>
      </c>
      <c r="G150" s="71">
        <v>271.60000000000002</v>
      </c>
      <c r="H150" s="71">
        <v>173.6</v>
      </c>
      <c r="I150" s="71">
        <v>171</v>
      </c>
    </row>
    <row r="151" spans="1:9" ht="51" customHeight="1" x14ac:dyDescent="0.2">
      <c r="A151" s="18" t="s">
        <v>254</v>
      </c>
      <c r="B151" s="19" t="s">
        <v>26</v>
      </c>
      <c r="C151" s="19">
        <v>1</v>
      </c>
      <c r="D151" s="19" t="s">
        <v>308</v>
      </c>
      <c r="E151" s="19" t="s">
        <v>411</v>
      </c>
      <c r="F151" s="19"/>
      <c r="G151" s="20">
        <v>42216.236229999995</v>
      </c>
      <c r="H151" s="20">
        <v>53349</v>
      </c>
      <c r="I151" s="20">
        <v>50665.900000000009</v>
      </c>
    </row>
    <row r="152" spans="1:9" ht="25.5" customHeight="1" x14ac:dyDescent="0.2">
      <c r="A152" s="28" t="s">
        <v>107</v>
      </c>
      <c r="B152" s="24" t="s">
        <v>26</v>
      </c>
      <c r="C152" s="24">
        <v>1</v>
      </c>
      <c r="D152" s="24" t="s">
        <v>308</v>
      </c>
      <c r="E152" s="24" t="s">
        <v>411</v>
      </c>
      <c r="F152" s="24" t="s">
        <v>59</v>
      </c>
      <c r="G152" s="25">
        <v>42216.236229999995</v>
      </c>
      <c r="H152" s="25">
        <v>53349</v>
      </c>
      <c r="I152" s="25">
        <v>50665.900000000009</v>
      </c>
    </row>
    <row r="153" spans="1:9" s="189" customFormat="1" ht="76.5" customHeight="1" x14ac:dyDescent="0.2">
      <c r="A153" s="18" t="s">
        <v>512</v>
      </c>
      <c r="B153" s="19" t="s">
        <v>26</v>
      </c>
      <c r="C153" s="19">
        <v>1</v>
      </c>
      <c r="D153" s="19" t="s">
        <v>308</v>
      </c>
      <c r="E153" s="19" t="s">
        <v>513</v>
      </c>
      <c r="F153" s="19"/>
      <c r="G153" s="20">
        <v>3406.1000000000004</v>
      </c>
      <c r="H153" s="219">
        <v>2420.3000000000002</v>
      </c>
      <c r="I153" s="219">
        <v>2301.4</v>
      </c>
    </row>
    <row r="154" spans="1:9" s="220" customFormat="1" ht="25.5" customHeight="1" x14ac:dyDescent="0.2">
      <c r="A154" s="226" t="s">
        <v>311</v>
      </c>
      <c r="B154" s="221" t="s">
        <v>26</v>
      </c>
      <c r="C154" s="221">
        <v>1</v>
      </c>
      <c r="D154" s="221" t="s">
        <v>308</v>
      </c>
      <c r="E154" s="221" t="s">
        <v>513</v>
      </c>
      <c r="F154" s="221" t="s">
        <v>62</v>
      </c>
      <c r="G154" s="222">
        <v>1700</v>
      </c>
      <c r="H154" s="222">
        <v>1141</v>
      </c>
      <c r="I154" s="222">
        <v>1084.9000000000001</v>
      </c>
    </row>
    <row r="155" spans="1:9" s="220" customFormat="1" ht="12.75" customHeight="1" x14ac:dyDescent="0.2">
      <c r="A155" s="225" t="s">
        <v>63</v>
      </c>
      <c r="B155" s="221" t="s">
        <v>26</v>
      </c>
      <c r="C155" s="221">
        <v>1</v>
      </c>
      <c r="D155" s="221" t="s">
        <v>308</v>
      </c>
      <c r="E155" s="221" t="s">
        <v>513</v>
      </c>
      <c r="F155" s="221" t="s">
        <v>64</v>
      </c>
      <c r="G155" s="222">
        <v>300</v>
      </c>
      <c r="H155" s="222">
        <v>282.39999999999998</v>
      </c>
      <c r="I155" s="222">
        <v>268.5</v>
      </c>
    </row>
    <row r="156" spans="1:9" s="189" customFormat="1" ht="25.5" customHeight="1" x14ac:dyDescent="0.2">
      <c r="A156" s="28" t="s">
        <v>107</v>
      </c>
      <c r="B156" s="24" t="s">
        <v>26</v>
      </c>
      <c r="C156" s="24">
        <v>1</v>
      </c>
      <c r="D156" s="24" t="s">
        <v>308</v>
      </c>
      <c r="E156" s="24" t="s">
        <v>513</v>
      </c>
      <c r="F156" s="24" t="s">
        <v>59</v>
      </c>
      <c r="G156" s="222">
        <v>1406.1000000000001</v>
      </c>
      <c r="H156" s="222">
        <v>996.9</v>
      </c>
      <c r="I156" s="222">
        <v>948</v>
      </c>
    </row>
    <row r="157" spans="1:9" ht="51" customHeight="1" x14ac:dyDescent="0.2">
      <c r="A157" s="18" t="s">
        <v>254</v>
      </c>
      <c r="B157" s="19" t="s">
        <v>26</v>
      </c>
      <c r="C157" s="19">
        <v>1</v>
      </c>
      <c r="D157" s="19" t="s">
        <v>308</v>
      </c>
      <c r="E157" s="19" t="s">
        <v>410</v>
      </c>
      <c r="F157" s="19"/>
      <c r="G157" s="20">
        <v>119176.30000000002</v>
      </c>
      <c r="H157" s="20">
        <v>118117.6</v>
      </c>
      <c r="I157" s="20">
        <v>112307.4</v>
      </c>
    </row>
    <row r="158" spans="1:9" ht="12.75" customHeight="1" x14ac:dyDescent="0.2">
      <c r="A158" s="28" t="s">
        <v>63</v>
      </c>
      <c r="B158" s="24" t="s">
        <v>26</v>
      </c>
      <c r="C158" s="24">
        <v>1</v>
      </c>
      <c r="D158" s="24" t="s">
        <v>308</v>
      </c>
      <c r="E158" s="24" t="s">
        <v>410</v>
      </c>
      <c r="F158" s="27" t="s">
        <v>64</v>
      </c>
      <c r="G158" s="25">
        <v>30</v>
      </c>
      <c r="H158" s="25">
        <v>30</v>
      </c>
      <c r="I158" s="25">
        <v>30</v>
      </c>
    </row>
    <row r="159" spans="1:9" ht="25.5" customHeight="1" x14ac:dyDescent="0.2">
      <c r="A159" s="28" t="s">
        <v>107</v>
      </c>
      <c r="B159" s="24" t="s">
        <v>26</v>
      </c>
      <c r="C159" s="24">
        <v>1</v>
      </c>
      <c r="D159" s="24" t="s">
        <v>308</v>
      </c>
      <c r="E159" s="24" t="s">
        <v>410</v>
      </c>
      <c r="F159" s="24" t="s">
        <v>59</v>
      </c>
      <c r="G159" s="25">
        <v>119146.30000000002</v>
      </c>
      <c r="H159" s="25">
        <v>118087.6</v>
      </c>
      <c r="I159" s="25">
        <v>112277.4</v>
      </c>
    </row>
    <row r="160" spans="1:9" s="189" customFormat="1" ht="25.5" customHeight="1" x14ac:dyDescent="0.2">
      <c r="A160" s="18" t="s">
        <v>483</v>
      </c>
      <c r="B160" s="19" t="s">
        <v>26</v>
      </c>
      <c r="C160" s="19">
        <v>1</v>
      </c>
      <c r="D160" s="19" t="s">
        <v>308</v>
      </c>
      <c r="E160" s="19" t="s">
        <v>485</v>
      </c>
      <c r="F160" s="19"/>
      <c r="G160" s="25">
        <v>10228.799999999999</v>
      </c>
      <c r="H160" s="25">
        <v>10512</v>
      </c>
      <c r="I160" s="25">
        <v>9995.7999999999993</v>
      </c>
    </row>
    <row r="161" spans="1:9" s="189" customFormat="1" ht="25.5" customHeight="1" x14ac:dyDescent="0.2">
      <c r="A161" s="28" t="s">
        <v>107</v>
      </c>
      <c r="B161" s="24" t="s">
        <v>26</v>
      </c>
      <c r="C161" s="24">
        <v>1</v>
      </c>
      <c r="D161" s="24" t="s">
        <v>308</v>
      </c>
      <c r="E161" s="24" t="s">
        <v>485</v>
      </c>
      <c r="F161" s="24" t="s">
        <v>59</v>
      </c>
      <c r="G161" s="25">
        <v>10228.799999999999</v>
      </c>
      <c r="H161" s="25">
        <v>10512</v>
      </c>
      <c r="I161" s="25">
        <v>9995.7999999999993</v>
      </c>
    </row>
    <row r="162" spans="1:9" ht="51" customHeight="1" x14ac:dyDescent="0.2">
      <c r="A162" s="18" t="s">
        <v>186</v>
      </c>
      <c r="B162" s="19" t="s">
        <v>26</v>
      </c>
      <c r="C162" s="19">
        <v>1</v>
      </c>
      <c r="D162" s="19" t="s">
        <v>308</v>
      </c>
      <c r="E162" s="19" t="s">
        <v>409</v>
      </c>
      <c r="F162" s="19"/>
      <c r="G162" s="20">
        <v>1110</v>
      </c>
      <c r="H162" s="219">
        <v>560</v>
      </c>
      <c r="I162" s="219">
        <v>560</v>
      </c>
    </row>
    <row r="163" spans="1:9" ht="25.5" customHeight="1" x14ac:dyDescent="0.2">
      <c r="A163" s="30" t="s">
        <v>311</v>
      </c>
      <c r="B163" s="24" t="s">
        <v>26</v>
      </c>
      <c r="C163" s="24">
        <v>1</v>
      </c>
      <c r="D163" s="24" t="s">
        <v>308</v>
      </c>
      <c r="E163" s="24" t="s">
        <v>409</v>
      </c>
      <c r="F163" s="27" t="s">
        <v>62</v>
      </c>
      <c r="G163" s="25">
        <v>1090</v>
      </c>
      <c r="H163" s="25">
        <v>540</v>
      </c>
      <c r="I163" s="25">
        <v>540</v>
      </c>
    </row>
    <row r="164" spans="1:9" s="220" customFormat="1" ht="12.75" customHeight="1" x14ac:dyDescent="0.2">
      <c r="A164" s="226" t="s">
        <v>66</v>
      </c>
      <c r="B164" s="221" t="s">
        <v>26</v>
      </c>
      <c r="C164" s="221">
        <v>1</v>
      </c>
      <c r="D164" s="221" t="s">
        <v>308</v>
      </c>
      <c r="E164" s="221" t="s">
        <v>409</v>
      </c>
      <c r="F164" s="224" t="s">
        <v>67</v>
      </c>
      <c r="G164" s="222">
        <v>20</v>
      </c>
      <c r="H164" s="222">
        <v>20</v>
      </c>
      <c r="I164" s="222">
        <v>20</v>
      </c>
    </row>
    <row r="165" spans="1:9" s="72" customFormat="1" ht="51" customHeight="1" x14ac:dyDescent="0.2">
      <c r="A165" s="68" t="s">
        <v>186</v>
      </c>
      <c r="B165" s="70" t="s">
        <v>26</v>
      </c>
      <c r="C165" s="70">
        <v>1</v>
      </c>
      <c r="D165" s="70" t="s">
        <v>308</v>
      </c>
      <c r="E165" s="70" t="s">
        <v>408</v>
      </c>
      <c r="F165" s="70"/>
      <c r="G165" s="71">
        <v>4651.8</v>
      </c>
      <c r="H165" s="71">
        <v>4676.3999999999996</v>
      </c>
      <c r="I165" s="71">
        <v>4495.4000000000005</v>
      </c>
    </row>
    <row r="166" spans="1:9" s="72" customFormat="1" ht="51" customHeight="1" x14ac:dyDescent="0.2">
      <c r="A166" s="73" t="s">
        <v>60</v>
      </c>
      <c r="B166" s="75" t="s">
        <v>26</v>
      </c>
      <c r="C166" s="75">
        <v>1</v>
      </c>
      <c r="D166" s="75" t="s">
        <v>308</v>
      </c>
      <c r="E166" s="75" t="s">
        <v>408</v>
      </c>
      <c r="F166" s="76" t="s">
        <v>61</v>
      </c>
      <c r="G166" s="55">
        <v>3.5999999999999996</v>
      </c>
      <c r="H166" s="55">
        <v>0.8</v>
      </c>
      <c r="I166" s="55">
        <v>0.8</v>
      </c>
    </row>
    <row r="167" spans="1:9" ht="25.5" customHeight="1" x14ac:dyDescent="0.2">
      <c r="A167" s="30" t="s">
        <v>311</v>
      </c>
      <c r="B167" s="24" t="s">
        <v>26</v>
      </c>
      <c r="C167" s="24">
        <v>1</v>
      </c>
      <c r="D167" s="24" t="s">
        <v>308</v>
      </c>
      <c r="E167" s="24" t="s">
        <v>408</v>
      </c>
      <c r="F167" s="27" t="s">
        <v>62</v>
      </c>
      <c r="G167" s="55">
        <v>4407.3</v>
      </c>
      <c r="H167" s="55">
        <v>4432.2</v>
      </c>
      <c r="I167" s="55">
        <v>4255.8</v>
      </c>
    </row>
    <row r="168" spans="1:9" ht="12.75" customHeight="1" x14ac:dyDescent="0.2">
      <c r="A168" s="28" t="s">
        <v>66</v>
      </c>
      <c r="B168" s="24" t="s">
        <v>26</v>
      </c>
      <c r="C168" s="24">
        <v>1</v>
      </c>
      <c r="D168" s="24" t="s">
        <v>308</v>
      </c>
      <c r="E168" s="24" t="s">
        <v>408</v>
      </c>
      <c r="F168" s="24" t="s">
        <v>67</v>
      </c>
      <c r="G168" s="55">
        <v>240.9</v>
      </c>
      <c r="H168" s="55">
        <v>243.4</v>
      </c>
      <c r="I168" s="55">
        <v>238.8</v>
      </c>
    </row>
    <row r="169" spans="1:9" s="72" customFormat="1" ht="25.5" customHeight="1" x14ac:dyDescent="0.2">
      <c r="A169" s="68" t="s">
        <v>143</v>
      </c>
      <c r="B169" s="70" t="s">
        <v>26</v>
      </c>
      <c r="C169" s="70">
        <v>1</v>
      </c>
      <c r="D169" s="70" t="s">
        <v>308</v>
      </c>
      <c r="E169" s="70" t="s">
        <v>407</v>
      </c>
      <c r="F169" s="70"/>
      <c r="G169" s="71">
        <v>278.7</v>
      </c>
      <c r="H169" s="71">
        <v>280.3</v>
      </c>
      <c r="I169" s="71">
        <v>277.3</v>
      </c>
    </row>
    <row r="170" spans="1:9" s="72" customFormat="1" ht="31.5" customHeight="1" x14ac:dyDescent="0.2">
      <c r="A170" s="226" t="s">
        <v>311</v>
      </c>
      <c r="B170" s="75" t="s">
        <v>26</v>
      </c>
      <c r="C170" s="75">
        <v>1</v>
      </c>
      <c r="D170" s="75" t="s">
        <v>308</v>
      </c>
      <c r="E170" s="75" t="s">
        <v>407</v>
      </c>
      <c r="F170" s="75" t="s">
        <v>62</v>
      </c>
      <c r="G170" s="55">
        <v>4.5</v>
      </c>
      <c r="H170" s="55">
        <v>4.5</v>
      </c>
      <c r="I170" s="55">
        <v>4.5</v>
      </c>
    </row>
    <row r="171" spans="1:9" s="72" customFormat="1" ht="25.5" customHeight="1" x14ac:dyDescent="0.2">
      <c r="A171" s="80" t="s">
        <v>107</v>
      </c>
      <c r="B171" s="75" t="s">
        <v>26</v>
      </c>
      <c r="C171" s="75">
        <v>1</v>
      </c>
      <c r="D171" s="75" t="s">
        <v>308</v>
      </c>
      <c r="E171" s="75" t="s">
        <v>407</v>
      </c>
      <c r="F171" s="75" t="s">
        <v>59</v>
      </c>
      <c r="G171" s="55">
        <v>274.2</v>
      </c>
      <c r="H171" s="55">
        <v>275.8</v>
      </c>
      <c r="I171" s="55">
        <v>272.8</v>
      </c>
    </row>
    <row r="172" spans="1:9" ht="25.5" customHeight="1" x14ac:dyDescent="0.2">
      <c r="A172" s="18" t="s">
        <v>143</v>
      </c>
      <c r="B172" s="19" t="s">
        <v>26</v>
      </c>
      <c r="C172" s="19">
        <v>1</v>
      </c>
      <c r="D172" s="19" t="s">
        <v>308</v>
      </c>
      <c r="E172" s="19" t="s">
        <v>406</v>
      </c>
      <c r="F172" s="19"/>
      <c r="G172" s="20">
        <v>231.9</v>
      </c>
      <c r="H172" s="20">
        <v>231.9</v>
      </c>
      <c r="I172" s="20">
        <v>231.9</v>
      </c>
    </row>
    <row r="173" spans="1:9" ht="25.5" customHeight="1" x14ac:dyDescent="0.2">
      <c r="A173" s="28" t="s">
        <v>107</v>
      </c>
      <c r="B173" s="24" t="s">
        <v>26</v>
      </c>
      <c r="C173" s="24">
        <v>1</v>
      </c>
      <c r="D173" s="24" t="s">
        <v>308</v>
      </c>
      <c r="E173" s="24" t="s">
        <v>406</v>
      </c>
      <c r="F173" s="24" t="s">
        <v>59</v>
      </c>
      <c r="G173" s="25">
        <v>231.9</v>
      </c>
      <c r="H173" s="25">
        <v>231.9</v>
      </c>
      <c r="I173" s="25">
        <v>231.9</v>
      </c>
    </row>
    <row r="174" spans="1:9" ht="25.5" customHeight="1" x14ac:dyDescent="0.2">
      <c r="A174" s="18" t="s">
        <v>133</v>
      </c>
      <c r="B174" s="19" t="s">
        <v>26</v>
      </c>
      <c r="C174" s="19">
        <v>1</v>
      </c>
      <c r="D174" s="19" t="s">
        <v>308</v>
      </c>
      <c r="E174" s="19" t="s">
        <v>405</v>
      </c>
      <c r="F174" s="19"/>
      <c r="G174" s="20">
        <v>82.2</v>
      </c>
      <c r="H174" s="219">
        <v>84.4</v>
      </c>
      <c r="I174" s="219">
        <v>80.3</v>
      </c>
    </row>
    <row r="175" spans="1:9" ht="25.5" customHeight="1" x14ac:dyDescent="0.2">
      <c r="A175" s="30" t="s">
        <v>311</v>
      </c>
      <c r="B175" s="24" t="s">
        <v>26</v>
      </c>
      <c r="C175" s="24">
        <v>1</v>
      </c>
      <c r="D175" s="24" t="s">
        <v>308</v>
      </c>
      <c r="E175" s="24" t="s">
        <v>405</v>
      </c>
      <c r="F175" s="27" t="s">
        <v>62</v>
      </c>
      <c r="G175" s="25">
        <v>82.2</v>
      </c>
      <c r="H175" s="222">
        <v>60.8</v>
      </c>
      <c r="I175" s="222">
        <v>57.8</v>
      </c>
    </row>
    <row r="176" spans="1:9" s="220" customFormat="1" ht="12.75" customHeight="1" x14ac:dyDescent="0.2">
      <c r="A176" s="225" t="s">
        <v>63</v>
      </c>
      <c r="B176" s="221" t="s">
        <v>26</v>
      </c>
      <c r="C176" s="221">
        <v>1</v>
      </c>
      <c r="D176" s="221" t="s">
        <v>308</v>
      </c>
      <c r="E176" s="221" t="s">
        <v>405</v>
      </c>
      <c r="F176" s="224" t="s">
        <v>64</v>
      </c>
      <c r="G176" s="222">
        <v>0</v>
      </c>
      <c r="H176" s="222">
        <v>23.6</v>
      </c>
      <c r="I176" s="222">
        <v>22.5</v>
      </c>
    </row>
    <row r="177" spans="1:9" ht="37.5" customHeight="1" x14ac:dyDescent="0.2">
      <c r="A177" s="18" t="s">
        <v>255</v>
      </c>
      <c r="B177" s="19" t="s">
        <v>26</v>
      </c>
      <c r="C177" s="19">
        <v>1</v>
      </c>
      <c r="D177" s="19" t="s">
        <v>308</v>
      </c>
      <c r="E177" s="19" t="s">
        <v>404</v>
      </c>
      <c r="F177" s="19"/>
      <c r="G177" s="20">
        <v>953.3</v>
      </c>
      <c r="H177" s="20">
        <v>853.3</v>
      </c>
      <c r="I177" s="20">
        <v>853.3</v>
      </c>
    </row>
    <row r="178" spans="1:9" ht="51" customHeight="1" x14ac:dyDescent="0.2">
      <c r="A178" s="30" t="s">
        <v>60</v>
      </c>
      <c r="B178" s="24" t="s">
        <v>26</v>
      </c>
      <c r="C178" s="24">
        <v>1</v>
      </c>
      <c r="D178" s="24" t="s">
        <v>308</v>
      </c>
      <c r="E178" s="24" t="s">
        <v>404</v>
      </c>
      <c r="F178" s="27" t="s">
        <v>61</v>
      </c>
      <c r="G178" s="25">
        <v>49.3</v>
      </c>
      <c r="H178" s="25">
        <v>49.3</v>
      </c>
      <c r="I178" s="25">
        <v>49.3</v>
      </c>
    </row>
    <row r="179" spans="1:9" ht="25.5" customHeight="1" x14ac:dyDescent="0.2">
      <c r="A179" s="28" t="s">
        <v>107</v>
      </c>
      <c r="B179" s="24" t="s">
        <v>26</v>
      </c>
      <c r="C179" s="24">
        <v>1</v>
      </c>
      <c r="D179" s="24" t="s">
        <v>308</v>
      </c>
      <c r="E179" s="24" t="s">
        <v>404</v>
      </c>
      <c r="F179" s="24" t="s">
        <v>59</v>
      </c>
      <c r="G179" s="25">
        <v>904</v>
      </c>
      <c r="H179" s="25">
        <v>804</v>
      </c>
      <c r="I179" s="25">
        <v>804</v>
      </c>
    </row>
    <row r="180" spans="1:9" s="72" customFormat="1" ht="25.5" customHeight="1" x14ac:dyDescent="0.2">
      <c r="A180" s="68" t="s">
        <v>193</v>
      </c>
      <c r="B180" s="70" t="s">
        <v>26</v>
      </c>
      <c r="C180" s="70">
        <v>1</v>
      </c>
      <c r="D180" s="70" t="s">
        <v>308</v>
      </c>
      <c r="E180" s="70" t="s">
        <v>403</v>
      </c>
      <c r="F180" s="70"/>
      <c r="G180" s="71">
        <v>442.3</v>
      </c>
      <c r="H180" s="71">
        <v>453.90000000000003</v>
      </c>
      <c r="I180" s="71">
        <v>434.20000000000005</v>
      </c>
    </row>
    <row r="181" spans="1:9" ht="51" customHeight="1" x14ac:dyDescent="0.2">
      <c r="A181" s="30" t="s">
        <v>60</v>
      </c>
      <c r="B181" s="24" t="s">
        <v>26</v>
      </c>
      <c r="C181" s="24">
        <v>1</v>
      </c>
      <c r="D181" s="24" t="s">
        <v>308</v>
      </c>
      <c r="E181" s="24" t="s">
        <v>403</v>
      </c>
      <c r="F181" s="24" t="s">
        <v>61</v>
      </c>
      <c r="G181" s="25">
        <v>10.3</v>
      </c>
      <c r="H181" s="25">
        <v>10.5</v>
      </c>
      <c r="I181" s="25">
        <v>10.1</v>
      </c>
    </row>
    <row r="182" spans="1:9" s="72" customFormat="1" ht="25.5" customHeight="1" x14ac:dyDescent="0.2">
      <c r="A182" s="73" t="s">
        <v>311</v>
      </c>
      <c r="B182" s="75" t="s">
        <v>26</v>
      </c>
      <c r="C182" s="75">
        <v>1</v>
      </c>
      <c r="D182" s="75" t="s">
        <v>308</v>
      </c>
      <c r="E182" s="75" t="s">
        <v>403</v>
      </c>
      <c r="F182" s="75" t="s">
        <v>62</v>
      </c>
      <c r="G182" s="25">
        <v>52.5</v>
      </c>
      <c r="H182" s="25">
        <v>52.5</v>
      </c>
      <c r="I182" s="25">
        <v>52.5</v>
      </c>
    </row>
    <row r="183" spans="1:9" s="72" customFormat="1" ht="25.5" customHeight="1" x14ac:dyDescent="0.2">
      <c r="A183" s="80" t="s">
        <v>107</v>
      </c>
      <c r="B183" s="75" t="s">
        <v>26</v>
      </c>
      <c r="C183" s="75">
        <v>1</v>
      </c>
      <c r="D183" s="75" t="s">
        <v>308</v>
      </c>
      <c r="E183" s="75" t="s">
        <v>403</v>
      </c>
      <c r="F183" s="75" t="s">
        <v>59</v>
      </c>
      <c r="G183" s="25">
        <v>379.5</v>
      </c>
      <c r="H183" s="25">
        <v>390.90000000000003</v>
      </c>
      <c r="I183" s="25">
        <v>371.6</v>
      </c>
    </row>
    <row r="184" spans="1:9" s="72" customFormat="1" ht="38.25" customHeight="1" x14ac:dyDescent="0.2">
      <c r="A184" s="217" t="s">
        <v>628</v>
      </c>
      <c r="B184" s="218" t="s">
        <v>26</v>
      </c>
      <c r="C184" s="218">
        <v>1</v>
      </c>
      <c r="D184" s="218" t="s">
        <v>308</v>
      </c>
      <c r="E184" s="218" t="s">
        <v>629</v>
      </c>
      <c r="F184" s="75"/>
      <c r="G184" s="219">
        <v>43669.1</v>
      </c>
      <c r="H184" s="219">
        <v>43669.1</v>
      </c>
      <c r="I184" s="219">
        <v>43669.1</v>
      </c>
    </row>
    <row r="185" spans="1:9" s="72" customFormat="1" ht="51" customHeight="1" x14ac:dyDescent="0.2">
      <c r="A185" s="73" t="s">
        <v>60</v>
      </c>
      <c r="B185" s="218" t="s">
        <v>26</v>
      </c>
      <c r="C185" s="218">
        <v>1</v>
      </c>
      <c r="D185" s="218" t="s">
        <v>308</v>
      </c>
      <c r="E185" s="218" t="s">
        <v>629</v>
      </c>
      <c r="F185" s="75" t="s">
        <v>61</v>
      </c>
      <c r="G185" s="222">
        <v>4687.2</v>
      </c>
      <c r="H185" s="222">
        <v>4687.2</v>
      </c>
      <c r="I185" s="222">
        <v>4687.2</v>
      </c>
    </row>
    <row r="186" spans="1:9" s="72" customFormat="1" ht="25.5" customHeight="1" x14ac:dyDescent="0.2">
      <c r="A186" s="80" t="s">
        <v>107</v>
      </c>
      <c r="B186" s="218" t="s">
        <v>26</v>
      </c>
      <c r="C186" s="218">
        <v>1</v>
      </c>
      <c r="D186" s="218" t="s">
        <v>308</v>
      </c>
      <c r="E186" s="218" t="s">
        <v>629</v>
      </c>
      <c r="F186" s="75" t="s">
        <v>59</v>
      </c>
      <c r="G186" s="222">
        <v>38981.9</v>
      </c>
      <c r="H186" s="222">
        <v>38981.9</v>
      </c>
      <c r="I186" s="222">
        <v>38981.9</v>
      </c>
    </row>
    <row r="187" spans="1:9" s="72" customFormat="1" ht="25.5" customHeight="1" x14ac:dyDescent="0.2">
      <c r="A187" s="217" t="s">
        <v>298</v>
      </c>
      <c r="B187" s="75" t="s">
        <v>26</v>
      </c>
      <c r="C187" s="75">
        <v>1</v>
      </c>
      <c r="D187" s="75" t="s">
        <v>308</v>
      </c>
      <c r="E187" s="218" t="s">
        <v>328</v>
      </c>
      <c r="F187" s="218"/>
      <c r="G187" s="219">
        <v>1447</v>
      </c>
      <c r="H187" s="219">
        <v>125</v>
      </c>
      <c r="I187" s="219">
        <v>125</v>
      </c>
    </row>
    <row r="188" spans="1:9" s="72" customFormat="1" ht="25.5" customHeight="1" x14ac:dyDescent="0.2">
      <c r="A188" s="225" t="s">
        <v>107</v>
      </c>
      <c r="B188" s="75" t="s">
        <v>26</v>
      </c>
      <c r="C188" s="75">
        <v>1</v>
      </c>
      <c r="D188" s="75" t="s">
        <v>308</v>
      </c>
      <c r="E188" s="221" t="s">
        <v>328</v>
      </c>
      <c r="F188" s="221" t="s">
        <v>59</v>
      </c>
      <c r="G188" s="222">
        <v>1447</v>
      </c>
      <c r="H188" s="222">
        <v>125</v>
      </c>
      <c r="I188" s="222">
        <v>125</v>
      </c>
    </row>
    <row r="189" spans="1:9" s="72" customFormat="1" ht="12.75" customHeight="1" x14ac:dyDescent="0.2">
      <c r="A189" s="225" t="s">
        <v>623</v>
      </c>
      <c r="B189" s="75" t="s">
        <v>26</v>
      </c>
      <c r="C189" s="75" t="s">
        <v>344</v>
      </c>
      <c r="D189" s="75" t="s">
        <v>622</v>
      </c>
      <c r="E189" s="221"/>
      <c r="F189" s="221"/>
      <c r="G189" s="222">
        <v>2000</v>
      </c>
      <c r="H189" s="222">
        <v>2556.1</v>
      </c>
      <c r="I189" s="222">
        <v>0</v>
      </c>
    </row>
    <row r="190" spans="1:9" s="72" customFormat="1" ht="38.25" customHeight="1" x14ac:dyDescent="0.2">
      <c r="A190" s="18" t="s">
        <v>618</v>
      </c>
      <c r="B190" s="75" t="s">
        <v>26</v>
      </c>
      <c r="C190" s="75">
        <v>1</v>
      </c>
      <c r="D190" s="75" t="s">
        <v>622</v>
      </c>
      <c r="E190" s="19" t="s">
        <v>621</v>
      </c>
      <c r="F190" s="19"/>
      <c r="G190" s="20">
        <v>2000</v>
      </c>
      <c r="H190" s="20">
        <v>2556.1</v>
      </c>
      <c r="I190" s="20">
        <v>0</v>
      </c>
    </row>
    <row r="191" spans="1:9" s="72" customFormat="1" ht="25.5" customHeight="1" x14ac:dyDescent="0.2">
      <c r="A191" s="28" t="s">
        <v>107</v>
      </c>
      <c r="B191" s="75" t="s">
        <v>26</v>
      </c>
      <c r="C191" s="75">
        <v>1</v>
      </c>
      <c r="D191" s="75" t="s">
        <v>622</v>
      </c>
      <c r="E191" s="24" t="s">
        <v>621</v>
      </c>
      <c r="F191" s="24" t="s">
        <v>59</v>
      </c>
      <c r="G191" s="25">
        <v>2000</v>
      </c>
      <c r="H191" s="222">
        <v>2556.1</v>
      </c>
      <c r="I191" s="222">
        <v>0</v>
      </c>
    </row>
    <row r="192" spans="1:9" s="72" customFormat="1" ht="12.75" customHeight="1" x14ac:dyDescent="0.2">
      <c r="A192" s="225" t="s">
        <v>627</v>
      </c>
      <c r="B192" s="75" t="s">
        <v>26</v>
      </c>
      <c r="C192" s="75" t="s">
        <v>344</v>
      </c>
      <c r="D192" s="75" t="s">
        <v>625</v>
      </c>
      <c r="E192" s="221"/>
      <c r="F192" s="221"/>
      <c r="G192" s="222">
        <v>0</v>
      </c>
      <c r="H192" s="222">
        <v>0</v>
      </c>
      <c r="I192" s="222">
        <v>20324.2</v>
      </c>
    </row>
    <row r="193" spans="1:9" s="72" customFormat="1" x14ac:dyDescent="0.2">
      <c r="A193" s="217" t="s">
        <v>624</v>
      </c>
      <c r="B193" s="75" t="s">
        <v>26</v>
      </c>
      <c r="C193" s="75">
        <v>1</v>
      </c>
      <c r="D193" s="75" t="s">
        <v>625</v>
      </c>
      <c r="E193" s="218" t="s">
        <v>626</v>
      </c>
      <c r="F193" s="218"/>
      <c r="G193" s="219">
        <v>0</v>
      </c>
      <c r="H193" s="219">
        <v>0</v>
      </c>
      <c r="I193" s="219">
        <v>20324.2</v>
      </c>
    </row>
    <row r="194" spans="1:9" s="72" customFormat="1" ht="25.5" customHeight="1" x14ac:dyDescent="0.2">
      <c r="A194" s="225" t="s">
        <v>107</v>
      </c>
      <c r="B194" s="75" t="s">
        <v>26</v>
      </c>
      <c r="C194" s="75">
        <v>1</v>
      </c>
      <c r="D194" s="75" t="s">
        <v>625</v>
      </c>
      <c r="E194" s="221" t="s">
        <v>626</v>
      </c>
      <c r="F194" s="221" t="s">
        <v>59</v>
      </c>
      <c r="G194" s="222">
        <v>0</v>
      </c>
      <c r="H194" s="222">
        <v>0</v>
      </c>
      <c r="I194" s="222">
        <v>20324.2</v>
      </c>
    </row>
    <row r="195" spans="1:9" ht="51" customHeight="1" x14ac:dyDescent="0.2">
      <c r="A195" s="53" t="s">
        <v>264</v>
      </c>
      <c r="B195" s="19" t="s">
        <v>26</v>
      </c>
      <c r="C195" s="19">
        <v>1</v>
      </c>
      <c r="D195" s="19" t="s">
        <v>308</v>
      </c>
      <c r="E195" s="19">
        <v>71800</v>
      </c>
      <c r="F195" s="19"/>
      <c r="G195" s="20">
        <v>211210.8</v>
      </c>
      <c r="H195" s="20">
        <v>211240.19999999998</v>
      </c>
      <c r="I195" s="20">
        <v>211240.19999999998</v>
      </c>
    </row>
    <row r="196" spans="1:9" s="72" customFormat="1" ht="51" customHeight="1" x14ac:dyDescent="0.2">
      <c r="A196" s="73" t="s">
        <v>60</v>
      </c>
      <c r="B196" s="75" t="s">
        <v>26</v>
      </c>
      <c r="C196" s="75">
        <v>1</v>
      </c>
      <c r="D196" s="75" t="s">
        <v>308</v>
      </c>
      <c r="E196" s="75">
        <v>71800</v>
      </c>
      <c r="F196" s="76" t="s">
        <v>61</v>
      </c>
      <c r="G196" s="55">
        <v>36855.200000000004</v>
      </c>
      <c r="H196" s="55">
        <v>36855.200000000004</v>
      </c>
      <c r="I196" s="55">
        <v>36855.200000000004</v>
      </c>
    </row>
    <row r="197" spans="1:9" ht="25.5" customHeight="1" x14ac:dyDescent="0.2">
      <c r="A197" s="30" t="s">
        <v>311</v>
      </c>
      <c r="B197" s="24" t="s">
        <v>26</v>
      </c>
      <c r="C197" s="24">
        <v>1</v>
      </c>
      <c r="D197" s="24" t="s">
        <v>308</v>
      </c>
      <c r="E197" s="24">
        <v>71800</v>
      </c>
      <c r="F197" s="27" t="s">
        <v>62</v>
      </c>
      <c r="G197" s="55">
        <v>116.79999999999998</v>
      </c>
      <c r="H197" s="55">
        <v>116.79999999999998</v>
      </c>
      <c r="I197" s="55">
        <v>116.79999999999998</v>
      </c>
    </row>
    <row r="198" spans="1:9" s="77" customFormat="1" ht="25.5" customHeight="1" x14ac:dyDescent="0.2">
      <c r="A198" s="80" t="s">
        <v>107</v>
      </c>
      <c r="B198" s="75" t="s">
        <v>26</v>
      </c>
      <c r="C198" s="75">
        <v>1</v>
      </c>
      <c r="D198" s="75" t="s">
        <v>308</v>
      </c>
      <c r="E198" s="75">
        <v>71800</v>
      </c>
      <c r="F198" s="75" t="s">
        <v>59</v>
      </c>
      <c r="G198" s="55">
        <v>174238.8</v>
      </c>
      <c r="H198" s="55">
        <v>174268.19999999998</v>
      </c>
      <c r="I198" s="55">
        <v>174268.19999999998</v>
      </c>
    </row>
    <row r="199" spans="1:9" ht="25.5" customHeight="1" x14ac:dyDescent="0.2">
      <c r="A199" s="18" t="s">
        <v>180</v>
      </c>
      <c r="B199" s="19" t="s">
        <v>26</v>
      </c>
      <c r="C199" s="19">
        <v>1</v>
      </c>
      <c r="D199" s="19" t="s">
        <v>308</v>
      </c>
      <c r="E199" s="19">
        <v>71820</v>
      </c>
      <c r="F199" s="19"/>
      <c r="G199" s="20">
        <v>40441.599999999999</v>
      </c>
      <c r="H199" s="20">
        <v>40441.599999999999</v>
      </c>
      <c r="I199" s="20">
        <v>40441.599999999999</v>
      </c>
    </row>
    <row r="200" spans="1:9" s="72" customFormat="1" ht="51" customHeight="1" x14ac:dyDescent="0.2">
      <c r="A200" s="73" t="s">
        <v>60</v>
      </c>
      <c r="B200" s="75" t="s">
        <v>26</v>
      </c>
      <c r="C200" s="75">
        <v>1</v>
      </c>
      <c r="D200" s="75" t="s">
        <v>308</v>
      </c>
      <c r="E200" s="75">
        <v>71820</v>
      </c>
      <c r="F200" s="76" t="s">
        <v>61</v>
      </c>
      <c r="G200" s="55">
        <v>28552.799999999999</v>
      </c>
      <c r="H200" s="55">
        <v>28552.799999999999</v>
      </c>
      <c r="I200" s="55">
        <v>28552.799999999999</v>
      </c>
    </row>
    <row r="201" spans="1:9" s="72" customFormat="1" ht="25.5" customHeight="1" x14ac:dyDescent="0.2">
      <c r="A201" s="73" t="s">
        <v>311</v>
      </c>
      <c r="B201" s="75" t="s">
        <v>26</v>
      </c>
      <c r="C201" s="75" t="s">
        <v>344</v>
      </c>
      <c r="D201" s="75" t="s">
        <v>308</v>
      </c>
      <c r="E201" s="75">
        <v>71820</v>
      </c>
      <c r="F201" s="76" t="s">
        <v>62</v>
      </c>
      <c r="G201" s="55">
        <v>11631.599999999999</v>
      </c>
      <c r="H201" s="55">
        <v>11631.599999999999</v>
      </c>
      <c r="I201" s="55">
        <v>11631.599999999999</v>
      </c>
    </row>
    <row r="202" spans="1:9" ht="12.75" customHeight="1" x14ac:dyDescent="0.2">
      <c r="A202" s="28" t="s">
        <v>66</v>
      </c>
      <c r="B202" s="24" t="s">
        <v>26</v>
      </c>
      <c r="C202" s="24">
        <v>1</v>
      </c>
      <c r="D202" s="24" t="s">
        <v>308</v>
      </c>
      <c r="E202" s="24">
        <v>71820</v>
      </c>
      <c r="F202" s="24" t="s">
        <v>67</v>
      </c>
      <c r="G202" s="55">
        <v>257.2</v>
      </c>
      <c r="H202" s="55">
        <v>257.2</v>
      </c>
      <c r="I202" s="55">
        <v>257.2</v>
      </c>
    </row>
    <row r="203" spans="1:9" ht="63.75" customHeight="1" x14ac:dyDescent="0.2">
      <c r="A203" s="18" t="s">
        <v>402</v>
      </c>
      <c r="B203" s="19" t="s">
        <v>26</v>
      </c>
      <c r="C203" s="19">
        <v>1</v>
      </c>
      <c r="D203" s="19" t="s">
        <v>308</v>
      </c>
      <c r="E203" s="19">
        <v>71830</v>
      </c>
      <c r="F203" s="19"/>
      <c r="G203" s="20">
        <v>338822.00000000006</v>
      </c>
      <c r="H203" s="20">
        <v>338819.10000000003</v>
      </c>
      <c r="I203" s="20">
        <v>338819.10000000003</v>
      </c>
    </row>
    <row r="204" spans="1:9" s="72" customFormat="1" ht="51" customHeight="1" x14ac:dyDescent="0.2">
      <c r="A204" s="73" t="s">
        <v>60</v>
      </c>
      <c r="B204" s="75" t="s">
        <v>26</v>
      </c>
      <c r="C204" s="75">
        <v>1</v>
      </c>
      <c r="D204" s="75" t="s">
        <v>308</v>
      </c>
      <c r="E204" s="75">
        <v>71830</v>
      </c>
      <c r="F204" s="76" t="s">
        <v>61</v>
      </c>
      <c r="G204" s="55">
        <v>55016</v>
      </c>
      <c r="H204" s="55">
        <v>55016</v>
      </c>
      <c r="I204" s="55">
        <v>55016</v>
      </c>
    </row>
    <row r="205" spans="1:9" s="72" customFormat="1" ht="25.5" customHeight="1" x14ac:dyDescent="0.2">
      <c r="A205" s="73" t="s">
        <v>311</v>
      </c>
      <c r="B205" s="75" t="s">
        <v>26</v>
      </c>
      <c r="C205" s="75">
        <v>1</v>
      </c>
      <c r="D205" s="75" t="s">
        <v>308</v>
      </c>
      <c r="E205" s="75">
        <v>71830</v>
      </c>
      <c r="F205" s="76" t="s">
        <v>62</v>
      </c>
      <c r="G205" s="55">
        <v>1609.8</v>
      </c>
      <c r="H205" s="55">
        <v>1608.8</v>
      </c>
      <c r="I205" s="55">
        <v>1608.8</v>
      </c>
    </row>
    <row r="206" spans="1:9" s="72" customFormat="1" ht="25.5" customHeight="1" x14ac:dyDescent="0.2">
      <c r="A206" s="80" t="s">
        <v>107</v>
      </c>
      <c r="B206" s="75" t="s">
        <v>26</v>
      </c>
      <c r="C206" s="75">
        <v>1</v>
      </c>
      <c r="D206" s="75" t="s">
        <v>308</v>
      </c>
      <c r="E206" s="75">
        <v>71830</v>
      </c>
      <c r="F206" s="75" t="s">
        <v>59</v>
      </c>
      <c r="G206" s="55">
        <v>282196.20000000007</v>
      </c>
      <c r="H206" s="55">
        <v>282194.30000000005</v>
      </c>
      <c r="I206" s="55">
        <v>282194.30000000005</v>
      </c>
    </row>
    <row r="207" spans="1:9" ht="38.25" customHeight="1" x14ac:dyDescent="0.2">
      <c r="A207" s="18" t="s">
        <v>181</v>
      </c>
      <c r="B207" s="19" t="s">
        <v>26</v>
      </c>
      <c r="C207" s="19">
        <v>1</v>
      </c>
      <c r="D207" s="19" t="s">
        <v>308</v>
      </c>
      <c r="E207" s="19">
        <v>71840</v>
      </c>
      <c r="F207" s="19"/>
      <c r="G207" s="20">
        <v>1942.5</v>
      </c>
      <c r="H207" s="219">
        <v>1942.5</v>
      </c>
      <c r="I207" s="219">
        <v>1942.5</v>
      </c>
    </row>
    <row r="208" spans="1:9" ht="25.5" customHeight="1" x14ac:dyDescent="0.2">
      <c r="A208" s="30" t="s">
        <v>311</v>
      </c>
      <c r="B208" s="24" t="s">
        <v>26</v>
      </c>
      <c r="C208" s="24">
        <v>1</v>
      </c>
      <c r="D208" s="24" t="s">
        <v>308</v>
      </c>
      <c r="E208" s="24">
        <v>71840</v>
      </c>
      <c r="F208" s="27" t="s">
        <v>62</v>
      </c>
      <c r="G208" s="25">
        <v>1866</v>
      </c>
      <c r="H208" s="25">
        <v>1942.5</v>
      </c>
      <c r="I208" s="25">
        <v>1942.5</v>
      </c>
    </row>
    <row r="209" spans="1:9" s="220" customFormat="1" ht="25.5" customHeight="1" x14ac:dyDescent="0.2">
      <c r="A209" s="225" t="s">
        <v>63</v>
      </c>
      <c r="B209" s="221" t="s">
        <v>26</v>
      </c>
      <c r="C209" s="221">
        <v>1</v>
      </c>
      <c r="D209" s="221" t="s">
        <v>308</v>
      </c>
      <c r="E209" s="221">
        <v>71840</v>
      </c>
      <c r="F209" s="224" t="s">
        <v>64</v>
      </c>
      <c r="G209" s="222">
        <v>76.5</v>
      </c>
      <c r="H209" s="222">
        <v>0</v>
      </c>
      <c r="I209" s="222">
        <v>0</v>
      </c>
    </row>
    <row r="210" spans="1:9" ht="25.5" customHeight="1" x14ac:dyDescent="0.2">
      <c r="A210" s="18" t="s">
        <v>182</v>
      </c>
      <c r="B210" s="24" t="s">
        <v>26</v>
      </c>
      <c r="C210" s="19" t="s">
        <v>344</v>
      </c>
      <c r="D210" s="19" t="s">
        <v>308</v>
      </c>
      <c r="E210" s="19" t="s">
        <v>401</v>
      </c>
      <c r="F210" s="19"/>
      <c r="G210" s="20">
        <v>292</v>
      </c>
      <c r="H210" s="20">
        <v>292</v>
      </c>
      <c r="I210" s="20">
        <v>292</v>
      </c>
    </row>
    <row r="211" spans="1:9" ht="25.5" customHeight="1" x14ac:dyDescent="0.2">
      <c r="A211" s="30" t="s">
        <v>311</v>
      </c>
      <c r="B211" s="24" t="s">
        <v>26</v>
      </c>
      <c r="C211" s="24" t="s">
        <v>344</v>
      </c>
      <c r="D211" s="24" t="s">
        <v>308</v>
      </c>
      <c r="E211" s="19" t="s">
        <v>401</v>
      </c>
      <c r="F211" s="24" t="s">
        <v>62</v>
      </c>
      <c r="G211" s="25">
        <v>30.7</v>
      </c>
      <c r="H211" s="25">
        <v>30.7</v>
      </c>
      <c r="I211" s="25">
        <v>30.7</v>
      </c>
    </row>
    <row r="212" spans="1:9" ht="25.5" customHeight="1" x14ac:dyDescent="0.2">
      <c r="A212" s="28" t="s">
        <v>107</v>
      </c>
      <c r="B212" s="24" t="s">
        <v>26</v>
      </c>
      <c r="C212" s="24" t="s">
        <v>344</v>
      </c>
      <c r="D212" s="24" t="s">
        <v>308</v>
      </c>
      <c r="E212" s="19" t="s">
        <v>401</v>
      </c>
      <c r="F212" s="24" t="s">
        <v>59</v>
      </c>
      <c r="G212" s="25">
        <v>261.3</v>
      </c>
      <c r="H212" s="25">
        <v>261.3</v>
      </c>
      <c r="I212" s="25">
        <v>261.3</v>
      </c>
    </row>
    <row r="213" spans="1:9" ht="25.5" customHeight="1" x14ac:dyDescent="0.2">
      <c r="A213" s="18" t="s">
        <v>143</v>
      </c>
      <c r="B213" s="24" t="s">
        <v>26</v>
      </c>
      <c r="C213" s="19" t="s">
        <v>344</v>
      </c>
      <c r="D213" s="19" t="s">
        <v>308</v>
      </c>
      <c r="E213" s="19" t="s">
        <v>400</v>
      </c>
      <c r="F213" s="19"/>
      <c r="G213" s="20">
        <v>3650.2000000000003</v>
      </c>
      <c r="H213" s="20">
        <v>3650.2000000000003</v>
      </c>
      <c r="I213" s="20">
        <v>3650.2000000000003</v>
      </c>
    </row>
    <row r="214" spans="1:9" ht="25.5" customHeight="1" x14ac:dyDescent="0.2">
      <c r="A214" s="30" t="s">
        <v>311</v>
      </c>
      <c r="B214" s="24" t="s">
        <v>26</v>
      </c>
      <c r="C214" s="24" t="s">
        <v>344</v>
      </c>
      <c r="D214" s="24" t="s">
        <v>308</v>
      </c>
      <c r="E214" s="24" t="s">
        <v>400</v>
      </c>
      <c r="F214" s="24" t="s">
        <v>62</v>
      </c>
      <c r="G214" s="25">
        <v>113.4</v>
      </c>
      <c r="H214" s="25">
        <v>113.4</v>
      </c>
      <c r="I214" s="25">
        <v>113.4</v>
      </c>
    </row>
    <row r="215" spans="1:9" s="72" customFormat="1" ht="25.5" customHeight="1" x14ac:dyDescent="0.2">
      <c r="A215" s="80" t="s">
        <v>107</v>
      </c>
      <c r="B215" s="75" t="s">
        <v>26</v>
      </c>
      <c r="C215" s="75" t="s">
        <v>344</v>
      </c>
      <c r="D215" s="75" t="s">
        <v>308</v>
      </c>
      <c r="E215" s="75" t="s">
        <v>400</v>
      </c>
      <c r="F215" s="75" t="s">
        <v>59</v>
      </c>
      <c r="G215" s="55">
        <v>3536.8</v>
      </c>
      <c r="H215" s="55">
        <v>3536.8</v>
      </c>
      <c r="I215" s="55">
        <v>3536.8</v>
      </c>
    </row>
    <row r="216" spans="1:9" s="72" customFormat="1" ht="12.75" customHeight="1" x14ac:dyDescent="0.2">
      <c r="A216" s="80" t="s">
        <v>620</v>
      </c>
      <c r="B216" s="75" t="s">
        <v>26</v>
      </c>
      <c r="C216" s="75" t="s">
        <v>344</v>
      </c>
      <c r="D216" s="70" t="s">
        <v>572</v>
      </c>
      <c r="E216" s="75"/>
      <c r="F216" s="75"/>
      <c r="G216" s="55">
        <v>0</v>
      </c>
      <c r="H216" s="55">
        <v>4815</v>
      </c>
      <c r="I216" s="55">
        <v>0</v>
      </c>
    </row>
    <row r="217" spans="1:9" s="72" customFormat="1" ht="51" customHeight="1" x14ac:dyDescent="0.2">
      <c r="A217" s="18" t="s">
        <v>569</v>
      </c>
      <c r="B217" s="70" t="s">
        <v>26</v>
      </c>
      <c r="C217" s="70" t="s">
        <v>344</v>
      </c>
      <c r="D217" s="70" t="s">
        <v>572</v>
      </c>
      <c r="E217" s="19" t="s">
        <v>571</v>
      </c>
      <c r="F217" s="19"/>
      <c r="G217" s="71">
        <v>0</v>
      </c>
      <c r="H217" s="71">
        <v>4815</v>
      </c>
      <c r="I217" s="71">
        <v>0</v>
      </c>
    </row>
    <row r="218" spans="1:9" s="72" customFormat="1" ht="25.5" customHeight="1" x14ac:dyDescent="0.2">
      <c r="A218" s="28" t="s">
        <v>107</v>
      </c>
      <c r="B218" s="75" t="s">
        <v>26</v>
      </c>
      <c r="C218" s="75" t="s">
        <v>344</v>
      </c>
      <c r="D218" s="75" t="s">
        <v>572</v>
      </c>
      <c r="E218" s="24" t="s">
        <v>571</v>
      </c>
      <c r="F218" s="24" t="s">
        <v>59</v>
      </c>
      <c r="G218" s="55">
        <v>0</v>
      </c>
      <c r="H218" s="55">
        <v>4815</v>
      </c>
      <c r="I218" s="55">
        <v>0</v>
      </c>
    </row>
    <row r="219" spans="1:9" s="189" customFormat="1" ht="41.25" customHeight="1" x14ac:dyDescent="0.2">
      <c r="A219" s="18" t="s">
        <v>584</v>
      </c>
      <c r="B219" s="24" t="s">
        <v>26</v>
      </c>
      <c r="C219" s="19" t="s">
        <v>344</v>
      </c>
      <c r="D219" s="19" t="s">
        <v>308</v>
      </c>
      <c r="E219" s="19" t="s">
        <v>585</v>
      </c>
      <c r="F219" s="19"/>
      <c r="G219" s="20">
        <v>44639.215200000006</v>
      </c>
      <c r="H219" s="20">
        <v>46779.116300000009</v>
      </c>
      <c r="I219" s="20">
        <v>45522.022400000009</v>
      </c>
    </row>
    <row r="220" spans="1:9" s="189" customFormat="1" ht="25.5" customHeight="1" x14ac:dyDescent="0.2">
      <c r="A220" s="30" t="s">
        <v>311</v>
      </c>
      <c r="B220" s="24" t="s">
        <v>26</v>
      </c>
      <c r="C220" s="24" t="s">
        <v>344</v>
      </c>
      <c r="D220" s="24" t="s">
        <v>308</v>
      </c>
      <c r="E220" s="19" t="s">
        <v>585</v>
      </c>
      <c r="F220" s="24" t="s">
        <v>62</v>
      </c>
      <c r="G220" s="25">
        <v>1115.9000000000001</v>
      </c>
      <c r="H220" s="25">
        <v>1169.3</v>
      </c>
      <c r="I220" s="25">
        <v>1137.9000000000001</v>
      </c>
    </row>
    <row r="221" spans="1:9" s="189" customFormat="1" ht="25.5" customHeight="1" x14ac:dyDescent="0.2">
      <c r="A221" s="28" t="s">
        <v>107</v>
      </c>
      <c r="B221" s="24" t="s">
        <v>26</v>
      </c>
      <c r="C221" s="24" t="s">
        <v>344</v>
      </c>
      <c r="D221" s="24" t="s">
        <v>308</v>
      </c>
      <c r="E221" s="19" t="s">
        <v>585</v>
      </c>
      <c r="F221" s="24" t="s">
        <v>59</v>
      </c>
      <c r="G221" s="25">
        <v>43523.315200000005</v>
      </c>
      <c r="H221" s="25">
        <v>45609.816300000006</v>
      </c>
      <c r="I221" s="25">
        <v>44384.122400000007</v>
      </c>
    </row>
    <row r="222" spans="1:9" s="72" customFormat="1" x14ac:dyDescent="0.2">
      <c r="A222" s="129" t="s">
        <v>399</v>
      </c>
      <c r="B222" s="127" t="s">
        <v>26</v>
      </c>
      <c r="C222" s="127" t="s">
        <v>340</v>
      </c>
      <c r="D222" s="127"/>
      <c r="E222" s="127"/>
      <c r="F222" s="127"/>
      <c r="G222" s="126">
        <v>42289.899999999994</v>
      </c>
      <c r="H222" s="126">
        <v>43090.7</v>
      </c>
      <c r="I222" s="126">
        <v>43033.2</v>
      </c>
    </row>
    <row r="223" spans="1:9" s="72" customFormat="1" ht="12.75" customHeight="1" x14ac:dyDescent="0.2">
      <c r="A223" s="68" t="s">
        <v>256</v>
      </c>
      <c r="B223" s="70" t="s">
        <v>26</v>
      </c>
      <c r="C223" s="70">
        <v>2</v>
      </c>
      <c r="D223" s="70" t="s">
        <v>308</v>
      </c>
      <c r="E223" s="70" t="s">
        <v>398</v>
      </c>
      <c r="F223" s="70"/>
      <c r="G223" s="71">
        <v>250</v>
      </c>
      <c r="H223" s="71">
        <v>250</v>
      </c>
      <c r="I223" s="71">
        <v>250</v>
      </c>
    </row>
    <row r="224" spans="1:9" ht="12.75" customHeight="1" x14ac:dyDescent="0.2">
      <c r="A224" s="28" t="s">
        <v>63</v>
      </c>
      <c r="B224" s="19" t="s">
        <v>26</v>
      </c>
      <c r="C224" s="19">
        <v>2</v>
      </c>
      <c r="D224" s="19" t="s">
        <v>308</v>
      </c>
      <c r="E224" s="19" t="s">
        <v>398</v>
      </c>
      <c r="F224" s="24" t="s">
        <v>64</v>
      </c>
      <c r="G224" s="25">
        <v>6</v>
      </c>
      <c r="H224" s="25">
        <v>6</v>
      </c>
      <c r="I224" s="25">
        <v>6</v>
      </c>
    </row>
    <row r="225" spans="1:9" s="72" customFormat="1" ht="25.5" customHeight="1" x14ac:dyDescent="0.2">
      <c r="A225" s="80" t="s">
        <v>107</v>
      </c>
      <c r="B225" s="70" t="s">
        <v>26</v>
      </c>
      <c r="C225" s="70">
        <v>2</v>
      </c>
      <c r="D225" s="70" t="s">
        <v>308</v>
      </c>
      <c r="E225" s="70" t="s">
        <v>398</v>
      </c>
      <c r="F225" s="75" t="s">
        <v>59</v>
      </c>
      <c r="G225" s="25">
        <v>244</v>
      </c>
      <c r="H225" s="25">
        <v>244</v>
      </c>
      <c r="I225" s="25">
        <v>244</v>
      </c>
    </row>
    <row r="226" spans="1:9" ht="25.5" customHeight="1" x14ac:dyDescent="0.2">
      <c r="A226" s="18" t="s">
        <v>201</v>
      </c>
      <c r="B226" s="19" t="s">
        <v>26</v>
      </c>
      <c r="C226" s="19">
        <v>2</v>
      </c>
      <c r="D226" s="19" t="s">
        <v>308</v>
      </c>
      <c r="E226" s="19">
        <v>52600</v>
      </c>
      <c r="F226" s="19"/>
      <c r="G226" s="20">
        <v>1089</v>
      </c>
      <c r="H226" s="20">
        <v>1120</v>
      </c>
      <c r="I226" s="20">
        <v>1165</v>
      </c>
    </row>
    <row r="227" spans="1:9" s="26" customFormat="1" ht="12.75" customHeight="1" x14ac:dyDescent="0.2">
      <c r="A227" s="28" t="s">
        <v>63</v>
      </c>
      <c r="B227" s="24" t="s">
        <v>26</v>
      </c>
      <c r="C227" s="24">
        <v>2</v>
      </c>
      <c r="D227" s="24" t="s">
        <v>308</v>
      </c>
      <c r="E227" s="24">
        <v>52600</v>
      </c>
      <c r="F227" s="24" t="s">
        <v>64</v>
      </c>
      <c r="G227" s="25">
        <v>1089</v>
      </c>
      <c r="H227" s="25">
        <v>1120</v>
      </c>
      <c r="I227" s="25">
        <v>1165</v>
      </c>
    </row>
    <row r="228" spans="1:9" ht="12.75" customHeight="1" x14ac:dyDescent="0.2">
      <c r="A228" s="18" t="s">
        <v>210</v>
      </c>
      <c r="B228" s="19" t="s">
        <v>26</v>
      </c>
      <c r="C228" s="19">
        <v>2</v>
      </c>
      <c r="D228" s="19" t="s">
        <v>308</v>
      </c>
      <c r="E228" s="19" t="s">
        <v>397</v>
      </c>
      <c r="F228" s="19"/>
      <c r="G228" s="20">
        <v>193</v>
      </c>
      <c r="H228" s="20">
        <v>193</v>
      </c>
      <c r="I228" s="20">
        <v>193</v>
      </c>
    </row>
    <row r="229" spans="1:9" ht="51" customHeight="1" x14ac:dyDescent="0.2">
      <c r="A229" s="30" t="s">
        <v>60</v>
      </c>
      <c r="B229" s="19" t="s">
        <v>26</v>
      </c>
      <c r="C229" s="19">
        <v>2</v>
      </c>
      <c r="D229" s="19" t="s">
        <v>308</v>
      </c>
      <c r="E229" s="27" t="s">
        <v>397</v>
      </c>
      <c r="F229" s="27" t="s">
        <v>61</v>
      </c>
      <c r="G229" s="25">
        <v>193</v>
      </c>
      <c r="H229" s="25">
        <v>193</v>
      </c>
      <c r="I229" s="25">
        <v>193</v>
      </c>
    </row>
    <row r="230" spans="1:9" s="72" customFormat="1" ht="38.25" customHeight="1" x14ac:dyDescent="0.2">
      <c r="A230" s="68" t="s">
        <v>202</v>
      </c>
      <c r="B230" s="70" t="s">
        <v>26</v>
      </c>
      <c r="C230" s="70">
        <v>2</v>
      </c>
      <c r="D230" s="70" t="s">
        <v>308</v>
      </c>
      <c r="E230" s="70">
        <v>71810</v>
      </c>
      <c r="F230" s="70"/>
      <c r="G230" s="71">
        <v>1808.1000000000001</v>
      </c>
      <c r="H230" s="71">
        <v>1808.1000000000001</v>
      </c>
      <c r="I230" s="71">
        <v>1808.1000000000001</v>
      </c>
    </row>
    <row r="231" spans="1:9" s="72" customFormat="1" ht="25.5" customHeight="1" x14ac:dyDescent="0.2">
      <c r="A231" s="73" t="s">
        <v>311</v>
      </c>
      <c r="B231" s="75" t="s">
        <v>26</v>
      </c>
      <c r="C231" s="75">
        <v>2</v>
      </c>
      <c r="D231" s="75" t="s">
        <v>308</v>
      </c>
      <c r="E231" s="75">
        <v>71810</v>
      </c>
      <c r="F231" s="76" t="s">
        <v>62</v>
      </c>
      <c r="G231" s="55">
        <v>15.7</v>
      </c>
      <c r="H231" s="55">
        <v>15.7</v>
      </c>
      <c r="I231" s="55">
        <v>15.7</v>
      </c>
    </row>
    <row r="232" spans="1:9" s="72" customFormat="1" ht="12.75" customHeight="1" x14ac:dyDescent="0.2">
      <c r="A232" s="80" t="s">
        <v>63</v>
      </c>
      <c r="B232" s="75" t="s">
        <v>26</v>
      </c>
      <c r="C232" s="75">
        <v>2</v>
      </c>
      <c r="D232" s="75" t="s">
        <v>308</v>
      </c>
      <c r="E232" s="75">
        <v>71810</v>
      </c>
      <c r="F232" s="137">
        <v>300</v>
      </c>
      <c r="G232" s="55">
        <v>1792.4</v>
      </c>
      <c r="H232" s="55">
        <v>1792.4</v>
      </c>
      <c r="I232" s="55">
        <v>1792.4</v>
      </c>
    </row>
    <row r="233" spans="1:9" ht="25.5" customHeight="1" x14ac:dyDescent="0.2">
      <c r="A233" s="18" t="s">
        <v>187</v>
      </c>
      <c r="B233" s="19" t="s">
        <v>26</v>
      </c>
      <c r="C233" s="19">
        <v>2</v>
      </c>
      <c r="D233" s="19" t="s">
        <v>308</v>
      </c>
      <c r="E233" s="19" t="s">
        <v>396</v>
      </c>
      <c r="F233" s="19"/>
      <c r="G233" s="20">
        <v>967.19999999999993</v>
      </c>
      <c r="H233" s="20">
        <v>967.19999999999993</v>
      </c>
      <c r="I233" s="20">
        <v>967.19999999999993</v>
      </c>
    </row>
    <row r="234" spans="1:9" s="9" customFormat="1" ht="12.75" customHeight="1" x14ac:dyDescent="0.2">
      <c r="A234" s="28" t="s">
        <v>63</v>
      </c>
      <c r="B234" s="19" t="s">
        <v>26</v>
      </c>
      <c r="C234" s="19">
        <v>2</v>
      </c>
      <c r="D234" s="19" t="s">
        <v>308</v>
      </c>
      <c r="E234" s="19" t="s">
        <v>396</v>
      </c>
      <c r="F234" s="24" t="s">
        <v>64</v>
      </c>
      <c r="G234" s="25">
        <v>17.8</v>
      </c>
      <c r="H234" s="25">
        <v>17.8</v>
      </c>
      <c r="I234" s="25">
        <v>17.8</v>
      </c>
    </row>
    <row r="235" spans="1:9" ht="25.5" customHeight="1" x14ac:dyDescent="0.2">
      <c r="A235" s="28" t="s">
        <v>107</v>
      </c>
      <c r="B235" s="19" t="s">
        <v>26</v>
      </c>
      <c r="C235" s="19">
        <v>2</v>
      </c>
      <c r="D235" s="19" t="s">
        <v>308</v>
      </c>
      <c r="E235" s="19" t="s">
        <v>396</v>
      </c>
      <c r="F235" s="24" t="s">
        <v>59</v>
      </c>
      <c r="G235" s="25">
        <v>949.4</v>
      </c>
      <c r="H235" s="25">
        <v>949.4</v>
      </c>
      <c r="I235" s="25">
        <v>949.4</v>
      </c>
    </row>
    <row r="236" spans="1:9" ht="25.5" customHeight="1" x14ac:dyDescent="0.2">
      <c r="A236" s="18" t="s">
        <v>265</v>
      </c>
      <c r="B236" s="19" t="s">
        <v>26</v>
      </c>
      <c r="C236" s="19">
        <v>2</v>
      </c>
      <c r="D236" s="19" t="s">
        <v>308</v>
      </c>
      <c r="E236" s="19">
        <v>72010</v>
      </c>
      <c r="F236" s="19"/>
      <c r="G236" s="20">
        <v>1279.9999999999998</v>
      </c>
      <c r="H236" s="20">
        <v>1279.9999999999998</v>
      </c>
      <c r="I236" s="20">
        <v>1279.9999999999998</v>
      </c>
    </row>
    <row r="237" spans="1:9" ht="12.75" customHeight="1" x14ac:dyDescent="0.2">
      <c r="A237" s="28" t="s">
        <v>63</v>
      </c>
      <c r="B237" s="24" t="s">
        <v>26</v>
      </c>
      <c r="C237" s="24">
        <v>2</v>
      </c>
      <c r="D237" s="24" t="s">
        <v>308</v>
      </c>
      <c r="E237" s="24">
        <v>72010</v>
      </c>
      <c r="F237" s="24" t="s">
        <v>64</v>
      </c>
      <c r="G237" s="25">
        <v>253.79999999999998</v>
      </c>
      <c r="H237" s="25">
        <v>253.79999999999998</v>
      </c>
      <c r="I237" s="25">
        <v>253.79999999999998</v>
      </c>
    </row>
    <row r="238" spans="1:9" ht="25.5" customHeight="1" x14ac:dyDescent="0.2">
      <c r="A238" s="28" t="s">
        <v>107</v>
      </c>
      <c r="B238" s="24" t="s">
        <v>26</v>
      </c>
      <c r="C238" s="24">
        <v>2</v>
      </c>
      <c r="D238" s="24" t="s">
        <v>308</v>
      </c>
      <c r="E238" s="24">
        <v>72010</v>
      </c>
      <c r="F238" s="24" t="s">
        <v>59</v>
      </c>
      <c r="G238" s="25">
        <v>1026.1999999999998</v>
      </c>
      <c r="H238" s="25">
        <v>1026.1999999999998</v>
      </c>
      <c r="I238" s="25">
        <v>1026.1999999999998</v>
      </c>
    </row>
    <row r="239" spans="1:9" ht="38.25" customHeight="1" x14ac:dyDescent="0.2">
      <c r="A239" s="18" t="s">
        <v>197</v>
      </c>
      <c r="B239" s="19" t="s">
        <v>26</v>
      </c>
      <c r="C239" s="19">
        <v>2</v>
      </c>
      <c r="D239" s="19" t="s">
        <v>308</v>
      </c>
      <c r="E239" s="19">
        <v>72030</v>
      </c>
      <c r="F239" s="19"/>
      <c r="G239" s="20">
        <v>64.8</v>
      </c>
      <c r="H239" s="20">
        <v>79.2</v>
      </c>
      <c r="I239" s="20">
        <v>79.2</v>
      </c>
    </row>
    <row r="240" spans="1:9" ht="12.75" customHeight="1" x14ac:dyDescent="0.2">
      <c r="A240" s="28" t="s">
        <v>63</v>
      </c>
      <c r="B240" s="24" t="s">
        <v>26</v>
      </c>
      <c r="C240" s="24">
        <v>2</v>
      </c>
      <c r="D240" s="24" t="s">
        <v>308</v>
      </c>
      <c r="E240" s="24">
        <v>72030</v>
      </c>
      <c r="F240" s="121">
        <v>300</v>
      </c>
      <c r="G240" s="25">
        <v>64.8</v>
      </c>
      <c r="H240" s="25">
        <v>79.2</v>
      </c>
      <c r="I240" s="25">
        <v>79.2</v>
      </c>
    </row>
    <row r="241" spans="1:9" ht="38.25" customHeight="1" x14ac:dyDescent="0.2">
      <c r="A241" s="46" t="s">
        <v>198</v>
      </c>
      <c r="B241" s="19" t="s">
        <v>26</v>
      </c>
      <c r="C241" s="19">
        <v>2</v>
      </c>
      <c r="D241" s="19" t="s">
        <v>308</v>
      </c>
      <c r="E241" s="19">
        <v>72050</v>
      </c>
      <c r="F241" s="19"/>
      <c r="G241" s="20">
        <v>456</v>
      </c>
      <c r="H241" s="20">
        <v>456</v>
      </c>
      <c r="I241" s="20">
        <v>456</v>
      </c>
    </row>
    <row r="242" spans="1:9" ht="12.75" customHeight="1" x14ac:dyDescent="0.2">
      <c r="A242" s="28" t="s">
        <v>63</v>
      </c>
      <c r="B242" s="24" t="s">
        <v>26</v>
      </c>
      <c r="C242" s="24">
        <v>2</v>
      </c>
      <c r="D242" s="24" t="s">
        <v>308</v>
      </c>
      <c r="E242" s="24">
        <v>72050</v>
      </c>
      <c r="F242" s="24" t="s">
        <v>64</v>
      </c>
      <c r="G242" s="25">
        <v>456</v>
      </c>
      <c r="H242" s="25">
        <v>456</v>
      </c>
      <c r="I242" s="25">
        <v>456</v>
      </c>
    </row>
    <row r="243" spans="1:9" ht="25.5" customHeight="1" x14ac:dyDescent="0.2">
      <c r="A243" s="53" t="s">
        <v>300</v>
      </c>
      <c r="B243" s="19" t="s">
        <v>26</v>
      </c>
      <c r="C243" s="19">
        <v>2</v>
      </c>
      <c r="D243" s="19" t="s">
        <v>308</v>
      </c>
      <c r="E243" s="19" t="s">
        <v>395</v>
      </c>
      <c r="F243" s="19"/>
      <c r="G243" s="20">
        <v>0</v>
      </c>
      <c r="H243" s="20">
        <v>0</v>
      </c>
      <c r="I243" s="20">
        <v>4</v>
      </c>
    </row>
    <row r="244" spans="1:9" ht="12.75" customHeight="1" x14ac:dyDescent="0.2">
      <c r="A244" s="28" t="s">
        <v>63</v>
      </c>
      <c r="B244" s="24" t="s">
        <v>26</v>
      </c>
      <c r="C244" s="24">
        <v>2</v>
      </c>
      <c r="D244" s="24" t="s">
        <v>308</v>
      </c>
      <c r="E244" s="24" t="s">
        <v>395</v>
      </c>
      <c r="F244" s="24" t="s">
        <v>64</v>
      </c>
      <c r="G244" s="25">
        <v>0</v>
      </c>
      <c r="H244" s="25">
        <v>0</v>
      </c>
      <c r="I244" s="25">
        <v>4</v>
      </c>
    </row>
    <row r="245" spans="1:9" s="72" customFormat="1" ht="25.5" customHeight="1" x14ac:dyDescent="0.2">
      <c r="A245" s="92" t="s">
        <v>199</v>
      </c>
      <c r="B245" s="70" t="s">
        <v>26</v>
      </c>
      <c r="C245" s="70">
        <v>2</v>
      </c>
      <c r="D245" s="70" t="s">
        <v>308</v>
      </c>
      <c r="E245" s="70">
        <v>73050</v>
      </c>
      <c r="F245" s="70"/>
      <c r="G245" s="71">
        <v>1604</v>
      </c>
      <c r="H245" s="71">
        <v>1604</v>
      </c>
      <c r="I245" s="71">
        <v>1604</v>
      </c>
    </row>
    <row r="246" spans="1:9" s="72" customFormat="1" ht="25.5" customHeight="1" x14ac:dyDescent="0.2">
      <c r="A246" s="73" t="s">
        <v>311</v>
      </c>
      <c r="B246" s="75" t="s">
        <v>26</v>
      </c>
      <c r="C246" s="75">
        <v>2</v>
      </c>
      <c r="D246" s="75" t="s">
        <v>308</v>
      </c>
      <c r="E246" s="75">
        <v>73050</v>
      </c>
      <c r="F246" s="76" t="s">
        <v>62</v>
      </c>
      <c r="G246" s="55">
        <v>310.60000000000002</v>
      </c>
      <c r="H246" s="55">
        <v>310.60000000000002</v>
      </c>
      <c r="I246" s="55">
        <v>310.60000000000002</v>
      </c>
    </row>
    <row r="247" spans="1:9" s="72" customFormat="1" ht="25.5" customHeight="1" x14ac:dyDescent="0.2">
      <c r="A247" s="80" t="s">
        <v>107</v>
      </c>
      <c r="B247" s="75" t="s">
        <v>26</v>
      </c>
      <c r="C247" s="75">
        <v>2</v>
      </c>
      <c r="D247" s="75" t="s">
        <v>308</v>
      </c>
      <c r="E247" s="75">
        <v>73050</v>
      </c>
      <c r="F247" s="75" t="s">
        <v>59</v>
      </c>
      <c r="G247" s="55">
        <v>1293.4000000000001</v>
      </c>
      <c r="H247" s="55">
        <v>1293.4000000000001</v>
      </c>
      <c r="I247" s="55">
        <v>1293.4000000000001</v>
      </c>
    </row>
    <row r="248" spans="1:9" ht="101.25" customHeight="1" x14ac:dyDescent="0.2">
      <c r="A248" s="53" t="s">
        <v>302</v>
      </c>
      <c r="B248" s="19" t="s">
        <v>26</v>
      </c>
      <c r="C248" s="19">
        <v>2</v>
      </c>
      <c r="D248" s="19" t="s">
        <v>308</v>
      </c>
      <c r="E248" s="19">
        <v>80130</v>
      </c>
      <c r="F248" s="19"/>
      <c r="G248" s="20">
        <v>31270.799999999996</v>
      </c>
      <c r="H248" s="20">
        <v>32916.699999999997</v>
      </c>
      <c r="I248" s="20">
        <v>32916.699999999997</v>
      </c>
    </row>
    <row r="249" spans="1:9" ht="12.75" customHeight="1" x14ac:dyDescent="0.2">
      <c r="A249" s="28" t="s">
        <v>63</v>
      </c>
      <c r="B249" s="24" t="s">
        <v>26</v>
      </c>
      <c r="C249" s="24">
        <v>2</v>
      </c>
      <c r="D249" s="24" t="s">
        <v>308</v>
      </c>
      <c r="E249" s="24">
        <v>80130</v>
      </c>
      <c r="F249" s="24" t="s">
        <v>64</v>
      </c>
      <c r="G249" s="25">
        <v>31270.799999999996</v>
      </c>
      <c r="H249" s="25">
        <v>32916.699999999997</v>
      </c>
      <c r="I249" s="25">
        <v>32916.699999999997</v>
      </c>
    </row>
    <row r="250" spans="1:9" ht="101.25" customHeight="1" x14ac:dyDescent="0.2">
      <c r="A250" s="53" t="s">
        <v>507</v>
      </c>
      <c r="B250" s="19" t="s">
        <v>26</v>
      </c>
      <c r="C250" s="19">
        <v>2</v>
      </c>
      <c r="D250" s="19" t="s">
        <v>308</v>
      </c>
      <c r="E250" s="19" t="s">
        <v>394</v>
      </c>
      <c r="F250" s="19"/>
      <c r="G250" s="20">
        <v>160</v>
      </c>
      <c r="H250" s="20">
        <v>160</v>
      </c>
      <c r="I250" s="20">
        <v>160</v>
      </c>
    </row>
    <row r="251" spans="1:9" ht="12.75" customHeight="1" x14ac:dyDescent="0.2">
      <c r="A251" s="28" t="s">
        <v>63</v>
      </c>
      <c r="B251" s="24" t="s">
        <v>26</v>
      </c>
      <c r="C251" s="24">
        <v>2</v>
      </c>
      <c r="D251" s="24" t="s">
        <v>308</v>
      </c>
      <c r="E251" s="24" t="s">
        <v>394</v>
      </c>
      <c r="F251" s="24" t="s">
        <v>64</v>
      </c>
      <c r="G251" s="25">
        <v>160</v>
      </c>
      <c r="H251" s="25">
        <v>160</v>
      </c>
      <c r="I251" s="25">
        <v>160</v>
      </c>
    </row>
    <row r="252" spans="1:9" ht="38.25" customHeight="1" x14ac:dyDescent="0.2">
      <c r="A252" s="18" t="s">
        <v>294</v>
      </c>
      <c r="B252" s="19" t="s">
        <v>26</v>
      </c>
      <c r="C252" s="19">
        <v>2</v>
      </c>
      <c r="D252" s="19" t="s">
        <v>308</v>
      </c>
      <c r="E252" s="19" t="s">
        <v>393</v>
      </c>
      <c r="F252" s="19"/>
      <c r="G252" s="20">
        <v>2420.3000000000002</v>
      </c>
      <c r="H252" s="20">
        <v>1716.1</v>
      </c>
      <c r="I252" s="20">
        <v>1631.8</v>
      </c>
    </row>
    <row r="253" spans="1:9" s="26" customFormat="1" ht="25.5" customHeight="1" x14ac:dyDescent="0.2">
      <c r="A253" s="80" t="s">
        <v>107</v>
      </c>
      <c r="B253" s="24" t="s">
        <v>26</v>
      </c>
      <c r="C253" s="24">
        <v>2</v>
      </c>
      <c r="D253" s="24" t="s">
        <v>308</v>
      </c>
      <c r="E253" s="24" t="s">
        <v>393</v>
      </c>
      <c r="F253" s="24" t="s">
        <v>59</v>
      </c>
      <c r="G253" s="25">
        <v>2420.3000000000002</v>
      </c>
      <c r="H253" s="25">
        <v>1716.1</v>
      </c>
      <c r="I253" s="25">
        <v>1631.8</v>
      </c>
    </row>
    <row r="254" spans="1:9" ht="38.25" customHeight="1" x14ac:dyDescent="0.2">
      <c r="A254" s="18" t="s">
        <v>293</v>
      </c>
      <c r="B254" s="19" t="s">
        <v>26</v>
      </c>
      <c r="C254" s="19">
        <v>2</v>
      </c>
      <c r="D254" s="19" t="s">
        <v>308</v>
      </c>
      <c r="E254" s="19" t="s">
        <v>392</v>
      </c>
      <c r="F254" s="19"/>
      <c r="G254" s="20">
        <v>707.2</v>
      </c>
      <c r="H254" s="20">
        <v>520.90000000000009</v>
      </c>
      <c r="I254" s="20">
        <v>498.70000000000005</v>
      </c>
    </row>
    <row r="255" spans="1:9" s="26" customFormat="1" ht="25.5" customHeight="1" x14ac:dyDescent="0.2">
      <c r="A255" s="73" t="s">
        <v>311</v>
      </c>
      <c r="B255" s="24" t="s">
        <v>26</v>
      </c>
      <c r="C255" s="24">
        <v>2</v>
      </c>
      <c r="D255" s="24" t="s">
        <v>308</v>
      </c>
      <c r="E255" s="24" t="s">
        <v>392</v>
      </c>
      <c r="F255" s="24" t="s">
        <v>62</v>
      </c>
      <c r="G255" s="25">
        <v>194.8</v>
      </c>
      <c r="H255" s="25">
        <v>138.30000000000001</v>
      </c>
      <c r="I255" s="25">
        <v>136.9</v>
      </c>
    </row>
    <row r="256" spans="1:9" s="26" customFormat="1" ht="25.5" customHeight="1" x14ac:dyDescent="0.2">
      <c r="A256" s="80" t="s">
        <v>107</v>
      </c>
      <c r="B256" s="24" t="s">
        <v>26</v>
      </c>
      <c r="C256" s="24">
        <v>2</v>
      </c>
      <c r="D256" s="24" t="s">
        <v>308</v>
      </c>
      <c r="E256" s="24" t="s">
        <v>392</v>
      </c>
      <c r="F256" s="24" t="s">
        <v>59</v>
      </c>
      <c r="G256" s="25">
        <v>512.4</v>
      </c>
      <c r="H256" s="25">
        <v>382.6</v>
      </c>
      <c r="I256" s="25">
        <v>361.8</v>
      </c>
    </row>
    <row r="257" spans="1:9" s="189" customFormat="1" ht="25.5" customHeight="1" x14ac:dyDescent="0.2">
      <c r="A257" s="18" t="s">
        <v>492</v>
      </c>
      <c r="B257" s="19" t="s">
        <v>26</v>
      </c>
      <c r="C257" s="19" t="s">
        <v>340</v>
      </c>
      <c r="D257" s="19" t="s">
        <v>308</v>
      </c>
      <c r="E257" s="19" t="s">
        <v>656</v>
      </c>
      <c r="F257" s="19"/>
      <c r="G257" s="20">
        <v>19.5</v>
      </c>
      <c r="H257" s="20">
        <v>19.5</v>
      </c>
      <c r="I257" s="20">
        <v>19.5</v>
      </c>
    </row>
    <row r="258" spans="1:9" s="189" customFormat="1" ht="51" customHeight="1" x14ac:dyDescent="0.2">
      <c r="A258" s="73" t="s">
        <v>60</v>
      </c>
      <c r="B258" s="24" t="s">
        <v>26</v>
      </c>
      <c r="C258" s="24" t="s">
        <v>340</v>
      </c>
      <c r="D258" s="24" t="s">
        <v>308</v>
      </c>
      <c r="E258" s="24" t="s">
        <v>656</v>
      </c>
      <c r="F258" s="27" t="s">
        <v>61</v>
      </c>
      <c r="G258" s="25">
        <v>15.252600000000001</v>
      </c>
      <c r="H258" s="25">
        <v>15.252600000000001</v>
      </c>
      <c r="I258" s="25">
        <v>15.252600000000001</v>
      </c>
    </row>
    <row r="259" spans="1:9" s="189" customFormat="1" ht="25.5" customHeight="1" x14ac:dyDescent="0.2">
      <c r="A259" s="30" t="s">
        <v>311</v>
      </c>
      <c r="B259" s="24" t="s">
        <v>26</v>
      </c>
      <c r="C259" s="24" t="s">
        <v>340</v>
      </c>
      <c r="D259" s="24" t="s">
        <v>308</v>
      </c>
      <c r="E259" s="24" t="s">
        <v>656</v>
      </c>
      <c r="F259" s="27" t="s">
        <v>62</v>
      </c>
      <c r="G259" s="25">
        <v>4.2473999999999998</v>
      </c>
      <c r="H259" s="25">
        <v>4.2473999999999998</v>
      </c>
      <c r="I259" s="25">
        <v>4.2473999999999998</v>
      </c>
    </row>
    <row r="260" spans="1:9" s="72" customFormat="1" x14ac:dyDescent="0.2">
      <c r="A260" s="129" t="s">
        <v>391</v>
      </c>
      <c r="B260" s="128" t="s">
        <v>26</v>
      </c>
      <c r="C260" s="127" t="s">
        <v>336</v>
      </c>
      <c r="D260" s="127"/>
      <c r="E260" s="127"/>
      <c r="F260" s="127"/>
      <c r="G260" s="126">
        <v>49372.299999999996</v>
      </c>
      <c r="H260" s="126">
        <v>49915.299999999996</v>
      </c>
      <c r="I260" s="126">
        <v>47636.899999999994</v>
      </c>
    </row>
    <row r="261" spans="1:9" s="72" customFormat="1" ht="25.5" customHeight="1" x14ac:dyDescent="0.2">
      <c r="A261" s="68" t="s">
        <v>257</v>
      </c>
      <c r="B261" s="70" t="s">
        <v>26</v>
      </c>
      <c r="C261" s="70">
        <v>3</v>
      </c>
      <c r="D261" s="70" t="s">
        <v>308</v>
      </c>
      <c r="E261" s="70" t="s">
        <v>390</v>
      </c>
      <c r="F261" s="70"/>
      <c r="G261" s="71">
        <v>4158</v>
      </c>
      <c r="H261" s="71">
        <v>3545.5</v>
      </c>
      <c r="I261" s="71">
        <v>3373.5</v>
      </c>
    </row>
    <row r="262" spans="1:9" s="220" customFormat="1" ht="51" customHeight="1" x14ac:dyDescent="0.2">
      <c r="A262" s="226" t="s">
        <v>60</v>
      </c>
      <c r="B262" s="221" t="s">
        <v>26</v>
      </c>
      <c r="C262" s="221">
        <v>3</v>
      </c>
      <c r="D262" s="221" t="s">
        <v>308</v>
      </c>
      <c r="E262" s="221" t="s">
        <v>390</v>
      </c>
      <c r="F262" s="224" t="s">
        <v>61</v>
      </c>
      <c r="G262" s="222">
        <v>4128</v>
      </c>
      <c r="H262" s="222">
        <v>3515.5</v>
      </c>
      <c r="I262" s="222">
        <v>3343.5</v>
      </c>
    </row>
    <row r="263" spans="1:9" ht="25.5" customHeight="1" x14ac:dyDescent="0.2">
      <c r="A263" s="226" t="s">
        <v>311</v>
      </c>
      <c r="B263" s="24" t="s">
        <v>26</v>
      </c>
      <c r="C263" s="24">
        <v>3</v>
      </c>
      <c r="D263" s="24" t="s">
        <v>308</v>
      </c>
      <c r="E263" s="24" t="s">
        <v>390</v>
      </c>
      <c r="F263" s="27" t="s">
        <v>62</v>
      </c>
      <c r="G263" s="25">
        <v>30</v>
      </c>
      <c r="H263" s="222">
        <v>30</v>
      </c>
      <c r="I263" s="222">
        <v>30</v>
      </c>
    </row>
    <row r="264" spans="1:9" s="72" customFormat="1" ht="25.5" customHeight="1" x14ac:dyDescent="0.2">
      <c r="A264" s="68" t="s">
        <v>257</v>
      </c>
      <c r="B264" s="70" t="s">
        <v>26</v>
      </c>
      <c r="C264" s="70">
        <v>3</v>
      </c>
      <c r="D264" s="70" t="s">
        <v>308</v>
      </c>
      <c r="E264" s="70" t="s">
        <v>389</v>
      </c>
      <c r="F264" s="70"/>
      <c r="G264" s="71">
        <v>18696.699999999997</v>
      </c>
      <c r="H264" s="71">
        <v>18602</v>
      </c>
      <c r="I264" s="71">
        <v>17706.599999999999</v>
      </c>
    </row>
    <row r="265" spans="1:9" ht="25.5" customHeight="1" x14ac:dyDescent="0.2">
      <c r="A265" s="28" t="s">
        <v>107</v>
      </c>
      <c r="B265" s="24" t="s">
        <v>26</v>
      </c>
      <c r="C265" s="24">
        <v>3</v>
      </c>
      <c r="D265" s="24" t="s">
        <v>308</v>
      </c>
      <c r="E265" s="24" t="s">
        <v>389</v>
      </c>
      <c r="F265" s="24" t="s">
        <v>59</v>
      </c>
      <c r="G265" s="25">
        <v>18696.699999999997</v>
      </c>
      <c r="H265" s="25">
        <v>18602</v>
      </c>
      <c r="I265" s="25">
        <v>17706.599999999999</v>
      </c>
    </row>
    <row r="266" spans="1:9" s="77" customFormat="1" ht="25.5" customHeight="1" x14ac:dyDescent="0.2">
      <c r="A266" s="68" t="s">
        <v>257</v>
      </c>
      <c r="B266" s="70" t="s">
        <v>26</v>
      </c>
      <c r="C266" s="70">
        <v>3</v>
      </c>
      <c r="D266" s="70" t="s">
        <v>308</v>
      </c>
      <c r="E266" s="70" t="s">
        <v>388</v>
      </c>
      <c r="F266" s="70"/>
      <c r="G266" s="71">
        <v>23683.4</v>
      </c>
      <c r="H266" s="71">
        <v>24933.599999999999</v>
      </c>
      <c r="I266" s="71">
        <v>23722.6</v>
      </c>
    </row>
    <row r="267" spans="1:9" ht="51" customHeight="1" x14ac:dyDescent="0.2">
      <c r="A267" s="30" t="s">
        <v>60</v>
      </c>
      <c r="B267" s="24" t="s">
        <v>26</v>
      </c>
      <c r="C267" s="24">
        <v>3</v>
      </c>
      <c r="D267" s="24" t="s">
        <v>308</v>
      </c>
      <c r="E267" s="24" t="s">
        <v>388</v>
      </c>
      <c r="F267" s="27" t="s">
        <v>61</v>
      </c>
      <c r="G267" s="25">
        <v>8836.6</v>
      </c>
      <c r="H267" s="25">
        <v>9831.2999999999993</v>
      </c>
      <c r="I267" s="25">
        <v>9349.4</v>
      </c>
    </row>
    <row r="268" spans="1:9" s="72" customFormat="1" ht="25.5" customHeight="1" x14ac:dyDescent="0.2">
      <c r="A268" s="73" t="s">
        <v>311</v>
      </c>
      <c r="B268" s="75" t="s">
        <v>26</v>
      </c>
      <c r="C268" s="75">
        <v>3</v>
      </c>
      <c r="D268" s="75" t="s">
        <v>308</v>
      </c>
      <c r="E268" s="75" t="s">
        <v>388</v>
      </c>
      <c r="F268" s="76" t="s">
        <v>62</v>
      </c>
      <c r="G268" s="25">
        <v>132.5</v>
      </c>
      <c r="H268" s="25">
        <v>70</v>
      </c>
      <c r="I268" s="25">
        <v>70</v>
      </c>
    </row>
    <row r="269" spans="1:9" s="72" customFormat="1" ht="25.5" customHeight="1" x14ac:dyDescent="0.2">
      <c r="A269" s="80" t="s">
        <v>107</v>
      </c>
      <c r="B269" s="75" t="s">
        <v>26</v>
      </c>
      <c r="C269" s="75">
        <v>3</v>
      </c>
      <c r="D269" s="75" t="s">
        <v>308</v>
      </c>
      <c r="E269" s="75" t="s">
        <v>388</v>
      </c>
      <c r="F269" s="75" t="s">
        <v>59</v>
      </c>
      <c r="G269" s="25">
        <v>14707.8</v>
      </c>
      <c r="H269" s="25">
        <v>15032.3</v>
      </c>
      <c r="I269" s="25">
        <v>14303.2</v>
      </c>
    </row>
    <row r="270" spans="1:9" s="72" customFormat="1" ht="25.5" customHeight="1" x14ac:dyDescent="0.2">
      <c r="A270" s="80" t="s">
        <v>66</v>
      </c>
      <c r="B270" s="75" t="s">
        <v>26</v>
      </c>
      <c r="C270" s="75">
        <v>3</v>
      </c>
      <c r="D270" s="75" t="s">
        <v>308</v>
      </c>
      <c r="E270" s="75" t="s">
        <v>388</v>
      </c>
      <c r="F270" s="75" t="s">
        <v>67</v>
      </c>
      <c r="G270" s="222">
        <v>6.5</v>
      </c>
      <c r="H270" s="222">
        <v>0</v>
      </c>
      <c r="I270" s="222">
        <v>0</v>
      </c>
    </row>
    <row r="271" spans="1:9" ht="102" customHeight="1" x14ac:dyDescent="0.2">
      <c r="A271" s="18" t="s">
        <v>297</v>
      </c>
      <c r="B271" s="5" t="s">
        <v>26</v>
      </c>
      <c r="C271" s="5">
        <v>3</v>
      </c>
      <c r="D271" s="5" t="s">
        <v>308</v>
      </c>
      <c r="E271" s="5">
        <v>72070</v>
      </c>
      <c r="F271" s="19"/>
      <c r="G271" s="20">
        <v>2834.2000000000003</v>
      </c>
      <c r="H271" s="20">
        <v>2834.2000000000003</v>
      </c>
      <c r="I271" s="20">
        <v>2834.2000000000003</v>
      </c>
    </row>
    <row r="272" spans="1:9" ht="51" customHeight="1" x14ac:dyDescent="0.2">
      <c r="A272" s="30" t="s">
        <v>60</v>
      </c>
      <c r="B272" s="24" t="s">
        <v>26</v>
      </c>
      <c r="C272" s="24">
        <v>3</v>
      </c>
      <c r="D272" s="24" t="s">
        <v>308</v>
      </c>
      <c r="E272" s="24">
        <v>72070</v>
      </c>
      <c r="F272" s="27" t="s">
        <v>61</v>
      </c>
      <c r="G272" s="25">
        <v>2532.6000000000004</v>
      </c>
      <c r="H272" s="25">
        <v>2532.6000000000004</v>
      </c>
      <c r="I272" s="25">
        <v>2532.6000000000004</v>
      </c>
    </row>
    <row r="273" spans="1:9" ht="25.5" customHeight="1" x14ac:dyDescent="0.2">
      <c r="A273" s="30" t="s">
        <v>311</v>
      </c>
      <c r="B273" s="24" t="s">
        <v>26</v>
      </c>
      <c r="C273" s="24">
        <v>3</v>
      </c>
      <c r="D273" s="24" t="s">
        <v>308</v>
      </c>
      <c r="E273" s="24">
        <v>72070</v>
      </c>
      <c r="F273" s="27" t="s">
        <v>62</v>
      </c>
      <c r="G273" s="25">
        <v>301.60000000000002</v>
      </c>
      <c r="H273" s="25">
        <v>301.60000000000002</v>
      </c>
      <c r="I273" s="25">
        <v>301.60000000000002</v>
      </c>
    </row>
    <row r="274" spans="1:9" ht="27.75" customHeight="1" x14ac:dyDescent="0.2">
      <c r="A274" s="136" t="s">
        <v>387</v>
      </c>
      <c r="B274" s="40" t="s">
        <v>44</v>
      </c>
      <c r="C274" s="40"/>
      <c r="D274" s="40"/>
      <c r="E274" s="40"/>
      <c r="F274" s="135"/>
      <c r="G274" s="38">
        <v>77439.3</v>
      </c>
      <c r="H274" s="227">
        <v>82909.2</v>
      </c>
      <c r="I274" s="227">
        <v>79012.100000000006</v>
      </c>
    </row>
    <row r="275" spans="1:9" ht="38.25" customHeight="1" x14ac:dyDescent="0.2">
      <c r="A275" s="18" t="s">
        <v>272</v>
      </c>
      <c r="B275" s="19" t="s">
        <v>44</v>
      </c>
      <c r="C275" s="19" t="s">
        <v>309</v>
      </c>
      <c r="D275" s="19" t="s">
        <v>308</v>
      </c>
      <c r="E275" s="19" t="s">
        <v>650</v>
      </c>
      <c r="F275" s="19"/>
      <c r="G275" s="20">
        <v>3806.5</v>
      </c>
      <c r="H275" s="20">
        <v>3806.5</v>
      </c>
      <c r="I275" s="20">
        <v>3806.5</v>
      </c>
    </row>
    <row r="276" spans="1:9" ht="25.5" customHeight="1" x14ac:dyDescent="0.2">
      <c r="A276" s="28" t="s">
        <v>107</v>
      </c>
      <c r="B276" s="24" t="s">
        <v>44</v>
      </c>
      <c r="C276" s="24" t="s">
        <v>309</v>
      </c>
      <c r="D276" s="24" t="s">
        <v>308</v>
      </c>
      <c r="E276" s="24" t="s">
        <v>650</v>
      </c>
      <c r="F276" s="24" t="s">
        <v>59</v>
      </c>
      <c r="G276" s="25">
        <v>3806.5</v>
      </c>
      <c r="H276" s="25">
        <v>3806.5</v>
      </c>
      <c r="I276" s="25">
        <v>3806.5</v>
      </c>
    </row>
    <row r="277" spans="1:9" s="220" customFormat="1" ht="25.5" customHeight="1" x14ac:dyDescent="0.2">
      <c r="A277" s="217" t="s">
        <v>587</v>
      </c>
      <c r="B277" s="218" t="s">
        <v>44</v>
      </c>
      <c r="C277" s="218" t="s">
        <v>309</v>
      </c>
      <c r="D277" s="218" t="s">
        <v>308</v>
      </c>
      <c r="E277" s="218" t="s">
        <v>652</v>
      </c>
      <c r="F277" s="218"/>
      <c r="G277" s="219">
        <v>107.6</v>
      </c>
      <c r="H277" s="219">
        <v>0</v>
      </c>
      <c r="I277" s="219">
        <v>0</v>
      </c>
    </row>
    <row r="278" spans="1:9" s="220" customFormat="1" ht="25.5" customHeight="1" x14ac:dyDescent="0.2">
      <c r="A278" s="225" t="s">
        <v>107</v>
      </c>
      <c r="B278" s="221" t="s">
        <v>44</v>
      </c>
      <c r="C278" s="221" t="s">
        <v>309</v>
      </c>
      <c r="D278" s="221" t="s">
        <v>308</v>
      </c>
      <c r="E278" s="221" t="s">
        <v>652</v>
      </c>
      <c r="F278" s="221" t="s">
        <v>59</v>
      </c>
      <c r="G278" s="222">
        <v>107.6</v>
      </c>
      <c r="H278" s="222">
        <v>0</v>
      </c>
      <c r="I278" s="222">
        <v>0</v>
      </c>
    </row>
    <row r="279" spans="1:9" s="220" customFormat="1" ht="25.5" customHeight="1" x14ac:dyDescent="0.2">
      <c r="A279" s="217" t="s">
        <v>615</v>
      </c>
      <c r="B279" s="218" t="s">
        <v>44</v>
      </c>
      <c r="C279" s="218" t="s">
        <v>309</v>
      </c>
      <c r="D279" s="218" t="s">
        <v>308</v>
      </c>
      <c r="E279" s="218" t="s">
        <v>617</v>
      </c>
      <c r="F279" s="218"/>
      <c r="G279" s="219">
        <v>161.30000000000001</v>
      </c>
      <c r="H279" s="219">
        <v>0</v>
      </c>
      <c r="I279" s="219">
        <v>0</v>
      </c>
    </row>
    <row r="280" spans="1:9" s="220" customFormat="1" ht="25.5" customHeight="1" x14ac:dyDescent="0.2">
      <c r="A280" s="225" t="s">
        <v>107</v>
      </c>
      <c r="B280" s="221" t="s">
        <v>44</v>
      </c>
      <c r="C280" s="221" t="s">
        <v>309</v>
      </c>
      <c r="D280" s="221" t="s">
        <v>308</v>
      </c>
      <c r="E280" s="221" t="s">
        <v>617</v>
      </c>
      <c r="F280" s="221" t="s">
        <v>59</v>
      </c>
      <c r="G280" s="222">
        <v>161.30000000000001</v>
      </c>
      <c r="H280" s="222">
        <v>0</v>
      </c>
      <c r="I280" s="222">
        <v>0</v>
      </c>
    </row>
    <row r="281" spans="1:9" ht="12.75" customHeight="1" x14ac:dyDescent="0.2">
      <c r="A281" s="18" t="s">
        <v>204</v>
      </c>
      <c r="B281" s="19" t="s">
        <v>44</v>
      </c>
      <c r="C281" s="19">
        <v>0</v>
      </c>
      <c r="D281" s="19" t="s">
        <v>308</v>
      </c>
      <c r="E281" s="19" t="s">
        <v>386</v>
      </c>
      <c r="F281" s="19"/>
      <c r="G281" s="20">
        <v>42569.4</v>
      </c>
      <c r="H281" s="20">
        <v>43853.2</v>
      </c>
      <c r="I281" s="20">
        <v>41686.400000000001</v>
      </c>
    </row>
    <row r="282" spans="1:9" s="9" customFormat="1" ht="12.75" customHeight="1" x14ac:dyDescent="0.2">
      <c r="A282" s="28" t="s">
        <v>63</v>
      </c>
      <c r="B282" s="24" t="s">
        <v>44</v>
      </c>
      <c r="C282" s="24">
        <v>0</v>
      </c>
      <c r="D282" s="24" t="s">
        <v>308</v>
      </c>
      <c r="E282" s="24" t="s">
        <v>386</v>
      </c>
      <c r="F282" s="27" t="s">
        <v>64</v>
      </c>
      <c r="G282" s="25">
        <v>15</v>
      </c>
      <c r="H282" s="25">
        <v>15</v>
      </c>
      <c r="I282" s="25">
        <v>15</v>
      </c>
    </row>
    <row r="283" spans="1:9" ht="25.5" customHeight="1" x14ac:dyDescent="0.2">
      <c r="A283" s="28" t="s">
        <v>107</v>
      </c>
      <c r="B283" s="24" t="s">
        <v>44</v>
      </c>
      <c r="C283" s="24">
        <v>0</v>
      </c>
      <c r="D283" s="24" t="s">
        <v>308</v>
      </c>
      <c r="E283" s="24" t="s">
        <v>386</v>
      </c>
      <c r="F283" s="24" t="s">
        <v>59</v>
      </c>
      <c r="G283" s="25">
        <v>42554.400000000001</v>
      </c>
      <c r="H283" s="25">
        <v>43838.2</v>
      </c>
      <c r="I283" s="25">
        <v>41671.4</v>
      </c>
    </row>
    <row r="284" spans="1:9" ht="12.75" customHeight="1" x14ac:dyDescent="0.2">
      <c r="A284" s="18" t="s">
        <v>206</v>
      </c>
      <c r="B284" s="19" t="s">
        <v>44</v>
      </c>
      <c r="C284" s="19">
        <v>0</v>
      </c>
      <c r="D284" s="19" t="s">
        <v>308</v>
      </c>
      <c r="E284" s="19" t="s">
        <v>385</v>
      </c>
      <c r="F284" s="19"/>
      <c r="G284" s="20">
        <v>3116.5</v>
      </c>
      <c r="H284" s="20">
        <v>3202.7</v>
      </c>
      <c r="I284" s="20">
        <v>3045.4</v>
      </c>
    </row>
    <row r="285" spans="1:9" ht="25.5" customHeight="1" x14ac:dyDescent="0.2">
      <c r="A285" s="28" t="s">
        <v>107</v>
      </c>
      <c r="B285" s="24" t="s">
        <v>44</v>
      </c>
      <c r="C285" s="24">
        <v>0</v>
      </c>
      <c r="D285" s="24" t="s">
        <v>308</v>
      </c>
      <c r="E285" s="24" t="s">
        <v>385</v>
      </c>
      <c r="F285" s="24" t="s">
        <v>59</v>
      </c>
      <c r="G285" s="25">
        <v>3116.5</v>
      </c>
      <c r="H285" s="25">
        <v>3202.7</v>
      </c>
      <c r="I285" s="25">
        <v>3045.4</v>
      </c>
    </row>
    <row r="286" spans="1:9" ht="12.75" customHeight="1" x14ac:dyDescent="0.2">
      <c r="A286" s="18" t="s">
        <v>208</v>
      </c>
      <c r="B286" s="19" t="s">
        <v>44</v>
      </c>
      <c r="C286" s="19">
        <v>0</v>
      </c>
      <c r="D286" s="19" t="s">
        <v>308</v>
      </c>
      <c r="E286" s="19" t="s">
        <v>384</v>
      </c>
      <c r="F286" s="19"/>
      <c r="G286" s="20">
        <v>14292.199999999999</v>
      </c>
      <c r="H286" s="20">
        <v>14867.8</v>
      </c>
      <c r="I286" s="20">
        <v>14138.3</v>
      </c>
    </row>
    <row r="287" spans="1:9" ht="12.75" customHeight="1" x14ac:dyDescent="0.2">
      <c r="A287" s="28" t="s">
        <v>63</v>
      </c>
      <c r="B287" s="24" t="s">
        <v>44</v>
      </c>
      <c r="C287" s="24">
        <v>0</v>
      </c>
      <c r="D287" s="24" t="s">
        <v>308</v>
      </c>
      <c r="E287" s="24" t="s">
        <v>384</v>
      </c>
      <c r="F287" s="27" t="s">
        <v>64</v>
      </c>
      <c r="G287" s="25">
        <v>15</v>
      </c>
      <c r="H287" s="25">
        <v>15</v>
      </c>
      <c r="I287" s="25">
        <v>15</v>
      </c>
    </row>
    <row r="288" spans="1:9" ht="25.5" customHeight="1" x14ac:dyDescent="0.2">
      <c r="A288" s="28" t="s">
        <v>107</v>
      </c>
      <c r="B288" s="24" t="s">
        <v>44</v>
      </c>
      <c r="C288" s="24">
        <v>0</v>
      </c>
      <c r="D288" s="24" t="s">
        <v>308</v>
      </c>
      <c r="E288" s="24" t="s">
        <v>384</v>
      </c>
      <c r="F288" s="24" t="s">
        <v>59</v>
      </c>
      <c r="G288" s="25">
        <v>14277.199999999999</v>
      </c>
      <c r="H288" s="25">
        <v>14852.8</v>
      </c>
      <c r="I288" s="25">
        <v>14123.3</v>
      </c>
    </row>
    <row r="289" spans="1:9" s="72" customFormat="1" ht="12.75" customHeight="1" x14ac:dyDescent="0.2">
      <c r="A289" s="68" t="s">
        <v>258</v>
      </c>
      <c r="B289" s="70" t="s">
        <v>44</v>
      </c>
      <c r="C289" s="70">
        <v>0</v>
      </c>
      <c r="D289" s="70" t="s">
        <v>308</v>
      </c>
      <c r="E289" s="70" t="s">
        <v>383</v>
      </c>
      <c r="F289" s="70"/>
      <c r="G289" s="71">
        <v>980.6</v>
      </c>
      <c r="H289" s="71">
        <v>1007.8</v>
      </c>
      <c r="I289" s="71">
        <v>958.4</v>
      </c>
    </row>
    <row r="290" spans="1:9" s="72" customFormat="1" ht="51" customHeight="1" x14ac:dyDescent="0.2">
      <c r="A290" s="73" t="s">
        <v>60</v>
      </c>
      <c r="B290" s="75" t="s">
        <v>44</v>
      </c>
      <c r="C290" s="75">
        <v>0</v>
      </c>
      <c r="D290" s="75" t="s">
        <v>308</v>
      </c>
      <c r="E290" s="75" t="s">
        <v>383</v>
      </c>
      <c r="F290" s="76" t="s">
        <v>61</v>
      </c>
      <c r="G290" s="55">
        <v>918.9</v>
      </c>
      <c r="H290" s="55">
        <v>944.3</v>
      </c>
      <c r="I290" s="55">
        <v>898.1</v>
      </c>
    </row>
    <row r="291" spans="1:9" s="72" customFormat="1" ht="25.5" customHeight="1" x14ac:dyDescent="0.2">
      <c r="A291" s="73" t="s">
        <v>311</v>
      </c>
      <c r="B291" s="75" t="s">
        <v>44</v>
      </c>
      <c r="C291" s="75">
        <v>0</v>
      </c>
      <c r="D291" s="75" t="s">
        <v>308</v>
      </c>
      <c r="E291" s="75" t="s">
        <v>383</v>
      </c>
      <c r="F291" s="76" t="s">
        <v>62</v>
      </c>
      <c r="G291" s="55">
        <v>61.7</v>
      </c>
      <c r="H291" s="55">
        <v>63.5</v>
      </c>
      <c r="I291" s="55">
        <v>60.3</v>
      </c>
    </row>
    <row r="292" spans="1:9" ht="12.75" customHeight="1" x14ac:dyDescent="0.2">
      <c r="A292" s="18" t="s">
        <v>258</v>
      </c>
      <c r="B292" s="19" t="s">
        <v>44</v>
      </c>
      <c r="C292" s="19">
        <v>0</v>
      </c>
      <c r="D292" s="19" t="s">
        <v>308</v>
      </c>
      <c r="E292" s="19" t="s">
        <v>382</v>
      </c>
      <c r="F292" s="19"/>
      <c r="G292" s="20">
        <v>12405.199999999999</v>
      </c>
      <c r="H292" s="219">
        <v>16171.2</v>
      </c>
      <c r="I292" s="219">
        <v>15377.1</v>
      </c>
    </row>
    <row r="293" spans="1:9" ht="51" customHeight="1" x14ac:dyDescent="0.2">
      <c r="A293" s="30" t="s">
        <v>60</v>
      </c>
      <c r="B293" s="24" t="s">
        <v>44</v>
      </c>
      <c r="C293" s="24">
        <v>0</v>
      </c>
      <c r="D293" s="24" t="s">
        <v>308</v>
      </c>
      <c r="E293" s="19" t="s">
        <v>382</v>
      </c>
      <c r="F293" s="27" t="s">
        <v>61</v>
      </c>
      <c r="G293" s="25">
        <v>11885.9</v>
      </c>
      <c r="H293" s="25">
        <v>15637.5</v>
      </c>
      <c r="I293" s="25">
        <v>14869.7</v>
      </c>
    </row>
    <row r="294" spans="1:9" s="72" customFormat="1" ht="25.5" customHeight="1" x14ac:dyDescent="0.2">
      <c r="A294" s="73" t="s">
        <v>311</v>
      </c>
      <c r="B294" s="75" t="s">
        <v>44</v>
      </c>
      <c r="C294" s="75">
        <v>0</v>
      </c>
      <c r="D294" s="75" t="s">
        <v>308</v>
      </c>
      <c r="E294" s="70" t="s">
        <v>382</v>
      </c>
      <c r="F294" s="76" t="s">
        <v>62</v>
      </c>
      <c r="G294" s="222">
        <v>508.29999999999995</v>
      </c>
      <c r="H294" s="222">
        <v>533.70000000000005</v>
      </c>
      <c r="I294" s="222">
        <v>507.4</v>
      </c>
    </row>
    <row r="295" spans="1:9" s="72" customFormat="1" ht="25.5" customHeight="1" x14ac:dyDescent="0.2">
      <c r="A295" s="73" t="s">
        <v>66</v>
      </c>
      <c r="B295" s="75" t="s">
        <v>44</v>
      </c>
      <c r="C295" s="75">
        <v>0</v>
      </c>
      <c r="D295" s="75" t="s">
        <v>308</v>
      </c>
      <c r="E295" s="70" t="s">
        <v>382</v>
      </c>
      <c r="F295" s="76" t="s">
        <v>67</v>
      </c>
      <c r="G295" s="25">
        <v>11</v>
      </c>
      <c r="H295" s="25">
        <v>0</v>
      </c>
      <c r="I295" s="25">
        <v>0</v>
      </c>
    </row>
    <row r="296" spans="1:9" ht="25.5" x14ac:dyDescent="0.2">
      <c r="A296" s="39" t="s">
        <v>381</v>
      </c>
      <c r="B296" s="40" t="s">
        <v>37</v>
      </c>
      <c r="C296" s="40"/>
      <c r="D296" s="40"/>
      <c r="E296" s="40"/>
      <c r="F296" s="40"/>
      <c r="G296" s="38">
        <v>196646.606</v>
      </c>
      <c r="H296" s="38">
        <v>195285.9</v>
      </c>
      <c r="I296" s="38">
        <v>194293.8</v>
      </c>
    </row>
    <row r="297" spans="1:9" x14ac:dyDescent="0.2">
      <c r="A297" s="125" t="s">
        <v>380</v>
      </c>
      <c r="B297" s="101" t="s">
        <v>37</v>
      </c>
      <c r="C297" s="124" t="s">
        <v>344</v>
      </c>
      <c r="D297" s="124"/>
      <c r="E297" s="124"/>
      <c r="F297" s="124"/>
      <c r="G297" s="123">
        <v>3417.2999999999997</v>
      </c>
      <c r="H297" s="123">
        <v>3020.7</v>
      </c>
      <c r="I297" s="123">
        <v>2872.4</v>
      </c>
    </row>
    <row r="298" spans="1:9" s="220" customFormat="1" ht="38.25" x14ac:dyDescent="0.2">
      <c r="A298" s="217" t="s">
        <v>689</v>
      </c>
      <c r="B298" s="218" t="s">
        <v>37</v>
      </c>
      <c r="C298" s="218">
        <v>1</v>
      </c>
      <c r="D298" s="218" t="s">
        <v>308</v>
      </c>
      <c r="E298" s="218" t="s">
        <v>691</v>
      </c>
      <c r="F298" s="218"/>
      <c r="G298" s="219">
        <v>163</v>
      </c>
      <c r="H298" s="219">
        <v>0</v>
      </c>
      <c r="I298" s="219">
        <v>0</v>
      </c>
    </row>
    <row r="299" spans="1:9" s="220" customFormat="1" ht="25.5" x14ac:dyDescent="0.2">
      <c r="A299" s="225" t="s">
        <v>107</v>
      </c>
      <c r="B299" s="221" t="s">
        <v>37</v>
      </c>
      <c r="C299" s="221">
        <v>1</v>
      </c>
      <c r="D299" s="221" t="s">
        <v>308</v>
      </c>
      <c r="E299" s="221" t="s">
        <v>691</v>
      </c>
      <c r="F299" s="221" t="s">
        <v>59</v>
      </c>
      <c r="G299" s="222">
        <v>163</v>
      </c>
      <c r="H299" s="222">
        <v>0</v>
      </c>
      <c r="I299" s="222">
        <v>0</v>
      </c>
    </row>
    <row r="300" spans="1:9" ht="12.75" customHeight="1" x14ac:dyDescent="0.2">
      <c r="A300" s="18" t="s">
        <v>214</v>
      </c>
      <c r="B300" s="19" t="s">
        <v>37</v>
      </c>
      <c r="C300" s="19">
        <v>1</v>
      </c>
      <c r="D300" s="19" t="s">
        <v>308</v>
      </c>
      <c r="E300" s="19" t="s">
        <v>379</v>
      </c>
      <c r="F300" s="19"/>
      <c r="G300" s="20">
        <v>1781.3</v>
      </c>
      <c r="H300" s="20">
        <v>1533.6</v>
      </c>
      <c r="I300" s="20">
        <v>1411.1</v>
      </c>
    </row>
    <row r="301" spans="1:9" ht="25.5" customHeight="1" x14ac:dyDescent="0.2">
      <c r="A301" s="30" t="s">
        <v>311</v>
      </c>
      <c r="B301" s="24" t="s">
        <v>37</v>
      </c>
      <c r="C301" s="24">
        <v>1</v>
      </c>
      <c r="D301" s="24" t="s">
        <v>308</v>
      </c>
      <c r="E301" s="24" t="s">
        <v>379</v>
      </c>
      <c r="F301" s="24" t="s">
        <v>62</v>
      </c>
      <c r="G301" s="25">
        <v>987.3</v>
      </c>
      <c r="H301" s="25">
        <v>672.3</v>
      </c>
      <c r="I301" s="25">
        <v>672.3</v>
      </c>
    </row>
    <row r="302" spans="1:9" s="72" customFormat="1" ht="12.75" customHeight="1" x14ac:dyDescent="0.2">
      <c r="A302" s="80" t="s">
        <v>63</v>
      </c>
      <c r="B302" s="75" t="s">
        <v>37</v>
      </c>
      <c r="C302" s="75">
        <v>1</v>
      </c>
      <c r="D302" s="75" t="s">
        <v>308</v>
      </c>
      <c r="E302" s="75" t="s">
        <v>379</v>
      </c>
      <c r="F302" s="76" t="s">
        <v>64</v>
      </c>
      <c r="G302" s="25">
        <v>794</v>
      </c>
      <c r="H302" s="25">
        <v>861.3</v>
      </c>
      <c r="I302" s="25">
        <v>738.8</v>
      </c>
    </row>
    <row r="303" spans="1:9" ht="12.75" customHeight="1" x14ac:dyDescent="0.2">
      <c r="A303" s="18" t="s">
        <v>216</v>
      </c>
      <c r="B303" s="19" t="s">
        <v>37</v>
      </c>
      <c r="C303" s="19">
        <v>1</v>
      </c>
      <c r="D303" s="19" t="s">
        <v>308</v>
      </c>
      <c r="E303" s="19" t="s">
        <v>378</v>
      </c>
      <c r="F303" s="19"/>
      <c r="G303" s="20">
        <v>961.2</v>
      </c>
      <c r="H303" s="20">
        <v>961.2</v>
      </c>
      <c r="I303" s="20">
        <v>961.2</v>
      </c>
    </row>
    <row r="304" spans="1:9" ht="25.5" customHeight="1" x14ac:dyDescent="0.2">
      <c r="A304" s="28" t="s">
        <v>107</v>
      </c>
      <c r="B304" s="24" t="s">
        <v>37</v>
      </c>
      <c r="C304" s="24">
        <v>1</v>
      </c>
      <c r="D304" s="24" t="s">
        <v>308</v>
      </c>
      <c r="E304" s="24" t="s">
        <v>378</v>
      </c>
      <c r="F304" s="24" t="s">
        <v>59</v>
      </c>
      <c r="G304" s="25">
        <v>961.2</v>
      </c>
      <c r="H304" s="25">
        <v>961.2</v>
      </c>
      <c r="I304" s="25">
        <v>961.2</v>
      </c>
    </row>
    <row r="305" spans="1:9" s="72" customFormat="1" ht="12.75" customHeight="1" x14ac:dyDescent="0.2">
      <c r="A305" s="68" t="s">
        <v>245</v>
      </c>
      <c r="B305" s="70" t="s">
        <v>37</v>
      </c>
      <c r="C305" s="70">
        <v>1</v>
      </c>
      <c r="D305" s="70" t="s">
        <v>308</v>
      </c>
      <c r="E305" s="70" t="s">
        <v>377</v>
      </c>
      <c r="F305" s="70"/>
      <c r="G305" s="71">
        <v>487.7</v>
      </c>
      <c r="H305" s="71">
        <v>501.2</v>
      </c>
      <c r="I305" s="71">
        <v>476.6</v>
      </c>
    </row>
    <row r="306" spans="1:9" ht="12.75" customHeight="1" x14ac:dyDescent="0.2">
      <c r="A306" s="28" t="s">
        <v>63</v>
      </c>
      <c r="B306" s="24" t="s">
        <v>37</v>
      </c>
      <c r="C306" s="24">
        <v>1</v>
      </c>
      <c r="D306" s="24" t="s">
        <v>308</v>
      </c>
      <c r="E306" s="24" t="s">
        <v>377</v>
      </c>
      <c r="F306" s="24" t="s">
        <v>64</v>
      </c>
      <c r="G306" s="25">
        <v>487.7</v>
      </c>
      <c r="H306" s="25">
        <v>501.2</v>
      </c>
      <c r="I306" s="25">
        <v>476.6</v>
      </c>
    </row>
    <row r="307" spans="1:9" ht="63.75" customHeight="1" x14ac:dyDescent="0.2">
      <c r="A307" s="54" t="s">
        <v>248</v>
      </c>
      <c r="B307" s="19" t="s">
        <v>37</v>
      </c>
      <c r="C307" s="19">
        <v>1</v>
      </c>
      <c r="D307" s="19" t="s">
        <v>308</v>
      </c>
      <c r="E307" s="19" t="s">
        <v>376</v>
      </c>
      <c r="F307" s="19"/>
      <c r="G307" s="20">
        <v>24.1</v>
      </c>
      <c r="H307" s="20">
        <v>24.7</v>
      </c>
      <c r="I307" s="20">
        <v>23.5</v>
      </c>
    </row>
    <row r="308" spans="1:9" ht="12.75" customHeight="1" x14ac:dyDescent="0.2">
      <c r="A308" s="28" t="s">
        <v>63</v>
      </c>
      <c r="B308" s="24" t="s">
        <v>37</v>
      </c>
      <c r="C308" s="24">
        <v>1</v>
      </c>
      <c r="D308" s="24" t="s">
        <v>308</v>
      </c>
      <c r="E308" s="24" t="s">
        <v>376</v>
      </c>
      <c r="F308" s="24" t="s">
        <v>64</v>
      </c>
      <c r="G308" s="25">
        <v>24.1</v>
      </c>
      <c r="H308" s="25">
        <v>24.7</v>
      </c>
      <c r="I308" s="25">
        <v>23.5</v>
      </c>
    </row>
    <row r="309" spans="1:9" s="72" customFormat="1" ht="51" x14ac:dyDescent="0.2">
      <c r="A309" s="129" t="s">
        <v>375</v>
      </c>
      <c r="B309" s="128" t="s">
        <v>37</v>
      </c>
      <c r="C309" s="127" t="s">
        <v>340</v>
      </c>
      <c r="D309" s="127"/>
      <c r="E309" s="127"/>
      <c r="F309" s="127"/>
      <c r="G309" s="126">
        <v>6932.3</v>
      </c>
      <c r="H309" s="126">
        <v>7124.2000000000007</v>
      </c>
      <c r="I309" s="126">
        <v>6774.4000000000005</v>
      </c>
    </row>
    <row r="310" spans="1:9" s="72" customFormat="1" ht="76.5" customHeight="1" x14ac:dyDescent="0.2">
      <c r="A310" s="68" t="s">
        <v>211</v>
      </c>
      <c r="B310" s="70" t="s">
        <v>37</v>
      </c>
      <c r="C310" s="70">
        <v>2</v>
      </c>
      <c r="D310" s="70" t="s">
        <v>308</v>
      </c>
      <c r="E310" s="70" t="s">
        <v>374</v>
      </c>
      <c r="F310" s="70"/>
      <c r="G310" s="71">
        <v>6932.3</v>
      </c>
      <c r="H310" s="71">
        <v>7124.2000000000007</v>
      </c>
      <c r="I310" s="71">
        <v>6774.4000000000005</v>
      </c>
    </row>
    <row r="311" spans="1:9" s="72" customFormat="1" ht="25.5" customHeight="1" x14ac:dyDescent="0.2">
      <c r="A311" s="73" t="s">
        <v>311</v>
      </c>
      <c r="B311" s="75" t="s">
        <v>37</v>
      </c>
      <c r="C311" s="75">
        <v>2</v>
      </c>
      <c r="D311" s="75" t="s">
        <v>308</v>
      </c>
      <c r="E311" s="75" t="s">
        <v>374</v>
      </c>
      <c r="F311" s="76" t="s">
        <v>62</v>
      </c>
      <c r="G311" s="55">
        <v>10.199999999999999</v>
      </c>
      <c r="H311" s="55">
        <v>10.6</v>
      </c>
      <c r="I311" s="55">
        <v>10.1</v>
      </c>
    </row>
    <row r="312" spans="1:9" s="72" customFormat="1" ht="12.75" customHeight="1" x14ac:dyDescent="0.2">
      <c r="A312" s="80" t="s">
        <v>63</v>
      </c>
      <c r="B312" s="75" t="s">
        <v>37</v>
      </c>
      <c r="C312" s="75">
        <v>2</v>
      </c>
      <c r="D312" s="75" t="s">
        <v>308</v>
      </c>
      <c r="E312" s="75" t="s">
        <v>374</v>
      </c>
      <c r="F312" s="75" t="s">
        <v>64</v>
      </c>
      <c r="G312" s="55">
        <v>6922.1</v>
      </c>
      <c r="H312" s="55">
        <v>7113.6</v>
      </c>
      <c r="I312" s="55">
        <v>6764.3</v>
      </c>
    </row>
    <row r="313" spans="1:9" s="72" customFormat="1" ht="38.25" x14ac:dyDescent="0.2">
      <c r="A313" s="129" t="s">
        <v>373</v>
      </c>
      <c r="B313" s="128" t="s">
        <v>37</v>
      </c>
      <c r="C313" s="127" t="s">
        <v>333</v>
      </c>
      <c r="D313" s="127"/>
      <c r="E313" s="127"/>
      <c r="F313" s="127"/>
      <c r="G313" s="126">
        <v>22575.9</v>
      </c>
      <c r="H313" s="126">
        <v>22575.9</v>
      </c>
      <c r="I313" s="126">
        <v>22575.9</v>
      </c>
    </row>
    <row r="314" spans="1:9" ht="25.5" customHeight="1" x14ac:dyDescent="0.2">
      <c r="A314" s="18" t="s">
        <v>218</v>
      </c>
      <c r="B314" s="19" t="s">
        <v>37</v>
      </c>
      <c r="C314" s="19">
        <v>4</v>
      </c>
      <c r="D314" s="19" t="s">
        <v>308</v>
      </c>
      <c r="E314" s="19">
        <v>70280</v>
      </c>
      <c r="F314" s="19"/>
      <c r="G314" s="20">
        <v>22575.9</v>
      </c>
      <c r="H314" s="20">
        <v>22575.9</v>
      </c>
      <c r="I314" s="20">
        <v>22575.9</v>
      </c>
    </row>
    <row r="315" spans="1:9" ht="51" customHeight="1" x14ac:dyDescent="0.2">
      <c r="A315" s="30" t="s">
        <v>60</v>
      </c>
      <c r="B315" s="24" t="s">
        <v>37</v>
      </c>
      <c r="C315" s="24">
        <v>4</v>
      </c>
      <c r="D315" s="24" t="s">
        <v>308</v>
      </c>
      <c r="E315" s="24">
        <v>70280</v>
      </c>
      <c r="F315" s="27" t="s">
        <v>61</v>
      </c>
      <c r="G315" s="25">
        <v>21559.100000000002</v>
      </c>
      <c r="H315" s="25">
        <v>21559.100000000002</v>
      </c>
      <c r="I315" s="25">
        <v>21559.100000000002</v>
      </c>
    </row>
    <row r="316" spans="1:9" ht="25.5" customHeight="1" x14ac:dyDescent="0.2">
      <c r="A316" s="30" t="s">
        <v>311</v>
      </c>
      <c r="B316" s="24" t="s">
        <v>37</v>
      </c>
      <c r="C316" s="24">
        <v>4</v>
      </c>
      <c r="D316" s="24" t="s">
        <v>308</v>
      </c>
      <c r="E316" s="24">
        <v>70280</v>
      </c>
      <c r="F316" s="27" t="s">
        <v>62</v>
      </c>
      <c r="G316" s="25">
        <v>1010.7</v>
      </c>
      <c r="H316" s="25">
        <v>1010.7</v>
      </c>
      <c r="I316" s="25">
        <v>1010.7</v>
      </c>
    </row>
    <row r="317" spans="1:9" s="72" customFormat="1" ht="12.75" customHeight="1" x14ac:dyDescent="0.2">
      <c r="A317" s="80" t="s">
        <v>66</v>
      </c>
      <c r="B317" s="75" t="s">
        <v>37</v>
      </c>
      <c r="C317" s="75">
        <v>4</v>
      </c>
      <c r="D317" s="75" t="s">
        <v>308</v>
      </c>
      <c r="E317" s="75">
        <v>70280</v>
      </c>
      <c r="F317" s="75" t="s">
        <v>67</v>
      </c>
      <c r="G317" s="25">
        <v>6.1</v>
      </c>
      <c r="H317" s="25">
        <v>6.1</v>
      </c>
      <c r="I317" s="25">
        <v>6.1</v>
      </c>
    </row>
    <row r="318" spans="1:9" s="72" customFormat="1" ht="25.5" x14ac:dyDescent="0.2">
      <c r="A318" s="129" t="s">
        <v>372</v>
      </c>
      <c r="B318" s="128" t="s">
        <v>37</v>
      </c>
      <c r="C318" s="127" t="s">
        <v>330</v>
      </c>
      <c r="D318" s="127"/>
      <c r="E318" s="127"/>
      <c r="F318" s="127"/>
      <c r="G318" s="126">
        <v>156306.40599999999</v>
      </c>
      <c r="H318" s="126">
        <v>154788.19999999998</v>
      </c>
      <c r="I318" s="126">
        <v>154380.29999999999</v>
      </c>
    </row>
    <row r="319" spans="1:9" s="189" customFormat="1" ht="12.75" customHeight="1" x14ac:dyDescent="0.2">
      <c r="A319" s="18" t="s">
        <v>476</v>
      </c>
      <c r="B319" s="19" t="s">
        <v>37</v>
      </c>
      <c r="C319" s="19" t="s">
        <v>330</v>
      </c>
      <c r="D319" s="19" t="s">
        <v>478</v>
      </c>
      <c r="E319" s="19"/>
      <c r="F319" s="8"/>
      <c r="G319" s="20">
        <v>8092</v>
      </c>
      <c r="H319" s="20">
        <v>8124</v>
      </c>
      <c r="I319" s="20">
        <v>8124</v>
      </c>
    </row>
    <row r="320" spans="1:9" s="189" customFormat="1" ht="25.5" customHeight="1" x14ac:dyDescent="0.2">
      <c r="A320" s="18" t="s">
        <v>477</v>
      </c>
      <c r="B320" s="19" t="s">
        <v>37</v>
      </c>
      <c r="C320" s="19" t="s">
        <v>330</v>
      </c>
      <c r="D320" s="19" t="s">
        <v>478</v>
      </c>
      <c r="E320" s="19" t="s">
        <v>479</v>
      </c>
      <c r="F320" s="19"/>
      <c r="G320" s="20">
        <v>8092</v>
      </c>
      <c r="H320" s="20">
        <v>8124</v>
      </c>
      <c r="I320" s="20">
        <v>8124</v>
      </c>
    </row>
    <row r="321" spans="1:9" s="189" customFormat="1" ht="25.5" customHeight="1" x14ac:dyDescent="0.2">
      <c r="A321" s="28" t="s">
        <v>107</v>
      </c>
      <c r="B321" s="19" t="s">
        <v>37</v>
      </c>
      <c r="C321" s="19" t="s">
        <v>330</v>
      </c>
      <c r="D321" s="19" t="s">
        <v>478</v>
      </c>
      <c r="E321" s="19" t="s">
        <v>479</v>
      </c>
      <c r="F321" s="19" t="s">
        <v>59</v>
      </c>
      <c r="G321" s="20">
        <v>8092</v>
      </c>
      <c r="H321" s="20">
        <v>8124</v>
      </c>
      <c r="I321" s="20">
        <v>8124</v>
      </c>
    </row>
    <row r="322" spans="1:9" s="72" customFormat="1" ht="76.5" customHeight="1" x14ac:dyDescent="0.2">
      <c r="A322" s="68" t="s">
        <v>538</v>
      </c>
      <c r="B322" s="70" t="s">
        <v>37</v>
      </c>
      <c r="C322" s="70">
        <v>5</v>
      </c>
      <c r="D322" s="70" t="s">
        <v>308</v>
      </c>
      <c r="E322" s="70" t="s">
        <v>539</v>
      </c>
      <c r="F322" s="70"/>
      <c r="G322" s="71">
        <v>105402.20000000001</v>
      </c>
      <c r="H322" s="71">
        <v>105402.20000000001</v>
      </c>
      <c r="I322" s="71">
        <v>105402.20000000001</v>
      </c>
    </row>
    <row r="323" spans="1:9" s="72" customFormat="1" ht="25.5" customHeight="1" x14ac:dyDescent="0.2">
      <c r="A323" s="80" t="s">
        <v>107</v>
      </c>
      <c r="B323" s="75" t="s">
        <v>37</v>
      </c>
      <c r="C323" s="75">
        <v>5</v>
      </c>
      <c r="D323" s="75" t="s">
        <v>308</v>
      </c>
      <c r="E323" s="75" t="s">
        <v>539</v>
      </c>
      <c r="F323" s="75" t="s">
        <v>59</v>
      </c>
      <c r="G323" s="55">
        <v>105402.20000000001</v>
      </c>
      <c r="H323" s="55">
        <v>105402.20000000001</v>
      </c>
      <c r="I323" s="55">
        <v>105402.20000000001</v>
      </c>
    </row>
    <row r="324" spans="1:9" s="72" customFormat="1" ht="63.75" customHeight="1" x14ac:dyDescent="0.2">
      <c r="A324" s="68" t="s">
        <v>213</v>
      </c>
      <c r="B324" s="70" t="s">
        <v>37</v>
      </c>
      <c r="C324" s="70">
        <v>5</v>
      </c>
      <c r="D324" s="70" t="s">
        <v>308</v>
      </c>
      <c r="E324" s="70">
        <v>70170</v>
      </c>
      <c r="F324" s="70"/>
      <c r="G324" s="71">
        <v>40854.099999999991</v>
      </c>
      <c r="H324" s="71">
        <v>40854.099999999991</v>
      </c>
      <c r="I324" s="71">
        <v>40854.099999999991</v>
      </c>
    </row>
    <row r="325" spans="1:9" s="72" customFormat="1" ht="51" customHeight="1" x14ac:dyDescent="0.2">
      <c r="A325" s="73" t="s">
        <v>60</v>
      </c>
      <c r="B325" s="75" t="s">
        <v>37</v>
      </c>
      <c r="C325" s="75">
        <v>5</v>
      </c>
      <c r="D325" s="75" t="s">
        <v>308</v>
      </c>
      <c r="E325" s="75">
        <v>70170</v>
      </c>
      <c r="F325" s="76" t="s">
        <v>61</v>
      </c>
      <c r="G325" s="55">
        <v>35553.199999999997</v>
      </c>
      <c r="H325" s="55">
        <v>35553.199999999997</v>
      </c>
      <c r="I325" s="55">
        <v>35553.199999999997</v>
      </c>
    </row>
    <row r="326" spans="1:9" s="72" customFormat="1" ht="25.5" customHeight="1" x14ac:dyDescent="0.2">
      <c r="A326" s="73" t="s">
        <v>311</v>
      </c>
      <c r="B326" s="75" t="s">
        <v>37</v>
      </c>
      <c r="C326" s="75">
        <v>5</v>
      </c>
      <c r="D326" s="75" t="s">
        <v>308</v>
      </c>
      <c r="E326" s="75">
        <v>70170</v>
      </c>
      <c r="F326" s="76" t="s">
        <v>62</v>
      </c>
      <c r="G326" s="55">
        <v>5017.2</v>
      </c>
      <c r="H326" s="55">
        <v>5017.2</v>
      </c>
      <c r="I326" s="55">
        <v>5017.2</v>
      </c>
    </row>
    <row r="327" spans="1:9" s="72" customFormat="1" ht="12.75" customHeight="1" x14ac:dyDescent="0.2">
      <c r="A327" s="80" t="s">
        <v>66</v>
      </c>
      <c r="B327" s="75" t="s">
        <v>37</v>
      </c>
      <c r="C327" s="75">
        <v>5</v>
      </c>
      <c r="D327" s="75" t="s">
        <v>308</v>
      </c>
      <c r="E327" s="75">
        <v>70170</v>
      </c>
      <c r="F327" s="75" t="s">
        <v>67</v>
      </c>
      <c r="G327" s="55">
        <v>283.7</v>
      </c>
      <c r="H327" s="55">
        <v>283.7</v>
      </c>
      <c r="I327" s="55">
        <v>283.7</v>
      </c>
    </row>
    <row r="328" spans="1:9" s="72" customFormat="1" ht="25.5" customHeight="1" x14ac:dyDescent="0.2">
      <c r="A328" s="68" t="s">
        <v>654</v>
      </c>
      <c r="B328" s="70" t="s">
        <v>37</v>
      </c>
      <c r="C328" s="70">
        <v>5</v>
      </c>
      <c r="D328" s="70" t="s">
        <v>308</v>
      </c>
      <c r="E328" s="70" t="s">
        <v>491</v>
      </c>
      <c r="F328" s="75"/>
      <c r="G328" s="55">
        <v>1958.1060000000002</v>
      </c>
      <c r="H328" s="55">
        <v>407.9</v>
      </c>
      <c r="I328" s="55">
        <v>0</v>
      </c>
    </row>
    <row r="329" spans="1:9" s="72" customFormat="1" ht="42.75" customHeight="1" x14ac:dyDescent="0.2">
      <c r="A329" s="73" t="s">
        <v>60</v>
      </c>
      <c r="B329" s="70" t="s">
        <v>37</v>
      </c>
      <c r="C329" s="70">
        <v>5</v>
      </c>
      <c r="D329" s="70" t="s">
        <v>308</v>
      </c>
      <c r="E329" s="70" t="s">
        <v>491</v>
      </c>
      <c r="F329" s="75" t="s">
        <v>61</v>
      </c>
      <c r="G329" s="55">
        <v>188</v>
      </c>
      <c r="H329" s="55">
        <v>0</v>
      </c>
      <c r="I329" s="55">
        <v>0</v>
      </c>
    </row>
    <row r="330" spans="1:9" s="72" customFormat="1" ht="24" customHeight="1" x14ac:dyDescent="0.2">
      <c r="A330" s="73" t="s">
        <v>311</v>
      </c>
      <c r="B330" s="70" t="s">
        <v>37</v>
      </c>
      <c r="C330" s="70">
        <v>5</v>
      </c>
      <c r="D330" s="70" t="s">
        <v>308</v>
      </c>
      <c r="E330" s="70" t="s">
        <v>491</v>
      </c>
      <c r="F330" s="75" t="s">
        <v>62</v>
      </c>
      <c r="G330" s="55">
        <v>1770.1060000000002</v>
      </c>
      <c r="H330" s="55">
        <v>407.9</v>
      </c>
      <c r="I330" s="55">
        <v>0</v>
      </c>
    </row>
    <row r="331" spans="1:9" s="72" customFormat="1" ht="25.5" x14ac:dyDescent="0.2">
      <c r="A331" s="129" t="s">
        <v>371</v>
      </c>
      <c r="B331" s="128" t="s">
        <v>37</v>
      </c>
      <c r="C331" s="127" t="s">
        <v>326</v>
      </c>
      <c r="D331" s="127"/>
      <c r="E331" s="127"/>
      <c r="F331" s="127"/>
      <c r="G331" s="126">
        <v>6022.5</v>
      </c>
      <c r="H331" s="126">
        <v>6022.5</v>
      </c>
      <c r="I331" s="126">
        <v>6022.5</v>
      </c>
    </row>
    <row r="332" spans="1:9" s="72" customFormat="1" ht="25.5" customHeight="1" x14ac:dyDescent="0.2">
      <c r="A332" s="68" t="s">
        <v>554</v>
      </c>
      <c r="B332" s="70" t="s">
        <v>37</v>
      </c>
      <c r="C332" s="70" t="s">
        <v>326</v>
      </c>
      <c r="D332" s="70" t="s">
        <v>370</v>
      </c>
      <c r="E332" s="70"/>
      <c r="F332" s="70"/>
      <c r="G332" s="71">
        <v>3138.5</v>
      </c>
      <c r="H332" s="71">
        <v>3138.5</v>
      </c>
      <c r="I332" s="71">
        <v>3138.5</v>
      </c>
    </row>
    <row r="333" spans="1:9" ht="51" customHeight="1" x14ac:dyDescent="0.2">
      <c r="A333" s="18" t="s">
        <v>200</v>
      </c>
      <c r="B333" s="19" t="s">
        <v>37</v>
      </c>
      <c r="C333" s="19">
        <v>6</v>
      </c>
      <c r="D333" s="19" t="s">
        <v>370</v>
      </c>
      <c r="E333" s="19">
        <v>70050</v>
      </c>
      <c r="F333" s="19"/>
      <c r="G333" s="20">
        <v>3138.5</v>
      </c>
      <c r="H333" s="20">
        <v>3138.5</v>
      </c>
      <c r="I333" s="20">
        <v>3138.5</v>
      </c>
    </row>
    <row r="334" spans="1:9" ht="12.75" customHeight="1" x14ac:dyDescent="0.2">
      <c r="A334" s="28" t="s">
        <v>63</v>
      </c>
      <c r="B334" s="24" t="s">
        <v>37</v>
      </c>
      <c r="C334" s="24">
        <v>6</v>
      </c>
      <c r="D334" s="24" t="s">
        <v>370</v>
      </c>
      <c r="E334" s="24">
        <v>70050</v>
      </c>
      <c r="F334" s="24" t="s">
        <v>64</v>
      </c>
      <c r="G334" s="25">
        <v>8.0500000000000007</v>
      </c>
      <c r="H334" s="25">
        <v>16.5</v>
      </c>
      <c r="I334" s="25">
        <v>16.5</v>
      </c>
    </row>
    <row r="335" spans="1:9" ht="25.5" customHeight="1" x14ac:dyDescent="0.2">
      <c r="A335" s="28" t="s">
        <v>107</v>
      </c>
      <c r="B335" s="24" t="s">
        <v>37</v>
      </c>
      <c r="C335" s="24">
        <v>6</v>
      </c>
      <c r="D335" s="24" t="s">
        <v>370</v>
      </c>
      <c r="E335" s="24">
        <v>70050</v>
      </c>
      <c r="F335" s="24" t="s">
        <v>59</v>
      </c>
      <c r="G335" s="25">
        <v>3130.45</v>
      </c>
      <c r="H335" s="25">
        <v>3122</v>
      </c>
      <c r="I335" s="25">
        <v>3122</v>
      </c>
    </row>
    <row r="336" spans="1:9" ht="63.75" customHeight="1" x14ac:dyDescent="0.2">
      <c r="A336" s="18" t="s">
        <v>137</v>
      </c>
      <c r="B336" s="19" t="s">
        <v>37</v>
      </c>
      <c r="C336" s="19">
        <v>6</v>
      </c>
      <c r="D336" s="19" t="s">
        <v>308</v>
      </c>
      <c r="E336" s="19">
        <v>70010</v>
      </c>
      <c r="F336" s="19"/>
      <c r="G336" s="20">
        <v>1656</v>
      </c>
      <c r="H336" s="20">
        <v>1656</v>
      </c>
      <c r="I336" s="20">
        <v>1656</v>
      </c>
    </row>
    <row r="337" spans="1:9" ht="12.75" customHeight="1" x14ac:dyDescent="0.2">
      <c r="A337" s="28" t="s">
        <v>63</v>
      </c>
      <c r="B337" s="24" t="s">
        <v>37</v>
      </c>
      <c r="C337" s="24">
        <v>6</v>
      </c>
      <c r="D337" s="24" t="s">
        <v>308</v>
      </c>
      <c r="E337" s="24">
        <v>70010</v>
      </c>
      <c r="F337" s="24" t="s">
        <v>64</v>
      </c>
      <c r="G337" s="25">
        <v>1656</v>
      </c>
      <c r="H337" s="25">
        <v>1656</v>
      </c>
      <c r="I337" s="25">
        <v>1656</v>
      </c>
    </row>
    <row r="338" spans="1:9" ht="127.5" customHeight="1" x14ac:dyDescent="0.2">
      <c r="A338" s="18" t="s">
        <v>251</v>
      </c>
      <c r="B338" s="19" t="s">
        <v>37</v>
      </c>
      <c r="C338" s="19">
        <v>6</v>
      </c>
      <c r="D338" s="19" t="s">
        <v>308</v>
      </c>
      <c r="E338" s="19">
        <v>70020</v>
      </c>
      <c r="F338" s="19"/>
      <c r="G338" s="20">
        <v>28.8</v>
      </c>
      <c r="H338" s="20">
        <v>28.8</v>
      </c>
      <c r="I338" s="20">
        <v>28.8</v>
      </c>
    </row>
    <row r="339" spans="1:9" s="72" customFormat="1" ht="12.75" customHeight="1" x14ac:dyDescent="0.2">
      <c r="A339" s="80" t="s">
        <v>63</v>
      </c>
      <c r="B339" s="75" t="s">
        <v>37</v>
      </c>
      <c r="C339" s="75">
        <v>6</v>
      </c>
      <c r="D339" s="75" t="s">
        <v>308</v>
      </c>
      <c r="E339" s="75">
        <v>70020</v>
      </c>
      <c r="F339" s="75" t="s">
        <v>64</v>
      </c>
      <c r="G339" s="25">
        <v>28.8</v>
      </c>
      <c r="H339" s="25">
        <v>28.8</v>
      </c>
      <c r="I339" s="25">
        <v>28.8</v>
      </c>
    </row>
    <row r="340" spans="1:9" ht="63" customHeight="1" x14ac:dyDescent="0.2">
      <c r="A340" s="18" t="s">
        <v>304</v>
      </c>
      <c r="B340" s="19" t="s">
        <v>37</v>
      </c>
      <c r="C340" s="19">
        <v>6</v>
      </c>
      <c r="D340" s="19" t="s">
        <v>308</v>
      </c>
      <c r="E340" s="19">
        <v>70030</v>
      </c>
      <c r="F340" s="19"/>
      <c r="G340" s="55">
        <v>201.6</v>
      </c>
      <c r="H340" s="55">
        <v>201.6</v>
      </c>
      <c r="I340" s="55">
        <v>201.6</v>
      </c>
    </row>
    <row r="341" spans="1:9" s="72" customFormat="1" ht="12.75" customHeight="1" x14ac:dyDescent="0.2">
      <c r="A341" s="80" t="s">
        <v>63</v>
      </c>
      <c r="B341" s="75" t="s">
        <v>37</v>
      </c>
      <c r="C341" s="75">
        <v>6</v>
      </c>
      <c r="D341" s="75" t="s">
        <v>308</v>
      </c>
      <c r="E341" s="75">
        <v>70030</v>
      </c>
      <c r="F341" s="75" t="s">
        <v>64</v>
      </c>
      <c r="G341" s="25">
        <v>201.6</v>
      </c>
      <c r="H341" s="25">
        <v>201.6</v>
      </c>
      <c r="I341" s="25">
        <v>201.6</v>
      </c>
    </row>
    <row r="342" spans="1:9" ht="51" customHeight="1" x14ac:dyDescent="0.2">
      <c r="A342" s="18" t="s">
        <v>138</v>
      </c>
      <c r="B342" s="19" t="s">
        <v>37</v>
      </c>
      <c r="C342" s="19">
        <v>6</v>
      </c>
      <c r="D342" s="19" t="s">
        <v>308</v>
      </c>
      <c r="E342" s="19">
        <v>70060</v>
      </c>
      <c r="F342" s="19"/>
      <c r="G342" s="20">
        <v>24</v>
      </c>
      <c r="H342" s="20">
        <v>24</v>
      </c>
      <c r="I342" s="20">
        <v>24</v>
      </c>
    </row>
    <row r="343" spans="1:9" ht="12.75" customHeight="1" x14ac:dyDescent="0.2">
      <c r="A343" s="28" t="s">
        <v>63</v>
      </c>
      <c r="B343" s="24" t="s">
        <v>37</v>
      </c>
      <c r="C343" s="24">
        <v>6</v>
      </c>
      <c r="D343" s="24" t="s">
        <v>308</v>
      </c>
      <c r="E343" s="24">
        <v>70060</v>
      </c>
      <c r="F343" s="24" t="s">
        <v>64</v>
      </c>
      <c r="G343" s="25">
        <v>24</v>
      </c>
      <c r="H343" s="25">
        <v>24</v>
      </c>
      <c r="I343" s="25">
        <v>24</v>
      </c>
    </row>
    <row r="344" spans="1:9" ht="51" customHeight="1" x14ac:dyDescent="0.2">
      <c r="A344" s="18" t="s">
        <v>139</v>
      </c>
      <c r="B344" s="19" t="s">
        <v>37</v>
      </c>
      <c r="C344" s="19">
        <v>6</v>
      </c>
      <c r="D344" s="19" t="s">
        <v>308</v>
      </c>
      <c r="E344" s="19">
        <v>70080</v>
      </c>
      <c r="F344" s="19"/>
      <c r="G344" s="20">
        <v>48</v>
      </c>
      <c r="H344" s="20">
        <v>48</v>
      </c>
      <c r="I344" s="20">
        <v>48</v>
      </c>
    </row>
    <row r="345" spans="1:9" s="72" customFormat="1" ht="12.75" customHeight="1" x14ac:dyDescent="0.2">
      <c r="A345" s="80" t="s">
        <v>63</v>
      </c>
      <c r="B345" s="75" t="s">
        <v>37</v>
      </c>
      <c r="C345" s="75">
        <v>6</v>
      </c>
      <c r="D345" s="75" t="s">
        <v>308</v>
      </c>
      <c r="E345" s="75">
        <v>70080</v>
      </c>
      <c r="F345" s="75" t="s">
        <v>64</v>
      </c>
      <c r="G345" s="25">
        <v>48</v>
      </c>
      <c r="H345" s="25">
        <v>48</v>
      </c>
      <c r="I345" s="25">
        <v>48</v>
      </c>
    </row>
    <row r="346" spans="1:9" s="72" customFormat="1" ht="63.75" customHeight="1" x14ac:dyDescent="0.2">
      <c r="A346" s="68" t="s">
        <v>555</v>
      </c>
      <c r="B346" s="70" t="s">
        <v>37</v>
      </c>
      <c r="C346" s="70">
        <v>6</v>
      </c>
      <c r="D346" s="70" t="s">
        <v>308</v>
      </c>
      <c r="E346" s="70">
        <v>80110</v>
      </c>
      <c r="F346" s="70"/>
      <c r="G346" s="71">
        <v>925.59999999999991</v>
      </c>
      <c r="H346" s="71">
        <v>925.59999999999991</v>
      </c>
      <c r="I346" s="71">
        <v>925.59999999999991</v>
      </c>
    </row>
    <row r="347" spans="1:9" s="72" customFormat="1" ht="25.5" customHeight="1" x14ac:dyDescent="0.2">
      <c r="A347" s="73" t="s">
        <v>311</v>
      </c>
      <c r="B347" s="75" t="s">
        <v>37</v>
      </c>
      <c r="C347" s="75">
        <v>6</v>
      </c>
      <c r="D347" s="75" t="s">
        <v>308</v>
      </c>
      <c r="E347" s="75">
        <v>80110</v>
      </c>
      <c r="F347" s="76" t="s">
        <v>62</v>
      </c>
      <c r="G347" s="55">
        <v>15.2</v>
      </c>
      <c r="H347" s="55">
        <v>15.2</v>
      </c>
      <c r="I347" s="55">
        <v>15.2</v>
      </c>
    </row>
    <row r="348" spans="1:9" s="72" customFormat="1" ht="12.75" customHeight="1" x14ac:dyDescent="0.2">
      <c r="A348" s="80" t="s">
        <v>63</v>
      </c>
      <c r="B348" s="75" t="s">
        <v>37</v>
      </c>
      <c r="C348" s="75">
        <v>6</v>
      </c>
      <c r="D348" s="75" t="s">
        <v>308</v>
      </c>
      <c r="E348" s="75">
        <v>80110</v>
      </c>
      <c r="F348" s="75" t="s">
        <v>64</v>
      </c>
      <c r="G348" s="55">
        <v>725.4</v>
      </c>
      <c r="H348" s="55">
        <v>765.4</v>
      </c>
      <c r="I348" s="55">
        <v>765.4</v>
      </c>
    </row>
    <row r="349" spans="1:9" s="72" customFormat="1" ht="12.75" customHeight="1" x14ac:dyDescent="0.2">
      <c r="A349" s="80" t="s">
        <v>66</v>
      </c>
      <c r="B349" s="75" t="s">
        <v>37</v>
      </c>
      <c r="C349" s="75">
        <v>6</v>
      </c>
      <c r="D349" s="75" t="s">
        <v>308</v>
      </c>
      <c r="E349" s="75">
        <v>80110</v>
      </c>
      <c r="F349" s="75" t="s">
        <v>67</v>
      </c>
      <c r="G349" s="55">
        <v>185</v>
      </c>
      <c r="H349" s="55">
        <v>145</v>
      </c>
      <c r="I349" s="55">
        <v>145</v>
      </c>
    </row>
    <row r="350" spans="1:9" s="72" customFormat="1" x14ac:dyDescent="0.2">
      <c r="A350" s="129" t="s">
        <v>369</v>
      </c>
      <c r="B350" s="128" t="s">
        <v>37</v>
      </c>
      <c r="C350" s="127" t="s">
        <v>367</v>
      </c>
      <c r="D350" s="127"/>
      <c r="E350" s="127"/>
      <c r="F350" s="127"/>
      <c r="G350" s="126">
        <v>1392.1999999999998</v>
      </c>
      <c r="H350" s="126">
        <v>1754.4</v>
      </c>
      <c r="I350" s="126">
        <v>1668.3000000000002</v>
      </c>
    </row>
    <row r="351" spans="1:9" ht="12.75" customHeight="1" x14ac:dyDescent="0.2">
      <c r="A351" s="18" t="s">
        <v>134</v>
      </c>
      <c r="B351" s="19" t="s">
        <v>37</v>
      </c>
      <c r="C351" s="19" t="s">
        <v>367</v>
      </c>
      <c r="D351" s="19" t="s">
        <v>308</v>
      </c>
      <c r="E351" s="19" t="s">
        <v>368</v>
      </c>
      <c r="F351" s="19"/>
      <c r="G351" s="20">
        <v>1392.1999999999998</v>
      </c>
      <c r="H351" s="219">
        <v>1754.4</v>
      </c>
      <c r="I351" s="219">
        <v>1668.3000000000002</v>
      </c>
    </row>
    <row r="352" spans="1:9" ht="25.5" customHeight="1" x14ac:dyDescent="0.2">
      <c r="A352" s="30" t="s">
        <v>311</v>
      </c>
      <c r="B352" s="24" t="s">
        <v>37</v>
      </c>
      <c r="C352" s="24" t="s">
        <v>367</v>
      </c>
      <c r="D352" s="24" t="s">
        <v>308</v>
      </c>
      <c r="E352" s="24" t="s">
        <v>368</v>
      </c>
      <c r="F352" s="27" t="s">
        <v>62</v>
      </c>
      <c r="G352" s="20">
        <v>0.6</v>
      </c>
      <c r="H352" s="20">
        <v>251.2</v>
      </c>
      <c r="I352" s="20">
        <v>126.2</v>
      </c>
    </row>
    <row r="353" spans="1:9" s="72" customFormat="1" ht="12.75" customHeight="1" x14ac:dyDescent="0.2">
      <c r="A353" s="80" t="s">
        <v>63</v>
      </c>
      <c r="B353" s="75" t="s">
        <v>37</v>
      </c>
      <c r="C353" s="75" t="s">
        <v>367</v>
      </c>
      <c r="D353" s="75" t="s">
        <v>308</v>
      </c>
      <c r="E353" s="75" t="s">
        <v>368</v>
      </c>
      <c r="F353" s="76" t="s">
        <v>64</v>
      </c>
      <c r="G353" s="20">
        <v>460</v>
      </c>
      <c r="H353" s="20">
        <v>920</v>
      </c>
      <c r="I353" s="20">
        <v>920</v>
      </c>
    </row>
    <row r="354" spans="1:9" s="72" customFormat="1" ht="25.5" customHeight="1" x14ac:dyDescent="0.2">
      <c r="A354" s="225" t="s">
        <v>75</v>
      </c>
      <c r="B354" s="75" t="s">
        <v>37</v>
      </c>
      <c r="C354" s="75" t="s">
        <v>367</v>
      </c>
      <c r="D354" s="75" t="s">
        <v>308</v>
      </c>
      <c r="E354" s="75" t="s">
        <v>368</v>
      </c>
      <c r="F354" s="76" t="s">
        <v>65</v>
      </c>
      <c r="G354" s="219">
        <v>931.59999999999991</v>
      </c>
      <c r="H354" s="219">
        <v>583.20000000000005</v>
      </c>
      <c r="I354" s="219">
        <v>622.1</v>
      </c>
    </row>
    <row r="355" spans="1:9" ht="38.25" x14ac:dyDescent="0.2">
      <c r="A355" s="39" t="s">
        <v>366</v>
      </c>
      <c r="B355" s="40" t="s">
        <v>22</v>
      </c>
      <c r="C355" s="40"/>
      <c r="D355" s="40"/>
      <c r="E355" s="40"/>
      <c r="F355" s="40"/>
      <c r="G355" s="38">
        <v>64622.19999999999</v>
      </c>
      <c r="H355" s="227">
        <v>66479.600000000006</v>
      </c>
      <c r="I355" s="227">
        <v>63219.600000000006</v>
      </c>
    </row>
    <row r="356" spans="1:9" s="72" customFormat="1" ht="25.5" customHeight="1" x14ac:dyDescent="0.2">
      <c r="A356" s="68" t="s">
        <v>146</v>
      </c>
      <c r="B356" s="70" t="s">
        <v>22</v>
      </c>
      <c r="C356" s="70">
        <v>0</v>
      </c>
      <c r="D356" s="70" t="s">
        <v>308</v>
      </c>
      <c r="E356" s="70" t="s">
        <v>365</v>
      </c>
      <c r="F356" s="70"/>
      <c r="G356" s="71">
        <v>12328.7</v>
      </c>
      <c r="H356" s="71">
        <v>12669.4</v>
      </c>
      <c r="I356" s="71">
        <v>12047.6</v>
      </c>
    </row>
    <row r="357" spans="1:9" s="72" customFormat="1" ht="25.5" customHeight="1" x14ac:dyDescent="0.2">
      <c r="A357" s="80" t="s">
        <v>107</v>
      </c>
      <c r="B357" s="75" t="s">
        <v>22</v>
      </c>
      <c r="C357" s="75">
        <v>0</v>
      </c>
      <c r="D357" s="75" t="s">
        <v>308</v>
      </c>
      <c r="E357" s="75" t="s">
        <v>365</v>
      </c>
      <c r="F357" s="75" t="s">
        <v>59</v>
      </c>
      <c r="G357" s="55">
        <v>12328.7</v>
      </c>
      <c r="H357" s="55">
        <v>12669.4</v>
      </c>
      <c r="I357" s="55">
        <v>12047.6</v>
      </c>
    </row>
    <row r="358" spans="1:9" s="9" customFormat="1" ht="25.5" customHeight="1" x14ac:dyDescent="0.2">
      <c r="A358" s="18" t="s">
        <v>146</v>
      </c>
      <c r="B358" s="19" t="s">
        <v>22</v>
      </c>
      <c r="C358" s="19">
        <v>0</v>
      </c>
      <c r="D358" s="19" t="s">
        <v>308</v>
      </c>
      <c r="E358" s="19" t="s">
        <v>364</v>
      </c>
      <c r="F358" s="19"/>
      <c r="G358" s="20">
        <v>1783</v>
      </c>
      <c r="H358" s="219">
        <v>1832.3999999999999</v>
      </c>
      <c r="I358" s="219">
        <v>1742.5</v>
      </c>
    </row>
    <row r="359" spans="1:9" ht="51" customHeight="1" x14ac:dyDescent="0.2">
      <c r="A359" s="30" t="s">
        <v>60</v>
      </c>
      <c r="B359" s="24" t="s">
        <v>22</v>
      </c>
      <c r="C359" s="24">
        <v>0</v>
      </c>
      <c r="D359" s="24" t="s">
        <v>308</v>
      </c>
      <c r="E359" s="24" t="s">
        <v>364</v>
      </c>
      <c r="F359" s="27" t="s">
        <v>61</v>
      </c>
      <c r="G359" s="25">
        <v>1753</v>
      </c>
      <c r="H359" s="25">
        <v>1801.6</v>
      </c>
      <c r="I359" s="25">
        <v>1713.2</v>
      </c>
    </row>
    <row r="360" spans="1:9" ht="25.5" customHeight="1" x14ac:dyDescent="0.2">
      <c r="A360" s="30" t="s">
        <v>311</v>
      </c>
      <c r="B360" s="24" t="s">
        <v>22</v>
      </c>
      <c r="C360" s="24">
        <v>0</v>
      </c>
      <c r="D360" s="24" t="s">
        <v>308</v>
      </c>
      <c r="E360" s="24" t="s">
        <v>364</v>
      </c>
      <c r="F360" s="27" t="s">
        <v>62</v>
      </c>
      <c r="G360" s="25">
        <v>30</v>
      </c>
      <c r="H360" s="222">
        <v>30.8</v>
      </c>
      <c r="I360" s="222">
        <v>29.3</v>
      </c>
    </row>
    <row r="361" spans="1:9" s="9" customFormat="1" ht="25.5" customHeight="1" x14ac:dyDescent="0.2">
      <c r="A361" s="18" t="s">
        <v>146</v>
      </c>
      <c r="B361" s="19" t="s">
        <v>22</v>
      </c>
      <c r="C361" s="19">
        <v>0</v>
      </c>
      <c r="D361" s="19" t="s">
        <v>308</v>
      </c>
      <c r="E361" s="19" t="s">
        <v>363</v>
      </c>
      <c r="F361" s="19"/>
      <c r="G361" s="20">
        <v>2808.2</v>
      </c>
      <c r="H361" s="20">
        <v>2886.1</v>
      </c>
      <c r="I361" s="20">
        <v>2744.1</v>
      </c>
    </row>
    <row r="362" spans="1:9" ht="25.5" customHeight="1" x14ac:dyDescent="0.2">
      <c r="A362" s="80" t="s">
        <v>107</v>
      </c>
      <c r="B362" s="24" t="s">
        <v>22</v>
      </c>
      <c r="C362" s="24">
        <v>0</v>
      </c>
      <c r="D362" s="24" t="s">
        <v>308</v>
      </c>
      <c r="E362" s="24" t="s">
        <v>363</v>
      </c>
      <c r="F362" s="27" t="s">
        <v>59</v>
      </c>
      <c r="G362" s="25">
        <v>2808.2</v>
      </c>
      <c r="H362" s="25">
        <v>2886.1</v>
      </c>
      <c r="I362" s="25">
        <v>2744.1</v>
      </c>
    </row>
    <row r="363" spans="1:9" ht="25.5" customHeight="1" x14ac:dyDescent="0.2">
      <c r="A363" s="18" t="s">
        <v>149</v>
      </c>
      <c r="B363" s="19" t="s">
        <v>22</v>
      </c>
      <c r="C363" s="19">
        <v>0</v>
      </c>
      <c r="D363" s="19" t="s">
        <v>308</v>
      </c>
      <c r="E363" s="19" t="s">
        <v>362</v>
      </c>
      <c r="F363" s="19"/>
      <c r="G363" s="20">
        <v>380</v>
      </c>
      <c r="H363" s="20">
        <v>390.59999999999997</v>
      </c>
      <c r="I363" s="20">
        <v>371.4</v>
      </c>
    </row>
    <row r="364" spans="1:9" ht="51" customHeight="1" x14ac:dyDescent="0.2">
      <c r="A364" s="30" t="s">
        <v>60</v>
      </c>
      <c r="B364" s="24" t="s">
        <v>22</v>
      </c>
      <c r="C364" s="24">
        <v>0</v>
      </c>
      <c r="D364" s="24" t="s">
        <v>308</v>
      </c>
      <c r="E364" s="24" t="s">
        <v>362</v>
      </c>
      <c r="F364" s="27" t="s">
        <v>61</v>
      </c>
      <c r="G364" s="20">
        <v>50</v>
      </c>
      <c r="H364" s="20">
        <v>51.4</v>
      </c>
      <c r="I364" s="20">
        <v>48.8</v>
      </c>
    </row>
    <row r="365" spans="1:9" s="9" customFormat="1" ht="25.5" customHeight="1" x14ac:dyDescent="0.2">
      <c r="A365" s="30" t="s">
        <v>311</v>
      </c>
      <c r="B365" s="24" t="s">
        <v>22</v>
      </c>
      <c r="C365" s="24">
        <v>0</v>
      </c>
      <c r="D365" s="24" t="s">
        <v>308</v>
      </c>
      <c r="E365" s="24" t="s">
        <v>362</v>
      </c>
      <c r="F365" s="27" t="s">
        <v>62</v>
      </c>
      <c r="G365" s="25">
        <v>330</v>
      </c>
      <c r="H365" s="25">
        <v>339.2</v>
      </c>
      <c r="I365" s="25">
        <v>322.59999999999997</v>
      </c>
    </row>
    <row r="366" spans="1:9" ht="64.5" customHeight="1" x14ac:dyDescent="0.2">
      <c r="A366" s="18" t="s">
        <v>653</v>
      </c>
      <c r="B366" s="19" t="s">
        <v>22</v>
      </c>
      <c r="C366" s="19">
        <v>0</v>
      </c>
      <c r="D366" s="19" t="s">
        <v>308</v>
      </c>
      <c r="E366" s="19" t="s">
        <v>361</v>
      </c>
      <c r="F366" s="19"/>
      <c r="G366" s="20">
        <v>155</v>
      </c>
      <c r="H366" s="20">
        <v>159.30000000000001</v>
      </c>
      <c r="I366" s="20">
        <v>151.4</v>
      </c>
    </row>
    <row r="367" spans="1:9" ht="25.5" customHeight="1" x14ac:dyDescent="0.2">
      <c r="A367" s="30" t="s">
        <v>311</v>
      </c>
      <c r="B367" s="24" t="s">
        <v>22</v>
      </c>
      <c r="C367" s="24">
        <v>0</v>
      </c>
      <c r="D367" s="24" t="s">
        <v>308</v>
      </c>
      <c r="E367" s="24" t="s">
        <v>361</v>
      </c>
      <c r="F367" s="27" t="s">
        <v>62</v>
      </c>
      <c r="G367" s="25">
        <v>155</v>
      </c>
      <c r="H367" s="25">
        <v>159.30000000000001</v>
      </c>
      <c r="I367" s="25">
        <v>151.4</v>
      </c>
    </row>
    <row r="368" spans="1:9" ht="25.5" customHeight="1" x14ac:dyDescent="0.2">
      <c r="A368" s="18" t="s">
        <v>261</v>
      </c>
      <c r="B368" s="19" t="s">
        <v>22</v>
      </c>
      <c r="C368" s="19">
        <v>0</v>
      </c>
      <c r="D368" s="19" t="s">
        <v>308</v>
      </c>
      <c r="E368" s="19" t="s">
        <v>360</v>
      </c>
      <c r="F368" s="19"/>
      <c r="G368" s="20">
        <v>36761.699999999997</v>
      </c>
      <c r="H368" s="20">
        <v>37831.199999999997</v>
      </c>
      <c r="I368" s="20">
        <v>35973.800000000003</v>
      </c>
    </row>
    <row r="369" spans="1:9" s="72" customFormat="1" ht="25.5" customHeight="1" x14ac:dyDescent="0.2">
      <c r="A369" s="80" t="s">
        <v>107</v>
      </c>
      <c r="B369" s="75" t="s">
        <v>22</v>
      </c>
      <c r="C369" s="75">
        <v>0</v>
      </c>
      <c r="D369" s="75" t="s">
        <v>308</v>
      </c>
      <c r="E369" s="75" t="s">
        <v>360</v>
      </c>
      <c r="F369" s="76" t="s">
        <v>59</v>
      </c>
      <c r="G369" s="55">
        <v>36761.699999999997</v>
      </c>
      <c r="H369" s="55">
        <v>37831.199999999997</v>
      </c>
      <c r="I369" s="55">
        <v>35973.800000000003</v>
      </c>
    </row>
    <row r="370" spans="1:9" s="72" customFormat="1" ht="25.5" customHeight="1" x14ac:dyDescent="0.2">
      <c r="A370" s="18" t="s">
        <v>261</v>
      </c>
      <c r="B370" s="19" t="s">
        <v>22</v>
      </c>
      <c r="C370" s="19">
        <v>0</v>
      </c>
      <c r="D370" s="19" t="s">
        <v>308</v>
      </c>
      <c r="E370" s="19" t="s">
        <v>496</v>
      </c>
      <c r="F370" s="19"/>
      <c r="G370" s="55">
        <v>10405.6</v>
      </c>
      <c r="H370" s="55">
        <v>10710.6</v>
      </c>
      <c r="I370" s="55">
        <v>10188.799999999999</v>
      </c>
    </row>
    <row r="371" spans="1:9" s="72" customFormat="1" ht="25.5" customHeight="1" x14ac:dyDescent="0.2">
      <c r="A371" s="80" t="s">
        <v>107</v>
      </c>
      <c r="B371" s="75" t="s">
        <v>22</v>
      </c>
      <c r="C371" s="75">
        <v>0</v>
      </c>
      <c r="D371" s="75" t="s">
        <v>308</v>
      </c>
      <c r="E371" s="75" t="s">
        <v>496</v>
      </c>
      <c r="F371" s="76" t="s">
        <v>59</v>
      </c>
      <c r="G371" s="55">
        <v>10405.6</v>
      </c>
      <c r="H371" s="55">
        <v>10710.6</v>
      </c>
      <c r="I371" s="55">
        <v>10188.799999999999</v>
      </c>
    </row>
    <row r="372" spans="1:9" ht="51" x14ac:dyDescent="0.2">
      <c r="A372" s="131" t="s">
        <v>359</v>
      </c>
      <c r="B372" s="40" t="s">
        <v>45</v>
      </c>
      <c r="C372" s="40"/>
      <c r="D372" s="40"/>
      <c r="E372" s="40"/>
      <c r="F372" s="135"/>
      <c r="G372" s="38">
        <v>397413.1</v>
      </c>
      <c r="H372" s="227">
        <v>343886.19999999995</v>
      </c>
      <c r="I372" s="227">
        <v>343528.89999999997</v>
      </c>
    </row>
    <row r="373" spans="1:9" s="72" customFormat="1" ht="25.5" x14ac:dyDescent="0.2">
      <c r="A373" s="134" t="s">
        <v>358</v>
      </c>
      <c r="B373" s="127" t="s">
        <v>45</v>
      </c>
      <c r="C373" s="127" t="s">
        <v>344</v>
      </c>
      <c r="D373" s="127"/>
      <c r="E373" s="127"/>
      <c r="F373" s="133"/>
      <c r="G373" s="126">
        <v>3184.5</v>
      </c>
      <c r="H373" s="126">
        <v>3077.4</v>
      </c>
      <c r="I373" s="126">
        <v>2926.3</v>
      </c>
    </row>
    <row r="374" spans="1:9" s="67" customFormat="1" ht="25.5" customHeight="1" x14ac:dyDescent="0.2">
      <c r="A374" s="68" t="s">
        <v>228</v>
      </c>
      <c r="B374" s="70">
        <v>10</v>
      </c>
      <c r="C374" s="70">
        <v>1</v>
      </c>
      <c r="D374" s="70" t="s">
        <v>308</v>
      </c>
      <c r="E374" s="70" t="s">
        <v>357</v>
      </c>
      <c r="F374" s="70"/>
      <c r="G374" s="71">
        <v>2173.5</v>
      </c>
      <c r="H374" s="71">
        <v>2377.4</v>
      </c>
      <c r="I374" s="71">
        <v>2226.3000000000002</v>
      </c>
    </row>
    <row r="375" spans="1:9" s="12" customFormat="1" ht="25.5" customHeight="1" x14ac:dyDescent="0.2">
      <c r="A375" s="30" t="s">
        <v>311</v>
      </c>
      <c r="B375" s="24">
        <v>10</v>
      </c>
      <c r="C375" s="24">
        <v>1</v>
      </c>
      <c r="D375" s="24" t="s">
        <v>308</v>
      </c>
      <c r="E375" s="24" t="s">
        <v>357</v>
      </c>
      <c r="F375" s="24" t="s">
        <v>62</v>
      </c>
      <c r="G375" s="25">
        <v>2173.5</v>
      </c>
      <c r="H375" s="25">
        <v>2377.4</v>
      </c>
      <c r="I375" s="25">
        <v>2226.3000000000002</v>
      </c>
    </row>
    <row r="376" spans="1:9" s="72" customFormat="1" ht="25.5" customHeight="1" x14ac:dyDescent="0.2">
      <c r="A376" s="18" t="s">
        <v>508</v>
      </c>
      <c r="B376" s="19" t="s">
        <v>45</v>
      </c>
      <c r="C376" s="19" t="s">
        <v>344</v>
      </c>
      <c r="D376" s="19" t="s">
        <v>308</v>
      </c>
      <c r="E376" s="19" t="s">
        <v>510</v>
      </c>
      <c r="F376" s="191"/>
      <c r="G376" s="55">
        <v>700</v>
      </c>
      <c r="H376" s="55">
        <v>700</v>
      </c>
      <c r="I376" s="55">
        <v>700</v>
      </c>
    </row>
    <row r="377" spans="1:9" s="72" customFormat="1" ht="25.5" customHeight="1" x14ac:dyDescent="0.2">
      <c r="A377" s="73" t="s">
        <v>311</v>
      </c>
      <c r="B377" s="24" t="s">
        <v>45</v>
      </c>
      <c r="C377" s="24" t="s">
        <v>344</v>
      </c>
      <c r="D377" s="24" t="s">
        <v>308</v>
      </c>
      <c r="E377" s="24" t="s">
        <v>510</v>
      </c>
      <c r="F377" s="27" t="s">
        <v>62</v>
      </c>
      <c r="G377" s="55">
        <v>700</v>
      </c>
      <c r="H377" s="55">
        <v>700</v>
      </c>
      <c r="I377" s="55">
        <v>700</v>
      </c>
    </row>
    <row r="378" spans="1:9" s="72" customFormat="1" x14ac:dyDescent="0.2">
      <c r="A378" s="82" t="s">
        <v>679</v>
      </c>
      <c r="B378" s="70">
        <v>10</v>
      </c>
      <c r="C378" s="70">
        <v>1</v>
      </c>
      <c r="D378" s="70" t="s">
        <v>308</v>
      </c>
      <c r="E378" s="70" t="s">
        <v>681</v>
      </c>
      <c r="F378" s="70"/>
      <c r="G378" s="71">
        <v>121</v>
      </c>
      <c r="H378" s="71">
        <v>0</v>
      </c>
      <c r="I378" s="71">
        <v>0</v>
      </c>
    </row>
    <row r="379" spans="1:9" s="72" customFormat="1" ht="25.5" x14ac:dyDescent="0.2">
      <c r="A379" s="73" t="s">
        <v>311</v>
      </c>
      <c r="B379" s="75">
        <v>10</v>
      </c>
      <c r="C379" s="75">
        <v>1</v>
      </c>
      <c r="D379" s="75" t="s">
        <v>308</v>
      </c>
      <c r="E379" s="75" t="s">
        <v>681</v>
      </c>
      <c r="F379" s="75" t="s">
        <v>62</v>
      </c>
      <c r="G379" s="55">
        <v>121</v>
      </c>
      <c r="H379" s="55">
        <v>0</v>
      </c>
      <c r="I379" s="55">
        <v>0</v>
      </c>
    </row>
    <row r="380" spans="1:9" s="223" customFormat="1" ht="25.5" x14ac:dyDescent="0.2">
      <c r="A380" s="217" t="s">
        <v>685</v>
      </c>
      <c r="B380" s="218">
        <v>10</v>
      </c>
      <c r="C380" s="218">
        <v>1</v>
      </c>
      <c r="D380" s="218" t="s">
        <v>308</v>
      </c>
      <c r="E380" s="218" t="s">
        <v>687</v>
      </c>
      <c r="F380" s="218"/>
      <c r="G380" s="219">
        <v>190</v>
      </c>
      <c r="H380" s="219">
        <v>0</v>
      </c>
      <c r="I380" s="219">
        <v>0</v>
      </c>
    </row>
    <row r="381" spans="1:9" s="220" customFormat="1" ht="25.5" x14ac:dyDescent="0.2">
      <c r="A381" s="226" t="s">
        <v>311</v>
      </c>
      <c r="B381" s="221">
        <v>10</v>
      </c>
      <c r="C381" s="221">
        <v>1</v>
      </c>
      <c r="D381" s="221" t="s">
        <v>308</v>
      </c>
      <c r="E381" s="221" t="s">
        <v>687</v>
      </c>
      <c r="F381" s="221" t="s">
        <v>62</v>
      </c>
      <c r="G381" s="222">
        <v>190</v>
      </c>
      <c r="H381" s="222">
        <v>0</v>
      </c>
      <c r="I381" s="222">
        <v>0</v>
      </c>
    </row>
    <row r="382" spans="1:9" s="132" customFormat="1" ht="39" x14ac:dyDescent="0.25">
      <c r="A382" s="125" t="s">
        <v>356</v>
      </c>
      <c r="B382" s="124" t="s">
        <v>45</v>
      </c>
      <c r="C382" s="124" t="s">
        <v>336</v>
      </c>
      <c r="D382" s="124"/>
      <c r="E382" s="124"/>
      <c r="F382" s="124"/>
      <c r="G382" s="123">
        <v>51740.999999999993</v>
      </c>
      <c r="H382" s="123">
        <v>0</v>
      </c>
      <c r="I382" s="123">
        <v>0</v>
      </c>
    </row>
    <row r="383" spans="1:9" ht="52.5" customHeight="1" x14ac:dyDescent="0.2">
      <c r="A383" s="18" t="s">
        <v>355</v>
      </c>
      <c r="B383" s="19">
        <v>10</v>
      </c>
      <c r="C383" s="19">
        <v>3</v>
      </c>
      <c r="D383" s="19" t="s">
        <v>308</v>
      </c>
      <c r="E383" s="19" t="s">
        <v>354</v>
      </c>
      <c r="F383" s="19"/>
      <c r="G383" s="20">
        <v>37839.699999999997</v>
      </c>
      <c r="H383" s="20">
        <v>0</v>
      </c>
      <c r="I383" s="20">
        <v>0</v>
      </c>
    </row>
    <row r="384" spans="1:9" s="72" customFormat="1" ht="12.75" customHeight="1" x14ac:dyDescent="0.2">
      <c r="A384" s="80" t="s">
        <v>66</v>
      </c>
      <c r="B384" s="75">
        <v>10</v>
      </c>
      <c r="C384" s="75">
        <v>3</v>
      </c>
      <c r="D384" s="75" t="s">
        <v>308</v>
      </c>
      <c r="E384" s="75" t="s">
        <v>354</v>
      </c>
      <c r="F384" s="75" t="s">
        <v>67</v>
      </c>
      <c r="G384" s="55">
        <v>37839.699999999997</v>
      </c>
      <c r="H384" s="55">
        <v>0</v>
      </c>
      <c r="I384" s="55">
        <v>0</v>
      </c>
    </row>
    <row r="385" spans="1:9" ht="63.75" customHeight="1" x14ac:dyDescent="0.2">
      <c r="A385" s="18" t="s">
        <v>353</v>
      </c>
      <c r="B385" s="19">
        <v>10</v>
      </c>
      <c r="C385" s="19">
        <v>3</v>
      </c>
      <c r="D385" s="19" t="s">
        <v>308</v>
      </c>
      <c r="E385" s="19" t="s">
        <v>352</v>
      </c>
      <c r="F385" s="19"/>
      <c r="G385" s="20">
        <v>1866.6999999999998</v>
      </c>
      <c r="H385" s="20">
        <v>0</v>
      </c>
      <c r="I385" s="20">
        <v>0</v>
      </c>
    </row>
    <row r="386" spans="1:9" ht="12.75" customHeight="1" x14ac:dyDescent="0.2">
      <c r="A386" s="28" t="s">
        <v>66</v>
      </c>
      <c r="B386" s="24">
        <v>10</v>
      </c>
      <c r="C386" s="24">
        <v>3</v>
      </c>
      <c r="D386" s="24" t="s">
        <v>308</v>
      </c>
      <c r="E386" s="24" t="s">
        <v>352</v>
      </c>
      <c r="F386" s="24" t="s">
        <v>67</v>
      </c>
      <c r="G386" s="25">
        <v>1866.6999999999998</v>
      </c>
      <c r="H386" s="25">
        <v>0</v>
      </c>
      <c r="I386" s="25">
        <v>0</v>
      </c>
    </row>
    <row r="387" spans="1:9" ht="38.25" customHeight="1" x14ac:dyDescent="0.2">
      <c r="A387" s="18" t="s">
        <v>232</v>
      </c>
      <c r="B387" s="19">
        <v>10</v>
      </c>
      <c r="C387" s="19">
        <v>3</v>
      </c>
      <c r="D387" s="19" t="s">
        <v>308</v>
      </c>
      <c r="E387" s="19" t="s">
        <v>351</v>
      </c>
      <c r="F387" s="19"/>
      <c r="G387" s="20">
        <v>6.6000000000003638</v>
      </c>
      <c r="H387" s="20">
        <v>0</v>
      </c>
      <c r="I387" s="20">
        <v>0</v>
      </c>
    </row>
    <row r="388" spans="1:9" ht="12.75" customHeight="1" x14ac:dyDescent="0.2">
      <c r="A388" s="28" t="s">
        <v>66</v>
      </c>
      <c r="B388" s="24">
        <v>10</v>
      </c>
      <c r="C388" s="24">
        <v>3</v>
      </c>
      <c r="D388" s="24" t="s">
        <v>308</v>
      </c>
      <c r="E388" s="24" t="s">
        <v>351</v>
      </c>
      <c r="F388" s="24" t="s">
        <v>67</v>
      </c>
      <c r="G388" s="25">
        <v>6.6000000000003638</v>
      </c>
      <c r="H388" s="25">
        <v>0</v>
      </c>
      <c r="I388" s="25">
        <v>0</v>
      </c>
    </row>
    <row r="389" spans="1:9" s="72" customFormat="1" ht="63.75" customHeight="1" x14ac:dyDescent="0.2">
      <c r="A389" s="18" t="s">
        <v>497</v>
      </c>
      <c r="B389" s="19">
        <v>10</v>
      </c>
      <c r="C389" s="19">
        <v>3</v>
      </c>
      <c r="D389" s="19" t="s">
        <v>308</v>
      </c>
      <c r="E389" s="19" t="s">
        <v>494</v>
      </c>
      <c r="F389" s="19"/>
      <c r="G389" s="20">
        <v>12027.999999999998</v>
      </c>
      <c r="H389" s="20">
        <v>0</v>
      </c>
      <c r="I389" s="20">
        <v>0</v>
      </c>
    </row>
    <row r="390" spans="1:9" s="72" customFormat="1" ht="12.75" customHeight="1" x14ac:dyDescent="0.2">
      <c r="A390" s="80" t="s">
        <v>66</v>
      </c>
      <c r="B390" s="75">
        <v>10</v>
      </c>
      <c r="C390" s="75">
        <v>3</v>
      </c>
      <c r="D390" s="75" t="s">
        <v>308</v>
      </c>
      <c r="E390" s="75" t="s">
        <v>494</v>
      </c>
      <c r="F390" s="75" t="s">
        <v>67</v>
      </c>
      <c r="G390" s="55">
        <v>12027.999999999998</v>
      </c>
      <c r="H390" s="55">
        <v>0</v>
      </c>
      <c r="I390" s="55">
        <v>0</v>
      </c>
    </row>
    <row r="391" spans="1:9" s="72" customFormat="1" ht="25.5" x14ac:dyDescent="0.2">
      <c r="A391" s="129" t="s">
        <v>350</v>
      </c>
      <c r="B391" s="127" t="s">
        <v>45</v>
      </c>
      <c r="C391" s="127" t="s">
        <v>333</v>
      </c>
      <c r="D391" s="127"/>
      <c r="E391" s="127"/>
      <c r="F391" s="127"/>
      <c r="G391" s="126">
        <v>5878</v>
      </c>
      <c r="H391" s="126">
        <v>4199.2</v>
      </c>
      <c r="I391" s="126">
        <v>3993</v>
      </c>
    </row>
    <row r="392" spans="1:9" ht="25.5" customHeight="1" x14ac:dyDescent="0.2">
      <c r="A392" s="18" t="s">
        <v>242</v>
      </c>
      <c r="B392" s="19">
        <v>10</v>
      </c>
      <c r="C392" s="19">
        <v>4</v>
      </c>
      <c r="D392" s="19" t="s">
        <v>308</v>
      </c>
      <c r="E392" s="19" t="s">
        <v>349</v>
      </c>
      <c r="F392" s="19"/>
      <c r="G392" s="20">
        <v>5878</v>
      </c>
      <c r="H392" s="20">
        <v>4199.2</v>
      </c>
      <c r="I392" s="20">
        <v>3993</v>
      </c>
    </row>
    <row r="393" spans="1:9" ht="51" customHeight="1" x14ac:dyDescent="0.2">
      <c r="A393" s="30" t="s">
        <v>60</v>
      </c>
      <c r="B393" s="24">
        <v>10</v>
      </c>
      <c r="C393" s="24">
        <v>4</v>
      </c>
      <c r="D393" s="24" t="s">
        <v>308</v>
      </c>
      <c r="E393" s="24" t="s">
        <v>349</v>
      </c>
      <c r="F393" s="24" t="s">
        <v>61</v>
      </c>
      <c r="G393" s="25">
        <v>5574.4</v>
      </c>
      <c r="H393" s="25">
        <v>3887.3</v>
      </c>
      <c r="I393" s="25">
        <v>3696.4</v>
      </c>
    </row>
    <row r="394" spans="1:9" ht="25.5" customHeight="1" x14ac:dyDescent="0.2">
      <c r="A394" s="30" t="s">
        <v>311</v>
      </c>
      <c r="B394" s="24">
        <v>10</v>
      </c>
      <c r="C394" s="24">
        <v>4</v>
      </c>
      <c r="D394" s="24" t="s">
        <v>308</v>
      </c>
      <c r="E394" s="24" t="s">
        <v>349</v>
      </c>
      <c r="F394" s="24" t="s">
        <v>62</v>
      </c>
      <c r="G394" s="25">
        <v>303.60000000000002</v>
      </c>
      <c r="H394" s="25">
        <v>311.89999999999998</v>
      </c>
      <c r="I394" s="25">
        <v>296.60000000000002</v>
      </c>
    </row>
    <row r="395" spans="1:9" s="72" customFormat="1" ht="80.25" customHeight="1" x14ac:dyDescent="0.2">
      <c r="A395" s="129" t="s">
        <v>644</v>
      </c>
      <c r="B395" s="127" t="s">
        <v>45</v>
      </c>
      <c r="C395" s="127" t="s">
        <v>367</v>
      </c>
      <c r="D395" s="127"/>
      <c r="E395" s="127"/>
      <c r="F395" s="127"/>
      <c r="G395" s="126">
        <v>336609.6</v>
      </c>
      <c r="H395" s="126">
        <v>336609.6</v>
      </c>
      <c r="I395" s="126">
        <v>336609.6</v>
      </c>
    </row>
    <row r="396" spans="1:9" s="72" customFormat="1" ht="80.25" customHeight="1" x14ac:dyDescent="0.2">
      <c r="A396" s="217" t="str">
        <f>'июнь 2021 вед стр-ра'!A517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v>
      </c>
      <c r="B396" s="218">
        <v>10</v>
      </c>
      <c r="C396" s="218" t="s">
        <v>367</v>
      </c>
      <c r="D396" s="218" t="s">
        <v>308</v>
      </c>
      <c r="E396" s="218" t="s">
        <v>645</v>
      </c>
      <c r="F396" s="127"/>
      <c r="G396" s="126">
        <v>336609.6</v>
      </c>
      <c r="H396" s="126">
        <v>336609.6</v>
      </c>
      <c r="I396" s="126">
        <v>336609.6</v>
      </c>
    </row>
    <row r="397" spans="1:9" s="220" customFormat="1" ht="92.25" customHeight="1" x14ac:dyDescent="0.2">
      <c r="A397" s="217" t="str">
        <f>'июнь 2021 вед стр-ра'!A518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v>
      </c>
      <c r="B397" s="218">
        <v>10</v>
      </c>
      <c r="C397" s="218" t="s">
        <v>367</v>
      </c>
      <c r="D397" s="218" t="s">
        <v>308</v>
      </c>
      <c r="E397" s="218" t="s">
        <v>591</v>
      </c>
      <c r="F397" s="218"/>
      <c r="G397" s="219">
        <v>247640.69999999998</v>
      </c>
      <c r="H397" s="219">
        <v>247640.69999999998</v>
      </c>
      <c r="I397" s="219">
        <v>247640.69999999998</v>
      </c>
    </row>
    <row r="398" spans="1:9" s="72" customFormat="1" ht="12.75" customHeight="1" x14ac:dyDescent="0.2">
      <c r="A398" s="225" t="s">
        <v>66</v>
      </c>
      <c r="B398" s="75">
        <v>10</v>
      </c>
      <c r="C398" s="75" t="s">
        <v>367</v>
      </c>
      <c r="D398" s="75" t="s">
        <v>308</v>
      </c>
      <c r="E398" s="75" t="s">
        <v>591</v>
      </c>
      <c r="F398" s="75" t="s">
        <v>67</v>
      </c>
      <c r="G398" s="55">
        <v>247640.69999999998</v>
      </c>
      <c r="H398" s="55">
        <v>247640.69999999998</v>
      </c>
      <c r="I398" s="55">
        <v>247640.69999999998</v>
      </c>
    </row>
    <row r="399" spans="1:9" s="220" customFormat="1" ht="92.25" customHeight="1" x14ac:dyDescent="0.2">
      <c r="A399" s="217" t="str">
        <f>'июнь 2021 вед стр-ра'!A520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v>
      </c>
      <c r="B399" s="218">
        <v>10</v>
      </c>
      <c r="C399" s="218" t="s">
        <v>367</v>
      </c>
      <c r="D399" s="218" t="s">
        <v>308</v>
      </c>
      <c r="E399" s="218" t="s">
        <v>592</v>
      </c>
      <c r="F399" s="218"/>
      <c r="G399" s="219">
        <v>22096.5</v>
      </c>
      <c r="H399" s="219">
        <v>22096.5</v>
      </c>
      <c r="I399" s="219">
        <v>22096.5</v>
      </c>
    </row>
    <row r="400" spans="1:9" s="72" customFormat="1" ht="12.75" customHeight="1" x14ac:dyDescent="0.2">
      <c r="A400" s="225" t="s">
        <v>66</v>
      </c>
      <c r="B400" s="75">
        <v>10</v>
      </c>
      <c r="C400" s="75" t="s">
        <v>367</v>
      </c>
      <c r="D400" s="75" t="s">
        <v>308</v>
      </c>
      <c r="E400" s="75" t="s">
        <v>592</v>
      </c>
      <c r="F400" s="75" t="s">
        <v>67</v>
      </c>
      <c r="G400" s="55">
        <v>22096.5</v>
      </c>
      <c r="H400" s="55">
        <v>22096.5</v>
      </c>
      <c r="I400" s="55">
        <v>22096.5</v>
      </c>
    </row>
    <row r="401" spans="1:9" s="220" customFormat="1" ht="75" customHeight="1" x14ac:dyDescent="0.2">
      <c r="A401" s="217" t="str">
        <f>'июнь 2021 вед стр-ра'!A522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v>
      </c>
      <c r="B401" s="218">
        <v>10</v>
      </c>
      <c r="C401" s="218" t="s">
        <v>367</v>
      </c>
      <c r="D401" s="218" t="s">
        <v>308</v>
      </c>
      <c r="E401" s="218" t="s">
        <v>593</v>
      </c>
      <c r="F401" s="218"/>
      <c r="G401" s="219">
        <v>62799</v>
      </c>
      <c r="H401" s="219">
        <v>62799</v>
      </c>
      <c r="I401" s="219">
        <v>62799</v>
      </c>
    </row>
    <row r="402" spans="1:9" s="72" customFormat="1" ht="12.75" customHeight="1" x14ac:dyDescent="0.2">
      <c r="A402" s="80" t="s">
        <v>66</v>
      </c>
      <c r="B402" s="75">
        <v>10</v>
      </c>
      <c r="C402" s="75" t="s">
        <v>367</v>
      </c>
      <c r="D402" s="75" t="s">
        <v>308</v>
      </c>
      <c r="E402" s="75" t="s">
        <v>593</v>
      </c>
      <c r="F402" s="75" t="s">
        <v>67</v>
      </c>
      <c r="G402" s="55">
        <v>62799</v>
      </c>
      <c r="H402" s="55">
        <v>62799</v>
      </c>
      <c r="I402" s="55">
        <v>62799</v>
      </c>
    </row>
    <row r="403" spans="1:9" s="220" customFormat="1" ht="75" customHeight="1" x14ac:dyDescent="0.2">
      <c r="A403" s="217" t="str">
        <f>'июнь 2021 вед стр-ра'!A524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сжиженного газа)</v>
      </c>
      <c r="B403" s="218">
        <v>10</v>
      </c>
      <c r="C403" s="218" t="s">
        <v>367</v>
      </c>
      <c r="D403" s="218" t="s">
        <v>308</v>
      </c>
      <c r="E403" s="218" t="s">
        <v>665</v>
      </c>
      <c r="F403" s="218"/>
      <c r="G403" s="219">
        <v>4073.4</v>
      </c>
      <c r="H403" s="219">
        <v>4073.4</v>
      </c>
      <c r="I403" s="219">
        <v>4073.4</v>
      </c>
    </row>
    <row r="404" spans="1:9" s="72" customFormat="1" ht="12.75" customHeight="1" x14ac:dyDescent="0.2">
      <c r="A404" s="80" t="s">
        <v>66</v>
      </c>
      <c r="B404" s="75">
        <v>10</v>
      </c>
      <c r="C404" s="75" t="s">
        <v>367</v>
      </c>
      <c r="D404" s="75" t="s">
        <v>308</v>
      </c>
      <c r="E404" s="75" t="s">
        <v>665</v>
      </c>
      <c r="F404" s="75" t="s">
        <v>67</v>
      </c>
      <c r="G404" s="55">
        <v>4073.4</v>
      </c>
      <c r="H404" s="55">
        <v>4073.4</v>
      </c>
      <c r="I404" s="55">
        <v>4073.4</v>
      </c>
    </row>
    <row r="405" spans="1:9" ht="38.25" x14ac:dyDescent="0.2">
      <c r="A405" s="131" t="s">
        <v>346</v>
      </c>
      <c r="B405" s="40" t="s">
        <v>17</v>
      </c>
      <c r="C405" s="40"/>
      <c r="D405" s="40"/>
      <c r="E405" s="40"/>
      <c r="F405" s="40"/>
      <c r="G405" s="38">
        <v>145848.60257999998</v>
      </c>
      <c r="H405" s="227">
        <v>102089.59999999999</v>
      </c>
      <c r="I405" s="227">
        <v>138690.29999999999</v>
      </c>
    </row>
    <row r="406" spans="1:9" ht="25.5" x14ac:dyDescent="0.2">
      <c r="A406" s="130" t="s">
        <v>345</v>
      </c>
      <c r="B406" s="124" t="s">
        <v>17</v>
      </c>
      <c r="C406" s="124" t="s">
        <v>344</v>
      </c>
      <c r="D406" s="124"/>
      <c r="E406" s="124"/>
      <c r="F406" s="124"/>
      <c r="G406" s="123">
        <v>90807.502579999986</v>
      </c>
      <c r="H406" s="123">
        <v>65229.3</v>
      </c>
      <c r="I406" s="123">
        <v>102420.2</v>
      </c>
    </row>
    <row r="407" spans="1:9" ht="63.75" customHeight="1" x14ac:dyDescent="0.2">
      <c r="A407" s="18" t="s">
        <v>648</v>
      </c>
      <c r="B407" s="19">
        <v>11</v>
      </c>
      <c r="C407" s="19">
        <v>1</v>
      </c>
      <c r="D407" s="19" t="s">
        <v>308</v>
      </c>
      <c r="E407" s="19" t="s">
        <v>343</v>
      </c>
      <c r="F407" s="19"/>
      <c r="G407" s="20">
        <v>0</v>
      </c>
      <c r="H407" s="20">
        <v>0</v>
      </c>
      <c r="I407" s="20">
        <v>40000</v>
      </c>
    </row>
    <row r="408" spans="1:9" ht="25.5" customHeight="1" x14ac:dyDescent="0.2">
      <c r="A408" s="28" t="s">
        <v>107</v>
      </c>
      <c r="B408" s="24">
        <v>11</v>
      </c>
      <c r="C408" s="24">
        <v>1</v>
      </c>
      <c r="D408" s="24" t="s">
        <v>308</v>
      </c>
      <c r="E408" s="24" t="s">
        <v>343</v>
      </c>
      <c r="F408" s="24" t="s">
        <v>59</v>
      </c>
      <c r="G408" s="25">
        <v>0</v>
      </c>
      <c r="H408" s="25">
        <v>0</v>
      </c>
      <c r="I408" s="25">
        <v>40000</v>
      </c>
    </row>
    <row r="409" spans="1:9" s="72" customFormat="1" ht="25.5" customHeight="1" x14ac:dyDescent="0.2">
      <c r="A409" s="68" t="s">
        <v>224</v>
      </c>
      <c r="B409" s="70">
        <v>11</v>
      </c>
      <c r="C409" s="70">
        <v>1</v>
      </c>
      <c r="D409" s="70" t="s">
        <v>308</v>
      </c>
      <c r="E409" s="70" t="s">
        <v>342</v>
      </c>
      <c r="F409" s="70"/>
      <c r="G409" s="71">
        <v>90807.502579999986</v>
      </c>
      <c r="H409" s="71">
        <v>65229.3</v>
      </c>
      <c r="I409" s="71">
        <v>62420.2</v>
      </c>
    </row>
    <row r="410" spans="1:9" s="72" customFormat="1" ht="25.5" customHeight="1" x14ac:dyDescent="0.2">
      <c r="A410" s="80" t="s">
        <v>107</v>
      </c>
      <c r="B410" s="75">
        <v>11</v>
      </c>
      <c r="C410" s="75">
        <v>1</v>
      </c>
      <c r="D410" s="75" t="s">
        <v>308</v>
      </c>
      <c r="E410" s="75" t="s">
        <v>342</v>
      </c>
      <c r="F410" s="75" t="s">
        <v>59</v>
      </c>
      <c r="G410" s="55">
        <v>90807.502579999986</v>
      </c>
      <c r="H410" s="55">
        <v>65229.3</v>
      </c>
      <c r="I410" s="55">
        <v>62420.2</v>
      </c>
    </row>
    <row r="411" spans="1:9" s="72" customFormat="1" ht="25.5" x14ac:dyDescent="0.2">
      <c r="A411" s="129" t="s">
        <v>341</v>
      </c>
      <c r="B411" s="127" t="s">
        <v>17</v>
      </c>
      <c r="C411" s="127" t="s">
        <v>340</v>
      </c>
      <c r="D411" s="127"/>
      <c r="E411" s="127"/>
      <c r="F411" s="127"/>
      <c r="G411" s="126">
        <v>12870</v>
      </c>
      <c r="H411" s="126">
        <v>13870</v>
      </c>
      <c r="I411" s="126">
        <v>13870</v>
      </c>
    </row>
    <row r="412" spans="1:9" s="72" customFormat="1" ht="25.5" customHeight="1" x14ac:dyDescent="0.2">
      <c r="A412" s="68" t="s">
        <v>226</v>
      </c>
      <c r="B412" s="70">
        <v>11</v>
      </c>
      <c r="C412" s="70">
        <v>2</v>
      </c>
      <c r="D412" s="70" t="s">
        <v>308</v>
      </c>
      <c r="E412" s="70" t="s">
        <v>339</v>
      </c>
      <c r="F412" s="70"/>
      <c r="G412" s="71">
        <v>12220</v>
      </c>
      <c r="H412" s="71">
        <v>13220</v>
      </c>
      <c r="I412" s="71">
        <v>13220</v>
      </c>
    </row>
    <row r="413" spans="1:9" s="72" customFormat="1" ht="25.5" customHeight="1" x14ac:dyDescent="0.2">
      <c r="A413" s="80" t="s">
        <v>107</v>
      </c>
      <c r="B413" s="75">
        <v>11</v>
      </c>
      <c r="C413" s="75">
        <v>2</v>
      </c>
      <c r="D413" s="75" t="s">
        <v>308</v>
      </c>
      <c r="E413" s="75" t="s">
        <v>339</v>
      </c>
      <c r="F413" s="75" t="s">
        <v>59</v>
      </c>
      <c r="G413" s="55">
        <v>12220</v>
      </c>
      <c r="H413" s="55">
        <v>13220</v>
      </c>
      <c r="I413" s="55">
        <v>13220</v>
      </c>
    </row>
    <row r="414" spans="1:9" s="72" customFormat="1" ht="12.75" customHeight="1" x14ac:dyDescent="0.2">
      <c r="A414" s="68" t="s">
        <v>234</v>
      </c>
      <c r="B414" s="70">
        <v>11</v>
      </c>
      <c r="C414" s="70">
        <v>2</v>
      </c>
      <c r="D414" s="70" t="s">
        <v>308</v>
      </c>
      <c r="E414" s="70" t="s">
        <v>338</v>
      </c>
      <c r="F414" s="70"/>
      <c r="G414" s="71">
        <v>650</v>
      </c>
      <c r="H414" s="71">
        <v>650</v>
      </c>
      <c r="I414" s="71">
        <v>650</v>
      </c>
    </row>
    <row r="415" spans="1:9" s="72" customFormat="1" ht="25.5" customHeight="1" x14ac:dyDescent="0.2">
      <c r="A415" s="80" t="s">
        <v>107</v>
      </c>
      <c r="B415" s="75">
        <v>11</v>
      </c>
      <c r="C415" s="75">
        <v>2</v>
      </c>
      <c r="D415" s="75" t="s">
        <v>308</v>
      </c>
      <c r="E415" s="75" t="s">
        <v>338</v>
      </c>
      <c r="F415" s="75" t="s">
        <v>59</v>
      </c>
      <c r="G415" s="55">
        <v>650</v>
      </c>
      <c r="H415" s="55">
        <v>650</v>
      </c>
      <c r="I415" s="55">
        <v>650</v>
      </c>
    </row>
    <row r="416" spans="1:9" ht="25.5" x14ac:dyDescent="0.2">
      <c r="A416" s="125" t="s">
        <v>337</v>
      </c>
      <c r="B416" s="124" t="s">
        <v>17</v>
      </c>
      <c r="C416" s="124" t="s">
        <v>336</v>
      </c>
      <c r="D416" s="124"/>
      <c r="E416" s="124"/>
      <c r="F416" s="124"/>
      <c r="G416" s="123">
        <v>5300</v>
      </c>
      <c r="H416" s="123">
        <v>2000</v>
      </c>
      <c r="I416" s="123">
        <v>2000</v>
      </c>
    </row>
    <row r="417" spans="1:9" ht="25.5" customHeight="1" x14ac:dyDescent="0.2">
      <c r="A417" s="18" t="s">
        <v>235</v>
      </c>
      <c r="B417" s="19">
        <v>11</v>
      </c>
      <c r="C417" s="19">
        <v>3</v>
      </c>
      <c r="D417" s="19" t="s">
        <v>308</v>
      </c>
      <c r="E417" s="19" t="s">
        <v>335</v>
      </c>
      <c r="F417" s="19"/>
      <c r="G417" s="20">
        <v>5300</v>
      </c>
      <c r="H417" s="20">
        <v>2000</v>
      </c>
      <c r="I417" s="20">
        <v>2000</v>
      </c>
    </row>
    <row r="418" spans="1:9" ht="25.5" customHeight="1" x14ac:dyDescent="0.2">
      <c r="A418" s="28" t="s">
        <v>107</v>
      </c>
      <c r="B418" s="24">
        <v>11</v>
      </c>
      <c r="C418" s="24">
        <v>3</v>
      </c>
      <c r="D418" s="24" t="s">
        <v>308</v>
      </c>
      <c r="E418" s="24" t="s">
        <v>335</v>
      </c>
      <c r="F418" s="24" t="s">
        <v>59</v>
      </c>
      <c r="G418" s="25">
        <v>5300</v>
      </c>
      <c r="H418" s="25">
        <v>2000</v>
      </c>
      <c r="I418" s="25">
        <v>2000</v>
      </c>
    </row>
    <row r="419" spans="1:9" x14ac:dyDescent="0.2">
      <c r="A419" s="125" t="s">
        <v>334</v>
      </c>
      <c r="B419" s="124" t="s">
        <v>17</v>
      </c>
      <c r="C419" s="124" t="s">
        <v>333</v>
      </c>
      <c r="D419" s="124"/>
      <c r="E419" s="124"/>
      <c r="F419" s="124"/>
      <c r="G419" s="123">
        <v>500</v>
      </c>
      <c r="H419" s="123">
        <v>300</v>
      </c>
      <c r="I419" s="123">
        <v>300</v>
      </c>
    </row>
    <row r="420" spans="1:9" ht="12.75" customHeight="1" x14ac:dyDescent="0.2">
      <c r="A420" s="18" t="s">
        <v>238</v>
      </c>
      <c r="B420" s="19">
        <v>11</v>
      </c>
      <c r="C420" s="19">
        <v>4</v>
      </c>
      <c r="D420" s="19" t="s">
        <v>308</v>
      </c>
      <c r="E420" s="19" t="s">
        <v>332</v>
      </c>
      <c r="F420" s="24"/>
      <c r="G420" s="25">
        <v>500</v>
      </c>
      <c r="H420" s="25">
        <v>300</v>
      </c>
      <c r="I420" s="25">
        <v>300</v>
      </c>
    </row>
    <row r="421" spans="1:9" ht="25.5" customHeight="1" x14ac:dyDescent="0.2">
      <c r="A421" s="28" t="s">
        <v>107</v>
      </c>
      <c r="B421" s="24">
        <v>11</v>
      </c>
      <c r="C421" s="24">
        <v>4</v>
      </c>
      <c r="D421" s="24" t="s">
        <v>308</v>
      </c>
      <c r="E421" s="24" t="s">
        <v>332</v>
      </c>
      <c r="F421" s="24" t="s">
        <v>59</v>
      </c>
      <c r="G421" s="25">
        <v>500</v>
      </c>
      <c r="H421" s="25">
        <v>300</v>
      </c>
      <c r="I421" s="25">
        <v>300</v>
      </c>
    </row>
    <row r="422" spans="1:9" ht="25.5" x14ac:dyDescent="0.2">
      <c r="A422" s="125" t="s">
        <v>331</v>
      </c>
      <c r="B422" s="124" t="s">
        <v>17</v>
      </c>
      <c r="C422" s="124" t="s">
        <v>330</v>
      </c>
      <c r="D422" s="124"/>
      <c r="E422" s="124"/>
      <c r="F422" s="124"/>
      <c r="G422" s="123">
        <v>19350.400000000001</v>
      </c>
      <c r="H422" s="123">
        <v>7815</v>
      </c>
      <c r="I422" s="123">
        <v>7815</v>
      </c>
    </row>
    <row r="423" spans="1:9" s="72" customFormat="1" ht="25.5" customHeight="1" x14ac:dyDescent="0.2">
      <c r="A423" s="68" t="s">
        <v>240</v>
      </c>
      <c r="B423" s="95">
        <v>11</v>
      </c>
      <c r="C423" s="95">
        <v>5</v>
      </c>
      <c r="D423" s="95" t="s">
        <v>308</v>
      </c>
      <c r="E423" s="95" t="s">
        <v>329</v>
      </c>
      <c r="F423" s="70"/>
      <c r="G423" s="71">
        <v>19350.400000000001</v>
      </c>
      <c r="H423" s="71">
        <v>7815</v>
      </c>
      <c r="I423" s="71">
        <v>7815</v>
      </c>
    </row>
    <row r="424" spans="1:9" s="72" customFormat="1" ht="25.5" customHeight="1" x14ac:dyDescent="0.2">
      <c r="A424" s="30" t="s">
        <v>311</v>
      </c>
      <c r="B424" s="16">
        <v>11</v>
      </c>
      <c r="C424" s="16">
        <v>5</v>
      </c>
      <c r="D424" s="16" t="s">
        <v>308</v>
      </c>
      <c r="E424" s="16" t="s">
        <v>329</v>
      </c>
      <c r="F424" s="70" t="s">
        <v>62</v>
      </c>
      <c r="G424" s="71">
        <v>4000</v>
      </c>
      <c r="H424" s="71">
        <v>1000</v>
      </c>
      <c r="I424" s="71">
        <v>1000</v>
      </c>
    </row>
    <row r="425" spans="1:9" ht="25.5" customHeight="1" x14ac:dyDescent="0.2">
      <c r="A425" s="28" t="s">
        <v>107</v>
      </c>
      <c r="B425" s="16">
        <v>11</v>
      </c>
      <c r="C425" s="16">
        <v>5</v>
      </c>
      <c r="D425" s="16" t="s">
        <v>308</v>
      </c>
      <c r="E425" s="16" t="s">
        <v>329</v>
      </c>
      <c r="F425" s="24" t="s">
        <v>59</v>
      </c>
      <c r="G425" s="25">
        <v>15350.400000000001</v>
      </c>
      <c r="H425" s="25">
        <v>6815</v>
      </c>
      <c r="I425" s="25">
        <v>6815</v>
      </c>
    </row>
    <row r="426" spans="1:9" s="72" customFormat="1" ht="38.25" x14ac:dyDescent="0.2">
      <c r="A426" s="129" t="s">
        <v>327</v>
      </c>
      <c r="B426" s="128" t="s">
        <v>17</v>
      </c>
      <c r="C426" s="128" t="s">
        <v>326</v>
      </c>
      <c r="D426" s="128"/>
      <c r="E426" s="128"/>
      <c r="F426" s="127"/>
      <c r="G426" s="126">
        <v>15966.3</v>
      </c>
      <c r="H426" s="126">
        <v>12020.9</v>
      </c>
      <c r="I426" s="126">
        <v>11430.7</v>
      </c>
    </row>
    <row r="427" spans="1:9" ht="38.25" customHeight="1" x14ac:dyDescent="0.2">
      <c r="A427" s="18" t="s">
        <v>244</v>
      </c>
      <c r="B427" s="19">
        <v>11</v>
      </c>
      <c r="C427" s="19">
        <v>6</v>
      </c>
      <c r="D427" s="19" t="s">
        <v>308</v>
      </c>
      <c r="E427" s="19" t="s">
        <v>325</v>
      </c>
      <c r="F427" s="5"/>
      <c r="G427" s="6">
        <v>15966.3</v>
      </c>
      <c r="H427" s="6">
        <v>12020.9</v>
      </c>
      <c r="I427" s="6">
        <v>11430.7</v>
      </c>
    </row>
    <row r="428" spans="1:9" ht="25.5" customHeight="1" x14ac:dyDescent="0.2">
      <c r="A428" s="28" t="s">
        <v>107</v>
      </c>
      <c r="B428" s="24">
        <v>11</v>
      </c>
      <c r="C428" s="24">
        <v>6</v>
      </c>
      <c r="D428" s="24" t="s">
        <v>308</v>
      </c>
      <c r="E428" s="24" t="s">
        <v>325</v>
      </c>
      <c r="F428" s="24" t="s">
        <v>59</v>
      </c>
      <c r="G428" s="25">
        <v>15966.3</v>
      </c>
      <c r="H428" s="25">
        <v>12020.9</v>
      </c>
      <c r="I428" s="25">
        <v>11430.7</v>
      </c>
    </row>
    <row r="429" spans="1:9" s="189" customFormat="1" ht="25.5" x14ac:dyDescent="0.2">
      <c r="A429" s="125" t="s">
        <v>348</v>
      </c>
      <c r="B429" s="101" t="s">
        <v>17</v>
      </c>
      <c r="C429" s="101" t="s">
        <v>546</v>
      </c>
      <c r="D429" s="101"/>
      <c r="E429" s="101"/>
      <c r="F429" s="124"/>
      <c r="G429" s="123">
        <v>200</v>
      </c>
      <c r="H429" s="123">
        <v>0</v>
      </c>
      <c r="I429" s="123">
        <v>0</v>
      </c>
    </row>
    <row r="430" spans="1:9" s="189" customFormat="1" ht="25.5" customHeight="1" x14ac:dyDescent="0.2">
      <c r="A430" s="18" t="s">
        <v>271</v>
      </c>
      <c r="B430" s="120">
        <v>11</v>
      </c>
      <c r="C430" s="19" t="s">
        <v>546</v>
      </c>
      <c r="D430" s="19" t="s">
        <v>308</v>
      </c>
      <c r="E430" s="16" t="s">
        <v>347</v>
      </c>
      <c r="F430" s="19"/>
      <c r="G430" s="20">
        <v>200</v>
      </c>
      <c r="H430" s="20">
        <v>0</v>
      </c>
      <c r="I430" s="20">
        <v>0</v>
      </c>
    </row>
    <row r="431" spans="1:9" s="189" customFormat="1" ht="25.5" customHeight="1" x14ac:dyDescent="0.2">
      <c r="A431" s="30" t="s">
        <v>311</v>
      </c>
      <c r="B431" s="120">
        <v>11</v>
      </c>
      <c r="C431" s="19" t="s">
        <v>546</v>
      </c>
      <c r="D431" s="19" t="s">
        <v>308</v>
      </c>
      <c r="E431" s="16" t="s">
        <v>347</v>
      </c>
      <c r="F431" s="24" t="s">
        <v>62</v>
      </c>
      <c r="G431" s="25">
        <v>200</v>
      </c>
      <c r="H431" s="25">
        <v>0</v>
      </c>
      <c r="I431" s="25">
        <v>0</v>
      </c>
    </row>
    <row r="432" spans="1:9" s="189" customFormat="1" ht="25.5" x14ac:dyDescent="0.2">
      <c r="A432" s="125" t="s">
        <v>542</v>
      </c>
      <c r="B432" s="101" t="s">
        <v>17</v>
      </c>
      <c r="C432" s="101" t="s">
        <v>543</v>
      </c>
      <c r="D432" s="101"/>
      <c r="E432" s="101"/>
      <c r="F432" s="124"/>
      <c r="G432" s="123">
        <v>854.4</v>
      </c>
      <c r="H432" s="123">
        <v>854.4</v>
      </c>
      <c r="I432" s="123">
        <v>854.4</v>
      </c>
    </row>
    <row r="433" spans="1:9" s="189" customFormat="1" ht="25.5" customHeight="1" x14ac:dyDescent="0.2">
      <c r="A433" s="18" t="s">
        <v>540</v>
      </c>
      <c r="B433" s="120">
        <v>11</v>
      </c>
      <c r="C433" s="19" t="s">
        <v>543</v>
      </c>
      <c r="D433" s="19" t="s">
        <v>308</v>
      </c>
      <c r="E433" s="16" t="s">
        <v>544</v>
      </c>
      <c r="F433" s="19"/>
      <c r="G433" s="20">
        <v>854.4</v>
      </c>
      <c r="H433" s="20">
        <v>854.4</v>
      </c>
      <c r="I433" s="20">
        <v>854.4</v>
      </c>
    </row>
    <row r="434" spans="1:9" s="189" customFormat="1" ht="25.5" customHeight="1" x14ac:dyDescent="0.2">
      <c r="A434" s="30" t="s">
        <v>311</v>
      </c>
      <c r="B434" s="120">
        <v>11</v>
      </c>
      <c r="C434" s="19" t="s">
        <v>543</v>
      </c>
      <c r="D434" s="19" t="s">
        <v>308</v>
      </c>
      <c r="E434" s="16" t="s">
        <v>544</v>
      </c>
      <c r="F434" s="24" t="s">
        <v>62</v>
      </c>
      <c r="G434" s="25">
        <v>854.4</v>
      </c>
      <c r="H434" s="25">
        <v>854.4</v>
      </c>
      <c r="I434" s="25">
        <v>854.4</v>
      </c>
    </row>
    <row r="435" spans="1:9" ht="25.5" x14ac:dyDescent="0.2">
      <c r="A435" s="39" t="s">
        <v>324</v>
      </c>
      <c r="B435" s="40" t="s">
        <v>19</v>
      </c>
      <c r="C435" s="40"/>
      <c r="D435" s="40"/>
      <c r="E435" s="40"/>
      <c r="F435" s="40"/>
      <c r="G435" s="38">
        <v>10160.194</v>
      </c>
      <c r="H435" s="227">
        <v>3350.7</v>
      </c>
      <c r="I435" s="227">
        <v>1838.1999999999998</v>
      </c>
    </row>
    <row r="436" spans="1:9" s="220" customFormat="1" ht="25.5" x14ac:dyDescent="0.2">
      <c r="A436" s="241" t="s">
        <v>666</v>
      </c>
      <c r="B436" s="218" t="s">
        <v>19</v>
      </c>
      <c r="C436" s="218" t="s">
        <v>344</v>
      </c>
      <c r="D436" s="218"/>
      <c r="E436" s="218"/>
      <c r="F436" s="218"/>
      <c r="G436" s="219">
        <v>7455.6939999999995</v>
      </c>
      <c r="H436" s="219">
        <v>0</v>
      </c>
      <c r="I436" s="219">
        <v>0</v>
      </c>
    </row>
    <row r="437" spans="1:9" s="220" customFormat="1" ht="40.5" customHeight="1" x14ac:dyDescent="0.2">
      <c r="A437" s="217" t="s">
        <v>661</v>
      </c>
      <c r="B437" s="218">
        <v>12</v>
      </c>
      <c r="C437" s="218" t="s">
        <v>344</v>
      </c>
      <c r="D437" s="218" t="s">
        <v>308</v>
      </c>
      <c r="E437" s="218" t="s">
        <v>662</v>
      </c>
      <c r="F437" s="218"/>
      <c r="G437" s="219">
        <v>7455.6939999999995</v>
      </c>
      <c r="H437" s="219">
        <v>0</v>
      </c>
      <c r="I437" s="219">
        <v>0</v>
      </c>
    </row>
    <row r="438" spans="1:9" s="220" customFormat="1" ht="56.25" customHeight="1" x14ac:dyDescent="0.2">
      <c r="A438" s="226" t="s">
        <v>60</v>
      </c>
      <c r="B438" s="221">
        <v>12</v>
      </c>
      <c r="C438" s="221" t="s">
        <v>344</v>
      </c>
      <c r="D438" s="221" t="s">
        <v>308</v>
      </c>
      <c r="E438" s="221" t="s">
        <v>662</v>
      </c>
      <c r="F438" s="221" t="s">
        <v>61</v>
      </c>
      <c r="G438" s="222">
        <v>7036.4939999999997</v>
      </c>
      <c r="H438" s="222">
        <v>0</v>
      </c>
      <c r="I438" s="222">
        <v>0</v>
      </c>
    </row>
    <row r="439" spans="1:9" s="220" customFormat="1" ht="25.5" x14ac:dyDescent="0.2">
      <c r="A439" s="226" t="s">
        <v>311</v>
      </c>
      <c r="B439" s="221">
        <v>12</v>
      </c>
      <c r="C439" s="221" t="s">
        <v>344</v>
      </c>
      <c r="D439" s="221" t="s">
        <v>308</v>
      </c>
      <c r="E439" s="221" t="s">
        <v>662</v>
      </c>
      <c r="F439" s="221" t="s">
        <v>62</v>
      </c>
      <c r="G439" s="222">
        <v>414.8</v>
      </c>
      <c r="H439" s="222">
        <v>0</v>
      </c>
      <c r="I439" s="222">
        <v>0</v>
      </c>
    </row>
    <row r="440" spans="1:9" s="220" customFormat="1" x14ac:dyDescent="0.2">
      <c r="A440" s="226" t="s">
        <v>66</v>
      </c>
      <c r="B440" s="221">
        <v>12</v>
      </c>
      <c r="C440" s="221" t="s">
        <v>344</v>
      </c>
      <c r="D440" s="221" t="s">
        <v>308</v>
      </c>
      <c r="E440" s="221" t="s">
        <v>662</v>
      </c>
      <c r="F440" s="221" t="s">
        <v>67</v>
      </c>
      <c r="G440" s="222">
        <v>4.4000000000000004</v>
      </c>
      <c r="H440" s="222">
        <v>0</v>
      </c>
      <c r="I440" s="222">
        <v>0</v>
      </c>
    </row>
    <row r="441" spans="1:9" s="220" customFormat="1" ht="25.5" x14ac:dyDescent="0.2">
      <c r="A441" s="226" t="s">
        <v>667</v>
      </c>
      <c r="B441" s="221" t="s">
        <v>19</v>
      </c>
      <c r="C441" s="221" t="s">
        <v>336</v>
      </c>
      <c r="D441" s="221"/>
      <c r="E441" s="221"/>
      <c r="F441" s="221"/>
      <c r="G441" s="222">
        <v>2704.5</v>
      </c>
      <c r="H441" s="222">
        <v>3350.7</v>
      </c>
      <c r="I441" s="222">
        <v>1838.1999999999998</v>
      </c>
    </row>
    <row r="442" spans="1:9" ht="25.5" customHeight="1" x14ac:dyDescent="0.2">
      <c r="A442" s="18" t="s">
        <v>142</v>
      </c>
      <c r="B442" s="19">
        <v>12</v>
      </c>
      <c r="C442" s="19" t="s">
        <v>336</v>
      </c>
      <c r="D442" s="19" t="s">
        <v>308</v>
      </c>
      <c r="E442" s="19" t="s">
        <v>658</v>
      </c>
      <c r="F442" s="19"/>
      <c r="G442" s="20">
        <v>2704.5</v>
      </c>
      <c r="H442" s="20">
        <v>3350.7</v>
      </c>
      <c r="I442" s="20">
        <v>1838.1999999999998</v>
      </c>
    </row>
    <row r="443" spans="1:9" ht="12.75" customHeight="1" x14ac:dyDescent="0.2">
      <c r="A443" s="28" t="s">
        <v>68</v>
      </c>
      <c r="B443" s="24">
        <v>12</v>
      </c>
      <c r="C443" s="24" t="s">
        <v>336</v>
      </c>
      <c r="D443" s="24" t="s">
        <v>308</v>
      </c>
      <c r="E443" s="24" t="s">
        <v>658</v>
      </c>
      <c r="F443" s="24" t="s">
        <v>69</v>
      </c>
      <c r="G443" s="25">
        <v>2704.5</v>
      </c>
      <c r="H443" s="25">
        <v>3350.7</v>
      </c>
      <c r="I443" s="25">
        <v>1838.1999999999998</v>
      </c>
    </row>
    <row r="444" spans="1:9" ht="38.25" x14ac:dyDescent="0.2">
      <c r="A444" s="39" t="s">
        <v>323</v>
      </c>
      <c r="B444" s="40" t="s">
        <v>322</v>
      </c>
      <c r="C444" s="40"/>
      <c r="D444" s="40"/>
      <c r="E444" s="40"/>
      <c r="F444" s="40"/>
      <c r="G444" s="38">
        <v>329.8</v>
      </c>
      <c r="H444" s="227">
        <v>338.9</v>
      </c>
      <c r="I444" s="227">
        <v>322.3</v>
      </c>
    </row>
    <row r="445" spans="1:9" s="220" customFormat="1" ht="25.5" customHeight="1" x14ac:dyDescent="0.2">
      <c r="A445" s="217" t="s">
        <v>601</v>
      </c>
      <c r="B445" s="218">
        <v>14</v>
      </c>
      <c r="C445" s="218">
        <v>0</v>
      </c>
      <c r="D445" s="218" t="s">
        <v>308</v>
      </c>
      <c r="E445" s="218" t="s">
        <v>603</v>
      </c>
      <c r="F445" s="218"/>
      <c r="G445" s="219">
        <v>200.8</v>
      </c>
      <c r="H445" s="219">
        <v>200.9</v>
      </c>
      <c r="I445" s="219">
        <v>200.3</v>
      </c>
    </row>
    <row r="446" spans="1:9" s="220" customFormat="1" ht="12.75" customHeight="1" x14ac:dyDescent="0.2">
      <c r="A446" s="226" t="s">
        <v>66</v>
      </c>
      <c r="B446" s="221">
        <v>14</v>
      </c>
      <c r="C446" s="221">
        <v>0</v>
      </c>
      <c r="D446" s="221" t="s">
        <v>308</v>
      </c>
      <c r="E446" s="221" t="s">
        <v>603</v>
      </c>
      <c r="F446" s="224" t="s">
        <v>67</v>
      </c>
      <c r="G446" s="222">
        <v>200.8</v>
      </c>
      <c r="H446" s="222">
        <v>200.9</v>
      </c>
      <c r="I446" s="222">
        <v>200.3</v>
      </c>
    </row>
    <row r="447" spans="1:9" ht="25.5" customHeight="1" x14ac:dyDescent="0.2">
      <c r="A447" s="18" t="s">
        <v>127</v>
      </c>
      <c r="B447" s="19">
        <v>14</v>
      </c>
      <c r="C447" s="19">
        <v>0</v>
      </c>
      <c r="D447" s="19" t="s">
        <v>308</v>
      </c>
      <c r="E447" s="19" t="s">
        <v>321</v>
      </c>
      <c r="F447" s="19"/>
      <c r="G447" s="20">
        <v>129</v>
      </c>
      <c r="H447" s="20">
        <v>138</v>
      </c>
      <c r="I447" s="20">
        <v>122</v>
      </c>
    </row>
    <row r="448" spans="1:9" ht="25.5" customHeight="1" x14ac:dyDescent="0.2">
      <c r="A448" s="30" t="s">
        <v>311</v>
      </c>
      <c r="B448" s="24">
        <v>14</v>
      </c>
      <c r="C448" s="24">
        <v>0</v>
      </c>
      <c r="D448" s="24" t="s">
        <v>308</v>
      </c>
      <c r="E448" s="24" t="s">
        <v>321</v>
      </c>
      <c r="F448" s="27" t="s">
        <v>62</v>
      </c>
      <c r="G448" s="25">
        <v>129</v>
      </c>
      <c r="H448" s="25">
        <v>138</v>
      </c>
      <c r="I448" s="25">
        <v>122</v>
      </c>
    </row>
    <row r="449" spans="1:9" ht="38.25" x14ac:dyDescent="0.2">
      <c r="A449" s="39" t="s">
        <v>320</v>
      </c>
      <c r="B449" s="40" t="s">
        <v>319</v>
      </c>
      <c r="C449" s="40"/>
      <c r="D449" s="40"/>
      <c r="E449" s="40"/>
      <c r="F449" s="40"/>
      <c r="G449" s="38">
        <v>39623.350839999992</v>
      </c>
      <c r="H449" s="227">
        <v>24703.9</v>
      </c>
      <c r="I449" s="227">
        <v>24092.799999999999</v>
      </c>
    </row>
    <row r="450" spans="1:9" s="72" customFormat="1" ht="25.5" customHeight="1" x14ac:dyDescent="0.2">
      <c r="A450" s="68" t="s">
        <v>480</v>
      </c>
      <c r="B450" s="122">
        <v>15</v>
      </c>
      <c r="C450" s="70" t="s">
        <v>309</v>
      </c>
      <c r="D450" s="70" t="s">
        <v>318</v>
      </c>
      <c r="E450" s="70"/>
      <c r="F450" s="70"/>
      <c r="G450" s="71">
        <v>22200.3</v>
      </c>
      <c r="H450" s="71">
        <v>23802</v>
      </c>
      <c r="I450" s="71">
        <v>23221.5</v>
      </c>
    </row>
    <row r="451" spans="1:9" ht="38.25" customHeight="1" x14ac:dyDescent="0.2">
      <c r="A451" s="17" t="s">
        <v>559</v>
      </c>
      <c r="B451" s="120">
        <v>15</v>
      </c>
      <c r="C451" s="19" t="s">
        <v>309</v>
      </c>
      <c r="D451" s="70" t="s">
        <v>318</v>
      </c>
      <c r="E451" s="16" t="s">
        <v>560</v>
      </c>
      <c r="F451" s="19"/>
      <c r="G451" s="20">
        <v>20820.396359999999</v>
      </c>
      <c r="H451" s="20">
        <v>11135.3</v>
      </c>
      <c r="I451" s="20">
        <v>16554.8</v>
      </c>
    </row>
    <row r="452" spans="1:9" ht="25.5" customHeight="1" x14ac:dyDescent="0.2">
      <c r="A452" s="30" t="s">
        <v>311</v>
      </c>
      <c r="B452" s="121">
        <v>15</v>
      </c>
      <c r="C452" s="24" t="s">
        <v>309</v>
      </c>
      <c r="D452" s="70" t="s">
        <v>318</v>
      </c>
      <c r="E452" s="16" t="s">
        <v>560</v>
      </c>
      <c r="F452" s="24" t="s">
        <v>62</v>
      </c>
      <c r="G452" s="55">
        <v>20820.396359999999</v>
      </c>
      <c r="H452" s="55">
        <v>11135.3</v>
      </c>
      <c r="I452" s="55">
        <v>16554.8</v>
      </c>
    </row>
    <row r="453" spans="1:9" s="189" customFormat="1" ht="38.25" customHeight="1" x14ac:dyDescent="0.2">
      <c r="A453" s="17" t="s">
        <v>562</v>
      </c>
      <c r="B453" s="120">
        <v>15</v>
      </c>
      <c r="C453" s="19" t="s">
        <v>309</v>
      </c>
      <c r="D453" s="70" t="s">
        <v>318</v>
      </c>
      <c r="E453" s="16" t="s">
        <v>563</v>
      </c>
      <c r="F453" s="19"/>
      <c r="G453" s="20">
        <v>1379.90364</v>
      </c>
      <c r="H453" s="20">
        <v>12666.7</v>
      </c>
      <c r="I453" s="20">
        <v>6666.7</v>
      </c>
    </row>
    <row r="454" spans="1:9" s="189" customFormat="1" ht="25.5" customHeight="1" x14ac:dyDescent="0.2">
      <c r="A454" s="28" t="s">
        <v>107</v>
      </c>
      <c r="B454" s="121">
        <v>15</v>
      </c>
      <c r="C454" s="24" t="s">
        <v>309</v>
      </c>
      <c r="D454" s="70" t="s">
        <v>318</v>
      </c>
      <c r="E454" s="16" t="s">
        <v>563</v>
      </c>
      <c r="F454" s="24" t="s">
        <v>59</v>
      </c>
      <c r="G454" s="55">
        <v>1379.90364</v>
      </c>
      <c r="H454" s="55">
        <v>12666.7</v>
      </c>
      <c r="I454" s="55">
        <v>6666.7</v>
      </c>
    </row>
    <row r="455" spans="1:9" ht="25.5" customHeight="1" x14ac:dyDescent="0.2">
      <c r="A455" s="17" t="s">
        <v>285</v>
      </c>
      <c r="B455" s="120">
        <v>15</v>
      </c>
      <c r="C455" s="19" t="s">
        <v>309</v>
      </c>
      <c r="D455" s="19" t="s">
        <v>308</v>
      </c>
      <c r="E455" s="16" t="s">
        <v>317</v>
      </c>
      <c r="F455" s="19"/>
      <c r="G455" s="20">
        <v>1095.81034</v>
      </c>
      <c r="H455" s="20">
        <v>901.9</v>
      </c>
      <c r="I455" s="20">
        <v>871.3</v>
      </c>
    </row>
    <row r="456" spans="1:9" ht="25.5" customHeight="1" x14ac:dyDescent="0.2">
      <c r="A456" s="30" t="s">
        <v>311</v>
      </c>
      <c r="B456" s="121">
        <v>15</v>
      </c>
      <c r="C456" s="24" t="s">
        <v>309</v>
      </c>
      <c r="D456" s="24" t="s">
        <v>308</v>
      </c>
      <c r="E456" s="16" t="s">
        <v>317</v>
      </c>
      <c r="F456" s="24" t="s">
        <v>62</v>
      </c>
      <c r="G456" s="25">
        <v>1095.81034</v>
      </c>
      <c r="H456" s="222">
        <v>901.9</v>
      </c>
      <c r="I456" s="222">
        <v>871.3</v>
      </c>
    </row>
    <row r="457" spans="1:9" s="189" customFormat="1" ht="41.25" customHeight="1" x14ac:dyDescent="0.2">
      <c r="A457" s="51" t="s">
        <v>580</v>
      </c>
      <c r="B457" s="121">
        <v>15</v>
      </c>
      <c r="C457" s="24" t="s">
        <v>309</v>
      </c>
      <c r="D457" s="24" t="s">
        <v>308</v>
      </c>
      <c r="E457" s="16" t="s">
        <v>581</v>
      </c>
      <c r="F457" s="24"/>
      <c r="G457" s="25">
        <v>469.1</v>
      </c>
      <c r="H457" s="222">
        <v>0</v>
      </c>
      <c r="I457" s="222">
        <v>0</v>
      </c>
    </row>
    <row r="458" spans="1:9" s="189" customFormat="1" ht="25.5" customHeight="1" x14ac:dyDescent="0.2">
      <c r="A458" s="30" t="s">
        <v>311</v>
      </c>
      <c r="B458" s="121">
        <v>15</v>
      </c>
      <c r="C458" s="24" t="s">
        <v>309</v>
      </c>
      <c r="D458" s="24" t="s">
        <v>308</v>
      </c>
      <c r="E458" s="16" t="s">
        <v>581</v>
      </c>
      <c r="F458" s="24" t="s">
        <v>62</v>
      </c>
      <c r="G458" s="25">
        <v>469.1</v>
      </c>
      <c r="H458" s="222">
        <v>0</v>
      </c>
      <c r="I458" s="222">
        <v>0</v>
      </c>
    </row>
    <row r="459" spans="1:9" s="220" customFormat="1" ht="51" x14ac:dyDescent="0.2">
      <c r="A459" s="51" t="s">
        <v>676</v>
      </c>
      <c r="B459" s="120">
        <v>15</v>
      </c>
      <c r="C459" s="218" t="s">
        <v>309</v>
      </c>
      <c r="D459" s="218" t="s">
        <v>308</v>
      </c>
      <c r="E459" s="218" t="s">
        <v>678</v>
      </c>
      <c r="F459" s="218"/>
      <c r="G459" s="219">
        <v>11720.095649999999</v>
      </c>
      <c r="H459" s="219">
        <v>0</v>
      </c>
      <c r="I459" s="219">
        <v>0</v>
      </c>
    </row>
    <row r="460" spans="1:9" s="220" customFormat="1" ht="25.5" x14ac:dyDescent="0.2">
      <c r="A460" s="226" t="s">
        <v>107</v>
      </c>
      <c r="B460" s="121">
        <v>15</v>
      </c>
      <c r="C460" s="221" t="s">
        <v>309</v>
      </c>
      <c r="D460" s="221" t="s">
        <v>308</v>
      </c>
      <c r="E460" s="16" t="s">
        <v>678</v>
      </c>
      <c r="F460" s="221" t="s">
        <v>59</v>
      </c>
      <c r="G460" s="222">
        <v>11720.095649999999</v>
      </c>
      <c r="H460" s="222">
        <v>0</v>
      </c>
      <c r="I460" s="222">
        <v>0</v>
      </c>
    </row>
    <row r="461" spans="1:9" s="220" customFormat="1" ht="51" x14ac:dyDescent="0.2">
      <c r="A461" s="51" t="s">
        <v>676</v>
      </c>
      <c r="B461" s="120">
        <v>15</v>
      </c>
      <c r="C461" s="218" t="s">
        <v>309</v>
      </c>
      <c r="D461" s="218" t="s">
        <v>308</v>
      </c>
      <c r="E461" s="218" t="s">
        <v>695</v>
      </c>
      <c r="F461" s="218"/>
      <c r="G461" s="219">
        <v>4138.0448500000002</v>
      </c>
      <c r="H461" s="219">
        <v>0</v>
      </c>
      <c r="I461" s="219">
        <v>0</v>
      </c>
    </row>
    <row r="462" spans="1:9" s="220" customFormat="1" ht="25.5" x14ac:dyDescent="0.2">
      <c r="A462" s="226" t="s">
        <v>107</v>
      </c>
      <c r="B462" s="121">
        <v>15</v>
      </c>
      <c r="C462" s="221" t="s">
        <v>309</v>
      </c>
      <c r="D462" s="221" t="s">
        <v>308</v>
      </c>
      <c r="E462" s="16" t="s">
        <v>695</v>
      </c>
      <c r="F462" s="221" t="s">
        <v>59</v>
      </c>
      <c r="G462" s="222">
        <v>4138.0448500000002</v>
      </c>
      <c r="H462" s="222">
        <v>0</v>
      </c>
      <c r="I462" s="222">
        <v>0</v>
      </c>
    </row>
    <row r="463" spans="1:9" s="189" customFormat="1" ht="25.5" x14ac:dyDescent="0.2">
      <c r="A463" s="39" t="s">
        <v>527</v>
      </c>
      <c r="B463" s="40" t="s">
        <v>528</v>
      </c>
      <c r="C463" s="40"/>
      <c r="D463" s="40"/>
      <c r="E463" s="40"/>
      <c r="F463" s="40"/>
      <c r="G463" s="38">
        <v>169.6</v>
      </c>
      <c r="H463" s="38">
        <v>174.29999999999998</v>
      </c>
      <c r="I463" s="38">
        <v>165.8</v>
      </c>
    </row>
    <row r="464" spans="1:9" s="189" customFormat="1" ht="30.75" customHeight="1" x14ac:dyDescent="0.2">
      <c r="A464" s="18" t="s">
        <v>515</v>
      </c>
      <c r="B464" s="120">
        <v>16</v>
      </c>
      <c r="C464" s="24" t="s">
        <v>309</v>
      </c>
      <c r="D464" s="24" t="s">
        <v>308</v>
      </c>
      <c r="E464" s="19" t="s">
        <v>529</v>
      </c>
      <c r="F464" s="19"/>
      <c r="G464" s="20">
        <v>0</v>
      </c>
      <c r="H464" s="20">
        <v>10.199999999999999</v>
      </c>
      <c r="I464" s="20">
        <v>9.8000000000000007</v>
      </c>
    </row>
    <row r="465" spans="1:9" s="26" customFormat="1" ht="30.75" customHeight="1" x14ac:dyDescent="0.2">
      <c r="A465" s="28" t="s">
        <v>107</v>
      </c>
      <c r="B465" s="121">
        <v>16</v>
      </c>
      <c r="C465" s="24" t="s">
        <v>309</v>
      </c>
      <c r="D465" s="24" t="s">
        <v>308</v>
      </c>
      <c r="E465" s="24" t="s">
        <v>529</v>
      </c>
      <c r="F465" s="24" t="s">
        <v>59</v>
      </c>
      <c r="G465" s="25">
        <v>0</v>
      </c>
      <c r="H465" s="25">
        <v>10.199999999999999</v>
      </c>
      <c r="I465" s="25">
        <v>9.8000000000000007</v>
      </c>
    </row>
    <row r="466" spans="1:9" s="189" customFormat="1" ht="30.75" customHeight="1" x14ac:dyDescent="0.2">
      <c r="A466" s="18" t="s">
        <v>518</v>
      </c>
      <c r="B466" s="120">
        <v>16</v>
      </c>
      <c r="C466" s="24" t="s">
        <v>309</v>
      </c>
      <c r="D466" s="24" t="s">
        <v>308</v>
      </c>
      <c r="E466" s="19" t="s">
        <v>530</v>
      </c>
      <c r="F466" s="19"/>
      <c r="G466" s="20">
        <v>0</v>
      </c>
      <c r="H466" s="20">
        <v>10.199999999999999</v>
      </c>
      <c r="I466" s="20">
        <v>9.8000000000000007</v>
      </c>
    </row>
    <row r="467" spans="1:9" s="26" customFormat="1" ht="30.75" customHeight="1" x14ac:dyDescent="0.2">
      <c r="A467" s="28" t="s">
        <v>107</v>
      </c>
      <c r="B467" s="121">
        <v>16</v>
      </c>
      <c r="C467" s="24" t="s">
        <v>309</v>
      </c>
      <c r="D467" s="24" t="s">
        <v>308</v>
      </c>
      <c r="E467" s="24" t="s">
        <v>531</v>
      </c>
      <c r="F467" s="24" t="s">
        <v>59</v>
      </c>
      <c r="G467" s="25">
        <v>0</v>
      </c>
      <c r="H467" s="25">
        <v>10.199999999999999</v>
      </c>
      <c r="I467" s="25">
        <v>9.8000000000000007</v>
      </c>
    </row>
    <row r="468" spans="1:9" s="189" customFormat="1" ht="30.75" customHeight="1" x14ac:dyDescent="0.2">
      <c r="A468" s="18" t="s">
        <v>520</v>
      </c>
      <c r="B468" s="120">
        <v>16</v>
      </c>
      <c r="C468" s="24" t="s">
        <v>309</v>
      </c>
      <c r="D468" s="24" t="s">
        <v>308</v>
      </c>
      <c r="E468" s="19" t="s">
        <v>532</v>
      </c>
      <c r="F468" s="19"/>
      <c r="G468" s="20">
        <v>38.6</v>
      </c>
      <c r="H468" s="20">
        <v>39.799999999999997</v>
      </c>
      <c r="I468" s="20">
        <v>37.700000000000003</v>
      </c>
    </row>
    <row r="469" spans="1:9" s="26" customFormat="1" ht="30.75" customHeight="1" x14ac:dyDescent="0.2">
      <c r="A469" s="28" t="s">
        <v>107</v>
      </c>
      <c r="B469" s="121">
        <v>16</v>
      </c>
      <c r="C469" s="24" t="s">
        <v>309</v>
      </c>
      <c r="D469" s="24" t="s">
        <v>308</v>
      </c>
      <c r="E469" s="24" t="s">
        <v>532</v>
      </c>
      <c r="F469" s="24" t="s">
        <v>59</v>
      </c>
      <c r="G469" s="25">
        <v>38.6</v>
      </c>
      <c r="H469" s="25">
        <v>39.799999999999997</v>
      </c>
      <c r="I469" s="25">
        <v>37.700000000000003</v>
      </c>
    </row>
    <row r="470" spans="1:9" s="189" customFormat="1" ht="30.75" customHeight="1" x14ac:dyDescent="0.2">
      <c r="A470" s="18" t="s">
        <v>522</v>
      </c>
      <c r="B470" s="120">
        <v>16</v>
      </c>
      <c r="C470" s="24" t="s">
        <v>309</v>
      </c>
      <c r="D470" s="24" t="s">
        <v>308</v>
      </c>
      <c r="E470" s="19" t="s">
        <v>533</v>
      </c>
      <c r="F470" s="19"/>
      <c r="G470" s="20">
        <v>100</v>
      </c>
      <c r="H470" s="20">
        <v>102.8</v>
      </c>
      <c r="I470" s="20">
        <v>97.8</v>
      </c>
    </row>
    <row r="471" spans="1:9" s="26" customFormat="1" ht="30.75" customHeight="1" x14ac:dyDescent="0.2">
      <c r="A471" s="28" t="s">
        <v>107</v>
      </c>
      <c r="B471" s="121">
        <v>16</v>
      </c>
      <c r="C471" s="24" t="s">
        <v>309</v>
      </c>
      <c r="D471" s="24" t="s">
        <v>308</v>
      </c>
      <c r="E471" s="24" t="s">
        <v>533</v>
      </c>
      <c r="F471" s="24" t="s">
        <v>59</v>
      </c>
      <c r="G471" s="25">
        <v>100</v>
      </c>
      <c r="H471" s="25">
        <v>102.8</v>
      </c>
      <c r="I471" s="25">
        <v>97.8</v>
      </c>
    </row>
    <row r="472" spans="1:9" s="189" customFormat="1" ht="30.75" customHeight="1" x14ac:dyDescent="0.2">
      <c r="A472" s="18" t="s">
        <v>523</v>
      </c>
      <c r="B472" s="120">
        <v>16</v>
      </c>
      <c r="C472" s="24" t="s">
        <v>309</v>
      </c>
      <c r="D472" s="24" t="s">
        <v>308</v>
      </c>
      <c r="E472" s="19" t="s">
        <v>536</v>
      </c>
      <c r="F472" s="19"/>
      <c r="G472" s="20">
        <v>2</v>
      </c>
      <c r="H472" s="20">
        <v>5.0999999999999996</v>
      </c>
      <c r="I472" s="20">
        <v>4.9000000000000004</v>
      </c>
    </row>
    <row r="473" spans="1:9" s="26" customFormat="1" ht="30.75" customHeight="1" x14ac:dyDescent="0.2">
      <c r="A473" s="28" t="s">
        <v>107</v>
      </c>
      <c r="B473" s="121">
        <v>16</v>
      </c>
      <c r="C473" s="24" t="s">
        <v>309</v>
      </c>
      <c r="D473" s="24" t="s">
        <v>308</v>
      </c>
      <c r="E473" s="24" t="s">
        <v>534</v>
      </c>
      <c r="F473" s="24" t="s">
        <v>59</v>
      </c>
      <c r="G473" s="25">
        <v>2</v>
      </c>
      <c r="H473" s="25">
        <v>5.0999999999999996</v>
      </c>
      <c r="I473" s="25">
        <v>4.9000000000000004</v>
      </c>
    </row>
    <row r="474" spans="1:9" s="189" customFormat="1" ht="30.75" customHeight="1" x14ac:dyDescent="0.2">
      <c r="A474" s="18" t="s">
        <v>526</v>
      </c>
      <c r="B474" s="120">
        <v>16</v>
      </c>
      <c r="C474" s="24" t="s">
        <v>309</v>
      </c>
      <c r="D474" s="24" t="s">
        <v>308</v>
      </c>
      <c r="E474" s="19" t="s">
        <v>535</v>
      </c>
      <c r="F474" s="19"/>
      <c r="G474" s="20">
        <v>29</v>
      </c>
      <c r="H474" s="20">
        <v>6.2</v>
      </c>
      <c r="I474" s="20">
        <v>5.8</v>
      </c>
    </row>
    <row r="475" spans="1:9" s="26" customFormat="1" ht="30.75" customHeight="1" x14ac:dyDescent="0.2">
      <c r="A475" s="28" t="s">
        <v>107</v>
      </c>
      <c r="B475" s="121">
        <v>16</v>
      </c>
      <c r="C475" s="24" t="s">
        <v>309</v>
      </c>
      <c r="D475" s="24" t="s">
        <v>308</v>
      </c>
      <c r="E475" s="24" t="s">
        <v>535</v>
      </c>
      <c r="F475" s="24" t="s">
        <v>59</v>
      </c>
      <c r="G475" s="25">
        <v>29</v>
      </c>
      <c r="H475" s="25">
        <v>6.2</v>
      </c>
      <c r="I475" s="25">
        <v>5.8</v>
      </c>
    </row>
    <row r="476" spans="1:9" x14ac:dyDescent="0.2">
      <c r="A476" s="39" t="s">
        <v>316</v>
      </c>
      <c r="B476" s="40" t="s">
        <v>267</v>
      </c>
      <c r="C476" s="40"/>
      <c r="D476" s="40"/>
      <c r="E476" s="40"/>
      <c r="F476" s="40"/>
      <c r="G476" s="38">
        <v>14172.4</v>
      </c>
      <c r="H476" s="227">
        <v>29375.9</v>
      </c>
      <c r="I476" s="227">
        <v>49063.4</v>
      </c>
    </row>
    <row r="477" spans="1:9" ht="25.5" customHeight="1" x14ac:dyDescent="0.2">
      <c r="A477" s="18" t="s">
        <v>174</v>
      </c>
      <c r="B477" s="19">
        <v>99</v>
      </c>
      <c r="C477" s="19">
        <v>0</v>
      </c>
      <c r="D477" s="19" t="s">
        <v>308</v>
      </c>
      <c r="E477" s="19" t="s">
        <v>315</v>
      </c>
      <c r="F477" s="19"/>
      <c r="G477" s="20">
        <v>1766</v>
      </c>
      <c r="H477" s="219">
        <v>1288.5999999999999</v>
      </c>
      <c r="I477" s="219">
        <v>1225.4000000000001</v>
      </c>
    </row>
    <row r="478" spans="1:9" ht="51" customHeight="1" x14ac:dyDescent="0.2">
      <c r="A478" s="30" t="s">
        <v>60</v>
      </c>
      <c r="B478" s="24">
        <v>99</v>
      </c>
      <c r="C478" s="24">
        <v>0</v>
      </c>
      <c r="D478" s="24" t="s">
        <v>308</v>
      </c>
      <c r="E478" s="24" t="s">
        <v>315</v>
      </c>
      <c r="F478" s="27" t="s">
        <v>61</v>
      </c>
      <c r="G478" s="25">
        <v>1766</v>
      </c>
      <c r="H478" s="25">
        <v>1288.5999999999999</v>
      </c>
      <c r="I478" s="25">
        <v>1225.4000000000001</v>
      </c>
    </row>
    <row r="479" spans="1:9" ht="12.75" customHeight="1" x14ac:dyDescent="0.2">
      <c r="A479" s="18" t="s">
        <v>175</v>
      </c>
      <c r="B479" s="19">
        <v>99</v>
      </c>
      <c r="C479" s="19">
        <v>0</v>
      </c>
      <c r="D479" s="19" t="s">
        <v>308</v>
      </c>
      <c r="E479" s="19" t="s">
        <v>314</v>
      </c>
      <c r="F479" s="19"/>
      <c r="G479" s="20">
        <v>2546.5</v>
      </c>
      <c r="H479" s="20">
        <v>2180.6999999999998</v>
      </c>
      <c r="I479" s="20">
        <v>2073.5</v>
      </c>
    </row>
    <row r="480" spans="1:9" ht="51" customHeight="1" x14ac:dyDescent="0.2">
      <c r="A480" s="30" t="s">
        <v>60</v>
      </c>
      <c r="B480" s="24">
        <v>99</v>
      </c>
      <c r="C480" s="24">
        <v>0</v>
      </c>
      <c r="D480" s="24" t="s">
        <v>308</v>
      </c>
      <c r="E480" s="24" t="s">
        <v>314</v>
      </c>
      <c r="F480" s="27" t="s">
        <v>61</v>
      </c>
      <c r="G480" s="25">
        <v>2546.5</v>
      </c>
      <c r="H480" s="25">
        <v>2180.6999999999998</v>
      </c>
      <c r="I480" s="25">
        <v>2073.5</v>
      </c>
    </row>
    <row r="481" spans="1:9" ht="12.75" customHeight="1" x14ac:dyDescent="0.2">
      <c r="A481" s="18" t="s">
        <v>172</v>
      </c>
      <c r="B481" s="19">
        <v>99</v>
      </c>
      <c r="C481" s="19">
        <v>0</v>
      </c>
      <c r="D481" s="19" t="s">
        <v>308</v>
      </c>
      <c r="E481" s="19" t="s">
        <v>313</v>
      </c>
      <c r="F481" s="19"/>
      <c r="G481" s="20">
        <v>835</v>
      </c>
      <c r="H481" s="219">
        <v>554.70000000000005</v>
      </c>
      <c r="I481" s="219">
        <v>527.4</v>
      </c>
    </row>
    <row r="482" spans="1:9" ht="51" customHeight="1" x14ac:dyDescent="0.2">
      <c r="A482" s="30" t="s">
        <v>60</v>
      </c>
      <c r="B482" s="24">
        <v>99</v>
      </c>
      <c r="C482" s="24">
        <v>0</v>
      </c>
      <c r="D482" s="24" t="s">
        <v>308</v>
      </c>
      <c r="E482" s="24" t="s">
        <v>313</v>
      </c>
      <c r="F482" s="27" t="s">
        <v>61</v>
      </c>
      <c r="G482" s="25">
        <v>825</v>
      </c>
      <c r="H482" s="25">
        <v>554.70000000000005</v>
      </c>
      <c r="I482" s="25">
        <v>527.4</v>
      </c>
    </row>
    <row r="483" spans="1:9" s="220" customFormat="1" ht="27" customHeight="1" x14ac:dyDescent="0.2">
      <c r="A483" s="226" t="s">
        <v>311</v>
      </c>
      <c r="B483" s="221">
        <v>99</v>
      </c>
      <c r="C483" s="221">
        <v>0</v>
      </c>
      <c r="D483" s="221" t="s">
        <v>308</v>
      </c>
      <c r="E483" s="221" t="s">
        <v>313</v>
      </c>
      <c r="F483" s="224" t="s">
        <v>62</v>
      </c>
      <c r="G483" s="222">
        <v>10</v>
      </c>
      <c r="H483" s="222">
        <v>0</v>
      </c>
      <c r="I483" s="222">
        <v>0</v>
      </c>
    </row>
    <row r="484" spans="1:9" ht="12.75" customHeight="1" x14ac:dyDescent="0.2">
      <c r="A484" s="18" t="s">
        <v>171</v>
      </c>
      <c r="B484" s="19">
        <v>99</v>
      </c>
      <c r="C484" s="19">
        <v>0</v>
      </c>
      <c r="D484" s="19" t="s">
        <v>308</v>
      </c>
      <c r="E484" s="19" t="s">
        <v>312</v>
      </c>
      <c r="F484" s="19"/>
      <c r="G484" s="20">
        <v>5535.1</v>
      </c>
      <c r="H484" s="20">
        <v>3996.6000000000004</v>
      </c>
      <c r="I484" s="20">
        <v>3800.5</v>
      </c>
    </row>
    <row r="485" spans="1:9" ht="51" customHeight="1" x14ac:dyDescent="0.2">
      <c r="A485" s="30" t="s">
        <v>60</v>
      </c>
      <c r="B485" s="24">
        <v>99</v>
      </c>
      <c r="C485" s="24">
        <v>0</v>
      </c>
      <c r="D485" s="24" t="s">
        <v>308</v>
      </c>
      <c r="E485" s="24" t="s">
        <v>312</v>
      </c>
      <c r="F485" s="27" t="s">
        <v>61</v>
      </c>
      <c r="G485" s="25">
        <v>4888.7000000000007</v>
      </c>
      <c r="H485" s="25">
        <v>3369.4</v>
      </c>
      <c r="I485" s="25">
        <v>3204</v>
      </c>
    </row>
    <row r="486" spans="1:9" ht="25.5" customHeight="1" x14ac:dyDescent="0.2">
      <c r="A486" s="30" t="s">
        <v>311</v>
      </c>
      <c r="B486" s="24">
        <v>99</v>
      </c>
      <c r="C486" s="24">
        <v>0</v>
      </c>
      <c r="D486" s="24" t="s">
        <v>308</v>
      </c>
      <c r="E486" s="24" t="s">
        <v>312</v>
      </c>
      <c r="F486" s="27" t="s">
        <v>62</v>
      </c>
      <c r="G486" s="25">
        <v>643.9</v>
      </c>
      <c r="H486" s="25">
        <v>624.70000000000005</v>
      </c>
      <c r="I486" s="25">
        <v>594</v>
      </c>
    </row>
    <row r="487" spans="1:9" ht="12.75" customHeight="1" x14ac:dyDescent="0.2">
      <c r="A487" s="28" t="s">
        <v>66</v>
      </c>
      <c r="B487" s="24">
        <v>99</v>
      </c>
      <c r="C487" s="24">
        <v>0</v>
      </c>
      <c r="D487" s="24" t="s">
        <v>308</v>
      </c>
      <c r="E487" s="24" t="s">
        <v>312</v>
      </c>
      <c r="F487" s="24" t="s">
        <v>67</v>
      </c>
      <c r="G487" s="25">
        <v>2.5</v>
      </c>
      <c r="H487" s="25">
        <v>2.5</v>
      </c>
      <c r="I487" s="25">
        <v>2.5</v>
      </c>
    </row>
    <row r="488" spans="1:9" s="189" customFormat="1" ht="38.25" customHeight="1" x14ac:dyDescent="0.2">
      <c r="A488" s="18" t="s">
        <v>270</v>
      </c>
      <c r="B488" s="19">
        <v>99</v>
      </c>
      <c r="C488" s="19">
        <v>0</v>
      </c>
      <c r="D488" s="19" t="s">
        <v>308</v>
      </c>
      <c r="E488" s="19" t="s">
        <v>310</v>
      </c>
      <c r="F488" s="19"/>
      <c r="G488" s="20">
        <v>16.2</v>
      </c>
      <c r="H488" s="20">
        <v>136.9</v>
      </c>
      <c r="I488" s="20">
        <v>6.5</v>
      </c>
    </row>
    <row r="489" spans="1:9" s="189" customFormat="1" ht="25.5" customHeight="1" x14ac:dyDescent="0.2">
      <c r="A489" s="30" t="s">
        <v>311</v>
      </c>
      <c r="B489" s="24">
        <v>99</v>
      </c>
      <c r="C489" s="24">
        <v>0</v>
      </c>
      <c r="D489" s="24" t="s">
        <v>308</v>
      </c>
      <c r="E489" s="24" t="s">
        <v>310</v>
      </c>
      <c r="F489" s="27" t="s">
        <v>62</v>
      </c>
      <c r="G489" s="25">
        <v>16.2</v>
      </c>
      <c r="H489" s="25">
        <v>136.9</v>
      </c>
      <c r="I489" s="25">
        <v>6.5</v>
      </c>
    </row>
    <row r="490" spans="1:9" ht="12.75" customHeight="1" x14ac:dyDescent="0.2">
      <c r="A490" s="18" t="s">
        <v>574</v>
      </c>
      <c r="B490" s="19">
        <v>99</v>
      </c>
      <c r="C490" s="19">
        <v>0</v>
      </c>
      <c r="D490" s="19" t="s">
        <v>308</v>
      </c>
      <c r="E490" s="19" t="s">
        <v>575</v>
      </c>
      <c r="F490" s="19"/>
      <c r="G490" s="20">
        <v>1217.3</v>
      </c>
      <c r="H490" s="20">
        <v>0</v>
      </c>
      <c r="I490" s="20">
        <v>0</v>
      </c>
    </row>
    <row r="491" spans="1:9" ht="25.5" customHeight="1" x14ac:dyDescent="0.2">
      <c r="A491" s="30" t="s">
        <v>311</v>
      </c>
      <c r="B491" s="24">
        <v>99</v>
      </c>
      <c r="C491" s="24">
        <v>0</v>
      </c>
      <c r="D491" s="24" t="s">
        <v>308</v>
      </c>
      <c r="E491" s="24" t="s">
        <v>575</v>
      </c>
      <c r="F491" s="27" t="s">
        <v>62</v>
      </c>
      <c r="G491" s="25">
        <v>1217.3</v>
      </c>
      <c r="H491" s="25">
        <v>0</v>
      </c>
      <c r="I491" s="25">
        <v>0</v>
      </c>
    </row>
    <row r="492" spans="1:9" s="220" customFormat="1" ht="25.5" customHeight="1" x14ac:dyDescent="0.2">
      <c r="A492" s="51" t="s">
        <v>598</v>
      </c>
      <c r="B492" s="218" t="s">
        <v>267</v>
      </c>
      <c r="C492" s="218" t="s">
        <v>309</v>
      </c>
      <c r="D492" s="218" t="s">
        <v>308</v>
      </c>
      <c r="E492" s="218" t="s">
        <v>600</v>
      </c>
      <c r="F492" s="191"/>
      <c r="G492" s="219">
        <v>2000</v>
      </c>
      <c r="H492" s="219">
        <v>0</v>
      </c>
      <c r="I492" s="219">
        <v>0</v>
      </c>
    </row>
    <row r="493" spans="1:9" s="220" customFormat="1" ht="12.75" customHeight="1" x14ac:dyDescent="0.2">
      <c r="A493" s="225" t="s">
        <v>66</v>
      </c>
      <c r="B493" s="221" t="s">
        <v>267</v>
      </c>
      <c r="C493" s="221" t="s">
        <v>309</v>
      </c>
      <c r="D493" s="221" t="s">
        <v>308</v>
      </c>
      <c r="E493" s="221" t="s">
        <v>600</v>
      </c>
      <c r="F493" s="224" t="s">
        <v>67</v>
      </c>
      <c r="G493" s="222">
        <v>2000</v>
      </c>
      <c r="H493" s="222">
        <v>0</v>
      </c>
      <c r="I493" s="222">
        <v>0</v>
      </c>
    </row>
    <row r="494" spans="1:9" s="189" customFormat="1" ht="51" customHeight="1" x14ac:dyDescent="0.2">
      <c r="A494" s="217" t="s">
        <v>576</v>
      </c>
      <c r="B494" s="19" t="s">
        <v>267</v>
      </c>
      <c r="C494" s="19" t="s">
        <v>309</v>
      </c>
      <c r="D494" s="19" t="s">
        <v>577</v>
      </c>
      <c r="E494" s="19" t="s">
        <v>610</v>
      </c>
      <c r="F494" s="191"/>
      <c r="G494" s="20">
        <v>256.3</v>
      </c>
      <c r="H494" s="219">
        <v>61.800000000000004</v>
      </c>
      <c r="I494" s="219">
        <v>61.800000000000004</v>
      </c>
    </row>
    <row r="495" spans="1:9" s="220" customFormat="1" ht="24.75" customHeight="1" x14ac:dyDescent="0.2">
      <c r="A495" s="226" t="s">
        <v>311</v>
      </c>
      <c r="B495" s="221" t="s">
        <v>267</v>
      </c>
      <c r="C495" s="221" t="s">
        <v>309</v>
      </c>
      <c r="D495" s="221" t="s">
        <v>577</v>
      </c>
      <c r="E495" s="221" t="s">
        <v>610</v>
      </c>
      <c r="F495" s="224" t="s">
        <v>62</v>
      </c>
      <c r="G495" s="222">
        <v>29.6</v>
      </c>
      <c r="H495" s="222">
        <v>4</v>
      </c>
      <c r="I495" s="222">
        <v>4</v>
      </c>
    </row>
    <row r="496" spans="1:9" s="189" customFormat="1" ht="27" customHeight="1" x14ac:dyDescent="0.2">
      <c r="A496" s="225" t="s">
        <v>107</v>
      </c>
      <c r="B496" s="24" t="s">
        <v>267</v>
      </c>
      <c r="C496" s="24" t="s">
        <v>309</v>
      </c>
      <c r="D496" s="24" t="s">
        <v>577</v>
      </c>
      <c r="E496" s="24" t="s">
        <v>610</v>
      </c>
      <c r="F496" s="27" t="s">
        <v>59</v>
      </c>
      <c r="G496" s="222">
        <v>226.70000000000002</v>
      </c>
      <c r="H496" s="222">
        <v>57.800000000000004</v>
      </c>
      <c r="I496" s="222">
        <v>57.800000000000004</v>
      </c>
    </row>
    <row r="497" spans="1:16" ht="12.75" customHeight="1" x14ac:dyDescent="0.2">
      <c r="A497" s="18" t="s">
        <v>266</v>
      </c>
      <c r="B497" s="120">
        <v>99</v>
      </c>
      <c r="C497" s="19" t="s">
        <v>309</v>
      </c>
      <c r="D497" s="19" t="s">
        <v>308</v>
      </c>
      <c r="E497" s="19" t="s">
        <v>307</v>
      </c>
      <c r="F497" s="19"/>
      <c r="G497" s="20"/>
      <c r="H497" s="20">
        <v>21156.600000000002</v>
      </c>
      <c r="I497" s="20">
        <v>41368.300000000003</v>
      </c>
    </row>
    <row r="498" spans="1:16" ht="12.75" customHeight="1" x14ac:dyDescent="0.2">
      <c r="A498" s="18" t="s">
        <v>266</v>
      </c>
      <c r="B498" s="120">
        <v>99</v>
      </c>
      <c r="C498" s="19" t="s">
        <v>309</v>
      </c>
      <c r="D498" s="19" t="s">
        <v>308</v>
      </c>
      <c r="E498" s="19" t="s">
        <v>307</v>
      </c>
      <c r="F498" s="19"/>
      <c r="G498" s="20"/>
      <c r="H498" s="20">
        <v>21156.600000000002</v>
      </c>
      <c r="I498" s="20">
        <v>41368.300000000003</v>
      </c>
    </row>
    <row r="499" spans="1:16" ht="12.75" customHeight="1" x14ac:dyDescent="0.2">
      <c r="A499" s="18" t="s">
        <v>266</v>
      </c>
      <c r="B499" s="120">
        <v>99</v>
      </c>
      <c r="C499" s="19" t="s">
        <v>309</v>
      </c>
      <c r="D499" s="19" t="s">
        <v>308</v>
      </c>
      <c r="E499" s="19" t="s">
        <v>307</v>
      </c>
      <c r="F499" s="19"/>
      <c r="G499" s="20"/>
      <c r="H499" s="20">
        <v>21156.600000000002</v>
      </c>
      <c r="I499" s="20">
        <v>41368.300000000003</v>
      </c>
    </row>
    <row r="500" spans="1:16" s="26" customFormat="1" ht="12.75" customHeight="1" x14ac:dyDescent="0.2">
      <c r="A500" s="28" t="s">
        <v>266</v>
      </c>
      <c r="B500" s="120">
        <v>99</v>
      </c>
      <c r="C500" s="19" t="s">
        <v>309</v>
      </c>
      <c r="D500" s="19" t="s">
        <v>308</v>
      </c>
      <c r="E500" s="19" t="s">
        <v>307</v>
      </c>
      <c r="F500" s="24" t="s">
        <v>67</v>
      </c>
      <c r="G500" s="25"/>
      <c r="H500" s="25">
        <v>21156.600000000002</v>
      </c>
      <c r="I500" s="25">
        <v>41368.300000000003</v>
      </c>
      <c r="K500" s="21"/>
      <c r="L500" s="21"/>
      <c r="M500" s="21"/>
      <c r="N500" s="21"/>
      <c r="O500" s="21"/>
      <c r="P500" s="21"/>
    </row>
    <row r="501" spans="1:16" ht="15.75" x14ac:dyDescent="0.25">
      <c r="A501" s="119" t="s">
        <v>306</v>
      </c>
      <c r="B501" s="118"/>
      <c r="C501" s="117"/>
      <c r="D501" s="118"/>
      <c r="E501" s="117"/>
      <c r="F501" s="117"/>
      <c r="G501" s="116">
        <v>3456795.6124399998</v>
      </c>
      <c r="H501" s="116">
        <v>3225851.2829099996</v>
      </c>
      <c r="I501" s="116">
        <v>3350418.0642899992</v>
      </c>
      <c r="L501" s="220"/>
      <c r="M501" s="220"/>
    </row>
    <row r="502" spans="1:16" ht="12" customHeight="1" x14ac:dyDescent="0.2">
      <c r="B502" s="165"/>
      <c r="C502" s="21"/>
      <c r="D502" s="165"/>
      <c r="E502" s="21"/>
      <c r="F502" s="21"/>
      <c r="G502" s="166"/>
      <c r="H502" s="166"/>
      <c r="I502" s="166"/>
    </row>
    <row r="503" spans="1:16" hidden="1" x14ac:dyDescent="0.2">
      <c r="B503" s="165"/>
      <c r="C503" s="21"/>
      <c r="D503" s="165"/>
      <c r="E503" s="21"/>
      <c r="F503" s="21"/>
      <c r="G503" s="166"/>
      <c r="H503" s="166"/>
      <c r="I503" s="166"/>
    </row>
    <row r="504" spans="1:16" hidden="1" x14ac:dyDescent="0.2">
      <c r="B504" s="165"/>
      <c r="C504" s="21"/>
      <c r="D504" s="165"/>
      <c r="E504" s="21"/>
      <c r="F504" s="21"/>
      <c r="G504" s="166"/>
      <c r="H504" s="166"/>
      <c r="I504" s="166"/>
    </row>
    <row r="505" spans="1:16" s="189" customFormat="1" ht="24" customHeight="1" x14ac:dyDescent="0.2">
      <c r="A505" s="110" t="s">
        <v>58</v>
      </c>
      <c r="B505" s="208"/>
      <c r="C505" s="208"/>
      <c r="D505" s="208"/>
      <c r="E505" s="208"/>
      <c r="F505" s="109"/>
      <c r="G505" s="111"/>
      <c r="H505" s="111"/>
      <c r="I505" s="112" t="s">
        <v>505</v>
      </c>
    </row>
    <row r="506" spans="1:16" ht="3.75" customHeight="1" x14ac:dyDescent="0.2">
      <c r="B506" s="165"/>
      <c r="C506" s="21"/>
      <c r="D506" s="165"/>
      <c r="E506" s="21"/>
      <c r="F506" s="21"/>
      <c r="G506" s="21"/>
    </row>
    <row r="507" spans="1:16" hidden="1" x14ac:dyDescent="0.2">
      <c r="B507" s="165"/>
      <c r="C507" s="21"/>
      <c r="D507" s="165"/>
      <c r="E507" s="21"/>
      <c r="F507" s="21"/>
      <c r="G507" s="167">
        <f>G501-'июнь 2021 вед стр-ра'!G581</f>
        <v>0</v>
      </c>
      <c r="H507" s="167">
        <f>H501-'июнь 2021 вед стр-ра'!H581</f>
        <v>0</v>
      </c>
      <c r="I507" s="167">
        <f>I501-'июнь 2021 вед стр-ра'!I581</f>
        <v>0</v>
      </c>
    </row>
    <row r="508" spans="1:16" hidden="1" x14ac:dyDescent="0.2">
      <c r="B508" s="165"/>
      <c r="C508" s="21"/>
      <c r="D508" s="165"/>
      <c r="E508" s="21"/>
      <c r="F508" s="21"/>
      <c r="G508" s="166"/>
      <c r="H508" s="166"/>
      <c r="I508" s="166"/>
    </row>
    <row r="509" spans="1:16" x14ac:dyDescent="0.2">
      <c r="B509" s="165"/>
      <c r="C509" s="21"/>
      <c r="D509" s="165"/>
      <c r="E509" s="21"/>
      <c r="F509" s="21"/>
      <c r="G509" s="166"/>
      <c r="H509" s="166"/>
      <c r="I509" s="166"/>
    </row>
    <row r="510" spans="1:16" x14ac:dyDescent="0.2">
      <c r="B510" s="165"/>
      <c r="C510" s="21"/>
      <c r="D510" s="165"/>
      <c r="E510" s="21"/>
      <c r="F510" s="21"/>
      <c r="G510" s="21"/>
    </row>
    <row r="511" spans="1:16" x14ac:dyDescent="0.2">
      <c r="B511" s="165"/>
      <c r="C511" s="21"/>
      <c r="D511" s="165"/>
      <c r="E511" s="21"/>
      <c r="F511" s="21"/>
      <c r="G511" s="21"/>
    </row>
    <row r="512" spans="1:16" x14ac:dyDescent="0.2">
      <c r="B512" s="165"/>
      <c r="C512" s="21"/>
      <c r="D512" s="165"/>
      <c r="E512" s="21"/>
      <c r="F512" s="21"/>
      <c r="G512" s="166"/>
      <c r="H512" s="166"/>
      <c r="I512" s="166"/>
    </row>
    <row r="513" spans="2:7" x14ac:dyDescent="0.2">
      <c r="B513" s="165"/>
      <c r="C513" s="21"/>
      <c r="D513" s="165"/>
      <c r="E513" s="21"/>
      <c r="F513" s="21"/>
      <c r="G513" s="21"/>
    </row>
    <row r="514" spans="2:7" x14ac:dyDescent="0.2">
      <c r="B514" s="165"/>
      <c r="C514" s="21"/>
      <c r="D514" s="165"/>
      <c r="E514" s="21"/>
      <c r="F514" s="21"/>
      <c r="G514" s="166"/>
    </row>
    <row r="515" spans="2:7" x14ac:dyDescent="0.2">
      <c r="B515" s="165"/>
      <c r="C515" s="21"/>
      <c r="D515" s="165"/>
      <c r="E515" s="21"/>
      <c r="F515" s="21"/>
      <c r="G515" s="21"/>
    </row>
    <row r="516" spans="2:7" x14ac:dyDescent="0.2">
      <c r="B516" s="165"/>
      <c r="C516" s="21"/>
      <c r="D516" s="165"/>
      <c r="E516" s="21"/>
      <c r="F516" s="21"/>
      <c r="G516" s="21"/>
    </row>
    <row r="517" spans="2:7" x14ac:dyDescent="0.2">
      <c r="B517" s="165"/>
      <c r="C517" s="21"/>
      <c r="D517" s="165"/>
      <c r="E517" s="21"/>
      <c r="F517" s="21"/>
      <c r="G517" s="21"/>
    </row>
    <row r="518" spans="2:7" x14ac:dyDescent="0.2">
      <c r="B518" s="165"/>
      <c r="C518" s="21"/>
      <c r="D518" s="165"/>
      <c r="E518" s="21"/>
      <c r="F518" s="21"/>
      <c r="G518" s="21"/>
    </row>
    <row r="519" spans="2:7" x14ac:dyDescent="0.2">
      <c r="B519" s="165"/>
      <c r="C519" s="21"/>
      <c r="D519" s="165"/>
      <c r="E519" s="21"/>
      <c r="F519" s="21"/>
      <c r="G519" s="21"/>
    </row>
    <row r="520" spans="2:7" x14ac:dyDescent="0.2">
      <c r="B520" s="165"/>
      <c r="C520" s="21"/>
      <c r="D520" s="165"/>
      <c r="E520" s="21"/>
      <c r="F520" s="21"/>
      <c r="G520" s="21"/>
    </row>
    <row r="521" spans="2:7" x14ac:dyDescent="0.2">
      <c r="B521" s="165"/>
      <c r="C521" s="21"/>
      <c r="D521" s="165"/>
      <c r="E521" s="21"/>
      <c r="F521" s="21"/>
      <c r="G521" s="21"/>
    </row>
    <row r="522" spans="2:7" x14ac:dyDescent="0.2">
      <c r="B522" s="165"/>
      <c r="C522" s="21"/>
      <c r="D522" s="165"/>
      <c r="E522" s="21"/>
      <c r="F522" s="21"/>
      <c r="G522" s="21"/>
    </row>
    <row r="523" spans="2:7" x14ac:dyDescent="0.2">
      <c r="B523" s="165"/>
      <c r="C523" s="21"/>
      <c r="D523" s="165"/>
      <c r="E523" s="21"/>
      <c r="F523" s="21"/>
      <c r="G523" s="21"/>
    </row>
    <row r="524" spans="2:7" x14ac:dyDescent="0.2">
      <c r="B524" s="165"/>
      <c r="C524" s="21"/>
      <c r="D524" s="165"/>
      <c r="E524" s="21"/>
      <c r="F524" s="21"/>
      <c r="G524" s="21"/>
    </row>
    <row r="525" spans="2:7" x14ac:dyDescent="0.2">
      <c r="B525" s="165"/>
      <c r="C525" s="21"/>
      <c r="D525" s="165"/>
      <c r="E525" s="21"/>
      <c r="F525" s="21"/>
      <c r="G525" s="21"/>
    </row>
    <row r="526" spans="2:7" x14ac:dyDescent="0.2">
      <c r="B526" s="165"/>
      <c r="C526" s="21"/>
      <c r="D526" s="165"/>
      <c r="E526" s="21"/>
      <c r="F526" s="21"/>
      <c r="G526" s="21"/>
    </row>
    <row r="527" spans="2:7" x14ac:dyDescent="0.2">
      <c r="B527" s="165"/>
      <c r="C527" s="21"/>
      <c r="D527" s="165"/>
      <c r="E527" s="21"/>
      <c r="F527" s="21"/>
      <c r="G527" s="21"/>
    </row>
    <row r="528" spans="2:7" x14ac:dyDescent="0.2">
      <c r="B528" s="165"/>
      <c r="C528" s="21"/>
      <c r="D528" s="165"/>
      <c r="E528" s="21"/>
      <c r="F528" s="21"/>
      <c r="G528" s="21"/>
    </row>
    <row r="529" spans="2:7" x14ac:dyDescent="0.2">
      <c r="B529" s="165"/>
      <c r="C529" s="21"/>
      <c r="D529" s="165"/>
      <c r="E529" s="21"/>
      <c r="F529" s="21"/>
      <c r="G529" s="21"/>
    </row>
    <row r="530" spans="2:7" x14ac:dyDescent="0.2">
      <c r="B530" s="165"/>
      <c r="C530" s="21"/>
      <c r="D530" s="165"/>
      <c r="E530" s="21"/>
      <c r="F530" s="21"/>
      <c r="G530" s="21"/>
    </row>
    <row r="531" spans="2:7" x14ac:dyDescent="0.2">
      <c r="B531" s="165"/>
      <c r="C531" s="21"/>
      <c r="D531" s="165"/>
      <c r="E531" s="21"/>
      <c r="F531" s="21"/>
      <c r="G531" s="21"/>
    </row>
    <row r="532" spans="2:7" x14ac:dyDescent="0.2">
      <c r="B532" s="165"/>
      <c r="C532" s="21"/>
      <c r="D532" s="165"/>
      <c r="E532" s="21"/>
      <c r="F532" s="21"/>
      <c r="G532" s="21"/>
    </row>
    <row r="533" spans="2:7" x14ac:dyDescent="0.2">
      <c r="B533" s="165"/>
      <c r="C533" s="21"/>
      <c r="D533" s="165"/>
      <c r="E533" s="21"/>
      <c r="F533" s="21"/>
      <c r="G533" s="21"/>
    </row>
    <row r="534" spans="2:7" x14ac:dyDescent="0.2">
      <c r="B534" s="165"/>
      <c r="C534" s="21"/>
      <c r="D534" s="165"/>
      <c r="E534" s="21"/>
      <c r="F534" s="21"/>
      <c r="G534" s="21"/>
    </row>
    <row r="535" spans="2:7" x14ac:dyDescent="0.2">
      <c r="B535" s="165"/>
      <c r="C535" s="21"/>
      <c r="D535" s="165"/>
      <c r="E535" s="21"/>
      <c r="F535" s="21"/>
      <c r="G535" s="21"/>
    </row>
    <row r="536" spans="2:7" x14ac:dyDescent="0.2">
      <c r="B536" s="165"/>
      <c r="C536" s="21"/>
      <c r="D536" s="165"/>
      <c r="E536" s="21"/>
      <c r="F536" s="21"/>
      <c r="G536" s="21"/>
    </row>
    <row r="537" spans="2:7" x14ac:dyDescent="0.2">
      <c r="B537" s="165"/>
      <c r="C537" s="21"/>
      <c r="D537" s="165"/>
      <c r="E537" s="21"/>
      <c r="F537" s="21"/>
      <c r="G537" s="21"/>
    </row>
    <row r="538" spans="2:7" x14ac:dyDescent="0.2">
      <c r="B538" s="165"/>
      <c r="C538" s="21"/>
      <c r="D538" s="165"/>
      <c r="E538" s="21"/>
      <c r="F538" s="21"/>
      <c r="G538" s="21"/>
    </row>
    <row r="539" spans="2:7" x14ac:dyDescent="0.2">
      <c r="B539" s="165"/>
      <c r="C539" s="21"/>
      <c r="D539" s="165"/>
      <c r="E539" s="21"/>
      <c r="F539" s="21"/>
      <c r="G539" s="21"/>
    </row>
    <row r="540" spans="2:7" x14ac:dyDescent="0.2">
      <c r="B540" s="165"/>
      <c r="C540" s="21"/>
      <c r="D540" s="165"/>
      <c r="E540" s="21"/>
      <c r="F540" s="21"/>
      <c r="G540" s="21"/>
    </row>
    <row r="541" spans="2:7" x14ac:dyDescent="0.2">
      <c r="B541" s="165"/>
      <c r="C541" s="21"/>
      <c r="D541" s="165"/>
      <c r="E541" s="21"/>
      <c r="F541" s="21"/>
      <c r="G541" s="21"/>
    </row>
    <row r="542" spans="2:7" x14ac:dyDescent="0.2">
      <c r="B542" s="165"/>
      <c r="C542" s="21"/>
      <c r="D542" s="165"/>
      <c r="E542" s="21"/>
      <c r="F542" s="21"/>
      <c r="G542" s="21"/>
    </row>
    <row r="543" spans="2:7" x14ac:dyDescent="0.2">
      <c r="B543" s="165"/>
      <c r="C543" s="21"/>
      <c r="D543" s="165"/>
      <c r="E543" s="21"/>
      <c r="F543" s="21"/>
      <c r="G543" s="21"/>
    </row>
    <row r="544" spans="2:7" x14ac:dyDescent="0.2">
      <c r="B544" s="165"/>
      <c r="C544" s="21"/>
      <c r="D544" s="165"/>
      <c r="E544" s="21"/>
      <c r="F544" s="21"/>
      <c r="G544" s="21"/>
    </row>
  </sheetData>
  <mergeCells count="8">
    <mergeCell ref="A1:I1"/>
    <mergeCell ref="A2:I2"/>
    <mergeCell ref="A3:I3"/>
    <mergeCell ref="A10:I10"/>
    <mergeCell ref="A11:G11"/>
    <mergeCell ref="A5:I5"/>
    <mergeCell ref="A6:I6"/>
    <mergeCell ref="A7:I7"/>
  </mergeCells>
  <hyperlinks>
    <hyperlink ref="A436" r:id="rId1" display="consultantplus://offline/ref=727F128958187733A2C0D4014C762067555AC895585CE0B5EEC7B153AA770AF9187434AAFB5525E6948640J7LFC"/>
  </hyperlinks>
  <pageMargins left="0.78740157480314965" right="0.39370078740157483" top="0.59055118110236227" bottom="0.78740157480314965" header="0.31496062992125984" footer="0.31496062992125984"/>
  <pageSetup paperSize="9" scale="62" fitToHeight="100" orientation="portrait" r:id="rId2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8"/>
  <sheetViews>
    <sheetView tabSelected="1" zoomScaleNormal="100" workbookViewId="0">
      <selection activeCell="F13" sqref="F13:H520"/>
    </sheetView>
  </sheetViews>
  <sheetFormatPr defaultRowHeight="12.75" x14ac:dyDescent="0.2"/>
  <cols>
    <col min="1" max="1" width="61" style="189" customWidth="1"/>
    <col min="2" max="2" width="4.85546875" style="190" customWidth="1"/>
    <col min="3" max="3" width="6.140625" style="190" customWidth="1"/>
    <col min="4" max="4" width="16.85546875" style="190" customWidth="1"/>
    <col min="5" max="5" width="5.85546875" style="190" customWidth="1"/>
    <col min="6" max="6" width="16.7109375" style="190" customWidth="1"/>
    <col min="7" max="7" width="14.85546875" style="190" customWidth="1"/>
    <col min="8" max="8" width="16.85546875" style="190" customWidth="1"/>
    <col min="9" max="16384" width="9.140625" style="189"/>
  </cols>
  <sheetData>
    <row r="1" spans="1:8" s="220" customFormat="1" x14ac:dyDescent="0.2">
      <c r="A1" s="257" t="s">
        <v>674</v>
      </c>
      <c r="B1" s="257"/>
      <c r="C1" s="257"/>
      <c r="D1" s="257"/>
      <c r="E1" s="257"/>
      <c r="F1" s="257"/>
      <c r="G1" s="257"/>
      <c r="H1" s="257"/>
    </row>
    <row r="2" spans="1:8" s="220" customFormat="1" x14ac:dyDescent="0.2">
      <c r="A2" s="257" t="s">
        <v>671</v>
      </c>
      <c r="B2" s="257"/>
      <c r="C2" s="257"/>
      <c r="D2" s="257"/>
      <c r="E2" s="257"/>
      <c r="F2" s="257"/>
      <c r="G2" s="257"/>
      <c r="H2" s="257"/>
    </row>
    <row r="3" spans="1:8" s="220" customFormat="1" x14ac:dyDescent="0.2">
      <c r="A3" s="257" t="s">
        <v>672</v>
      </c>
      <c r="B3" s="257"/>
      <c r="C3" s="257"/>
      <c r="D3" s="257"/>
      <c r="E3" s="257"/>
      <c r="F3" s="257"/>
      <c r="G3" s="257"/>
      <c r="H3" s="257"/>
    </row>
    <row r="4" spans="1:8" s="220" customFormat="1" x14ac:dyDescent="0.2">
      <c r="B4" s="242"/>
      <c r="C4" s="242"/>
      <c r="D4" s="242"/>
      <c r="E4" s="242"/>
      <c r="F4" s="242"/>
      <c r="G4" s="242"/>
      <c r="H4" s="242"/>
    </row>
    <row r="5" spans="1:8" ht="14.25" customHeight="1" x14ac:dyDescent="0.2">
      <c r="A5" s="250" t="s">
        <v>305</v>
      </c>
      <c r="B5" s="250" t="s">
        <v>470</v>
      </c>
      <c r="C5" s="250" t="s">
        <v>470</v>
      </c>
      <c r="D5" s="250" t="s">
        <v>470</v>
      </c>
      <c r="E5" s="250" t="s">
        <v>470</v>
      </c>
      <c r="F5" s="250" t="s">
        <v>470</v>
      </c>
      <c r="G5" s="250" t="s">
        <v>470</v>
      </c>
      <c r="H5" s="250" t="s">
        <v>470</v>
      </c>
    </row>
    <row r="6" spans="1:8" ht="14.25" customHeight="1" x14ac:dyDescent="0.2">
      <c r="A6" s="250" t="s">
        <v>72</v>
      </c>
      <c r="B6" s="250" t="s">
        <v>72</v>
      </c>
      <c r="C6" s="250" t="s">
        <v>72</v>
      </c>
      <c r="D6" s="250" t="s">
        <v>72</v>
      </c>
      <c r="E6" s="250" t="s">
        <v>72</v>
      </c>
      <c r="F6" s="250" t="s">
        <v>72</v>
      </c>
      <c r="G6" s="250" t="s">
        <v>72</v>
      </c>
      <c r="H6" s="250" t="s">
        <v>72</v>
      </c>
    </row>
    <row r="7" spans="1:8" ht="14.25" customHeight="1" x14ac:dyDescent="0.2">
      <c r="A7" s="250" t="s">
        <v>673</v>
      </c>
      <c r="B7" s="250"/>
      <c r="C7" s="250"/>
      <c r="D7" s="250"/>
      <c r="E7" s="250"/>
      <c r="F7" s="250"/>
      <c r="G7" s="250"/>
      <c r="H7" s="250"/>
    </row>
    <row r="9" spans="1:8" x14ac:dyDescent="0.2">
      <c r="A9" s="178"/>
      <c r="B9" s="178"/>
      <c r="C9" s="178"/>
      <c r="D9" s="178"/>
      <c r="E9" s="179"/>
      <c r="F9" s="178"/>
      <c r="G9" s="178"/>
      <c r="H9" s="178"/>
    </row>
    <row r="10" spans="1:8" s="157" customFormat="1" ht="75" customHeight="1" x14ac:dyDescent="0.2">
      <c r="A10" s="258" t="s">
        <v>614</v>
      </c>
      <c r="B10" s="258"/>
      <c r="C10" s="258"/>
      <c r="D10" s="258"/>
      <c r="E10" s="258"/>
      <c r="F10" s="258"/>
      <c r="G10" s="258"/>
      <c r="H10" s="258"/>
    </row>
    <row r="11" spans="1:8" s="157" customFormat="1" ht="9.75" customHeight="1" x14ac:dyDescent="0.2">
      <c r="A11" s="258"/>
      <c r="B11" s="258"/>
      <c r="C11" s="258"/>
      <c r="D11" s="258"/>
      <c r="E11" s="258"/>
      <c r="F11" s="258"/>
    </row>
    <row r="12" spans="1:8" s="158" customFormat="1" ht="12" thickBot="1" x14ac:dyDescent="0.25">
      <c r="A12" s="260"/>
      <c r="B12" s="260"/>
      <c r="C12" s="260"/>
      <c r="D12" s="260"/>
      <c r="E12" s="260"/>
      <c r="F12" s="260"/>
      <c r="H12" s="180" t="s">
        <v>56</v>
      </c>
    </row>
    <row r="13" spans="1:8" ht="42.75" x14ac:dyDescent="0.2">
      <c r="A13" s="181"/>
      <c r="B13" s="182" t="s">
        <v>5</v>
      </c>
      <c r="C13" s="182" t="s">
        <v>471</v>
      </c>
      <c r="D13" s="182" t="s">
        <v>7</v>
      </c>
      <c r="E13" s="182" t="s">
        <v>8</v>
      </c>
      <c r="F13" s="183" t="s">
        <v>286</v>
      </c>
      <c r="G13" s="183" t="s">
        <v>506</v>
      </c>
      <c r="H13" s="183" t="s">
        <v>605</v>
      </c>
    </row>
    <row r="14" spans="1:8" s="172" customFormat="1" ht="12" x14ac:dyDescent="0.2">
      <c r="A14" s="169">
        <v>1</v>
      </c>
      <c r="B14" s="170">
        <v>2</v>
      </c>
      <c r="C14" s="170">
        <v>3</v>
      </c>
      <c r="D14" s="170">
        <v>4</v>
      </c>
      <c r="E14" s="170">
        <v>5</v>
      </c>
      <c r="F14" s="171">
        <v>6</v>
      </c>
      <c r="G14" s="171">
        <v>7</v>
      </c>
      <c r="H14" s="171">
        <v>8</v>
      </c>
    </row>
    <row r="15" spans="1:8" s="132" customFormat="1" ht="15.75" x14ac:dyDescent="0.25">
      <c r="A15" s="119" t="s">
        <v>54</v>
      </c>
      <c r="B15" s="118" t="s">
        <v>9</v>
      </c>
      <c r="C15" s="118" t="s">
        <v>308</v>
      </c>
      <c r="D15" s="118"/>
      <c r="E15" s="118"/>
      <c r="F15" s="173">
        <v>176819.32283000002</v>
      </c>
      <c r="G15" s="173">
        <v>111773.40000000001</v>
      </c>
      <c r="H15" s="173">
        <v>108088.9</v>
      </c>
    </row>
    <row r="16" spans="1:8" s="216" customFormat="1" ht="25.5" x14ac:dyDescent="0.2">
      <c r="A16" s="11" t="s">
        <v>10</v>
      </c>
      <c r="B16" s="8" t="s">
        <v>9</v>
      </c>
      <c r="C16" s="8" t="s">
        <v>11</v>
      </c>
      <c r="D16" s="8"/>
      <c r="E16" s="8"/>
      <c r="F16" s="4">
        <v>2529.9</v>
      </c>
      <c r="G16" s="4">
        <v>1764.7</v>
      </c>
      <c r="H16" s="4">
        <v>1678</v>
      </c>
    </row>
    <row r="17" spans="1:8" s="220" customFormat="1" ht="25.5" x14ac:dyDescent="0.2">
      <c r="A17" s="217" t="s">
        <v>253</v>
      </c>
      <c r="B17" s="218" t="s">
        <v>9</v>
      </c>
      <c r="C17" s="218" t="s">
        <v>11</v>
      </c>
      <c r="D17" s="218" t="s">
        <v>108</v>
      </c>
      <c r="E17" s="218"/>
      <c r="F17" s="219">
        <v>2529.9</v>
      </c>
      <c r="G17" s="219">
        <v>1764.7</v>
      </c>
      <c r="H17" s="219">
        <v>1678</v>
      </c>
    </row>
    <row r="18" spans="1:8" s="223" customFormat="1" ht="51" x14ac:dyDescent="0.2">
      <c r="A18" s="226" t="s">
        <v>60</v>
      </c>
      <c r="B18" s="221" t="s">
        <v>9</v>
      </c>
      <c r="C18" s="221" t="s">
        <v>11</v>
      </c>
      <c r="D18" s="221" t="s">
        <v>108</v>
      </c>
      <c r="E18" s="224" t="s">
        <v>61</v>
      </c>
      <c r="F18" s="222">
        <v>2529.9</v>
      </c>
      <c r="G18" s="222">
        <v>1764.7</v>
      </c>
      <c r="H18" s="222">
        <v>1678</v>
      </c>
    </row>
    <row r="19" spans="1:8" s="26" customFormat="1" ht="38.25" x14ac:dyDescent="0.2">
      <c r="A19" s="11" t="s">
        <v>12</v>
      </c>
      <c r="B19" s="8" t="s">
        <v>9</v>
      </c>
      <c r="C19" s="8" t="s">
        <v>13</v>
      </c>
      <c r="D19" s="8"/>
      <c r="E19" s="8"/>
      <c r="F19" s="4">
        <v>7769</v>
      </c>
      <c r="G19" s="4">
        <v>5906.2999999999993</v>
      </c>
      <c r="H19" s="4">
        <v>5616.3</v>
      </c>
    </row>
    <row r="20" spans="1:8" s="21" customFormat="1" x14ac:dyDescent="0.2">
      <c r="A20" s="18" t="s">
        <v>171</v>
      </c>
      <c r="B20" s="19" t="s">
        <v>9</v>
      </c>
      <c r="C20" s="19" t="s">
        <v>13</v>
      </c>
      <c r="D20" s="19" t="s">
        <v>170</v>
      </c>
      <c r="E20" s="19"/>
      <c r="F20" s="20">
        <v>3456.5</v>
      </c>
      <c r="G20" s="20">
        <v>2437</v>
      </c>
      <c r="H20" s="20">
        <v>2317.4</v>
      </c>
    </row>
    <row r="21" spans="1:8" s="26" customFormat="1" ht="51" x14ac:dyDescent="0.2">
      <c r="A21" s="30" t="s">
        <v>60</v>
      </c>
      <c r="B21" s="24" t="s">
        <v>9</v>
      </c>
      <c r="C21" s="24" t="s">
        <v>13</v>
      </c>
      <c r="D21" s="24" t="s">
        <v>170</v>
      </c>
      <c r="E21" s="27" t="s">
        <v>61</v>
      </c>
      <c r="F21" s="25">
        <v>3112.5</v>
      </c>
      <c r="G21" s="25">
        <v>2130.8000000000002</v>
      </c>
      <c r="H21" s="25">
        <v>2026.2</v>
      </c>
    </row>
    <row r="22" spans="1:8" s="9" customFormat="1" ht="25.5" x14ac:dyDescent="0.2">
      <c r="A22" s="28" t="s">
        <v>70</v>
      </c>
      <c r="B22" s="24" t="s">
        <v>9</v>
      </c>
      <c r="C22" s="24" t="s">
        <v>13</v>
      </c>
      <c r="D22" s="24" t="s">
        <v>170</v>
      </c>
      <c r="E22" s="27" t="s">
        <v>62</v>
      </c>
      <c r="F22" s="25">
        <v>341.9</v>
      </c>
      <c r="G22" s="25">
        <v>304.10000000000002</v>
      </c>
      <c r="H22" s="25">
        <v>289.10000000000002</v>
      </c>
    </row>
    <row r="23" spans="1:8" s="21" customFormat="1" x14ac:dyDescent="0.2">
      <c r="A23" s="28" t="s">
        <v>66</v>
      </c>
      <c r="B23" s="24" t="s">
        <v>9</v>
      </c>
      <c r="C23" s="24" t="s">
        <v>13</v>
      </c>
      <c r="D23" s="24" t="s">
        <v>170</v>
      </c>
      <c r="E23" s="24" t="s">
        <v>67</v>
      </c>
      <c r="F23" s="25">
        <v>2.1</v>
      </c>
      <c r="G23" s="25">
        <v>2.1</v>
      </c>
      <c r="H23" s="25">
        <v>2.1</v>
      </c>
    </row>
    <row r="24" spans="1:8" s="26" customFormat="1" ht="25.5" x14ac:dyDescent="0.2">
      <c r="A24" s="18" t="s">
        <v>174</v>
      </c>
      <c r="B24" s="19" t="s">
        <v>9</v>
      </c>
      <c r="C24" s="19" t="s">
        <v>13</v>
      </c>
      <c r="D24" s="19" t="s">
        <v>176</v>
      </c>
      <c r="E24" s="19"/>
      <c r="F24" s="20">
        <v>1766</v>
      </c>
      <c r="G24" s="219">
        <v>1288.5999999999999</v>
      </c>
      <c r="H24" s="219">
        <v>1225.4000000000001</v>
      </c>
    </row>
    <row r="25" spans="1:8" s="12" customFormat="1" ht="51" x14ac:dyDescent="0.2">
      <c r="A25" s="30" t="s">
        <v>60</v>
      </c>
      <c r="B25" s="24" t="s">
        <v>9</v>
      </c>
      <c r="C25" s="24" t="s">
        <v>13</v>
      </c>
      <c r="D25" s="24" t="s">
        <v>176</v>
      </c>
      <c r="E25" s="27" t="s">
        <v>61</v>
      </c>
      <c r="F25" s="25">
        <v>1766</v>
      </c>
      <c r="G25" s="25">
        <v>1288.5999999999999</v>
      </c>
      <c r="H25" s="25">
        <v>1225.4000000000001</v>
      </c>
    </row>
    <row r="26" spans="1:8" s="108" customFormat="1" x14ac:dyDescent="0.2">
      <c r="A26" s="18" t="s">
        <v>175</v>
      </c>
      <c r="B26" s="19" t="s">
        <v>9</v>
      </c>
      <c r="C26" s="19" t="s">
        <v>13</v>
      </c>
      <c r="D26" s="19" t="s">
        <v>177</v>
      </c>
      <c r="E26" s="19"/>
      <c r="F26" s="20">
        <v>2546.5</v>
      </c>
      <c r="G26" s="20">
        <v>2180.6999999999998</v>
      </c>
      <c r="H26" s="20">
        <v>2073.5</v>
      </c>
    </row>
    <row r="27" spans="1:8" s="21" customFormat="1" ht="51" x14ac:dyDescent="0.2">
      <c r="A27" s="30" t="s">
        <v>60</v>
      </c>
      <c r="B27" s="24" t="s">
        <v>9</v>
      </c>
      <c r="C27" s="24" t="s">
        <v>13</v>
      </c>
      <c r="D27" s="24" t="s">
        <v>177</v>
      </c>
      <c r="E27" s="27" t="s">
        <v>61</v>
      </c>
      <c r="F27" s="25">
        <v>2546.5</v>
      </c>
      <c r="G27" s="25">
        <v>2180.6999999999998</v>
      </c>
      <c r="H27" s="25">
        <v>2073.5</v>
      </c>
    </row>
    <row r="28" spans="1:8" s="201" customFormat="1" ht="38.25" x14ac:dyDescent="0.2">
      <c r="A28" s="63" t="s">
        <v>14</v>
      </c>
      <c r="B28" s="65" t="s">
        <v>9</v>
      </c>
      <c r="C28" s="65" t="s">
        <v>15</v>
      </c>
      <c r="D28" s="65"/>
      <c r="E28" s="65"/>
      <c r="F28" s="207">
        <v>45127.681979999994</v>
      </c>
      <c r="G28" s="207">
        <v>40564.300000000003</v>
      </c>
      <c r="H28" s="207">
        <v>38599.800000000003</v>
      </c>
    </row>
    <row r="29" spans="1:8" s="21" customFormat="1" ht="25.5" x14ac:dyDescent="0.2">
      <c r="A29" s="18" t="s">
        <v>109</v>
      </c>
      <c r="B29" s="19" t="s">
        <v>9</v>
      </c>
      <c r="C29" s="19" t="s">
        <v>15</v>
      </c>
      <c r="D29" s="19" t="s">
        <v>79</v>
      </c>
      <c r="E29" s="19"/>
      <c r="F29" s="20">
        <v>389</v>
      </c>
      <c r="G29" s="20">
        <v>389</v>
      </c>
      <c r="H29" s="20">
        <v>389</v>
      </c>
    </row>
    <row r="30" spans="1:8" s="26" customFormat="1" ht="51" x14ac:dyDescent="0.2">
      <c r="A30" s="30" t="s">
        <v>60</v>
      </c>
      <c r="B30" s="24" t="s">
        <v>9</v>
      </c>
      <c r="C30" s="24" t="s">
        <v>15</v>
      </c>
      <c r="D30" s="24" t="s">
        <v>79</v>
      </c>
      <c r="E30" s="27" t="s">
        <v>61</v>
      </c>
      <c r="F30" s="25">
        <v>365.7</v>
      </c>
      <c r="G30" s="25">
        <v>365.7</v>
      </c>
      <c r="H30" s="25">
        <v>365.7</v>
      </c>
    </row>
    <row r="31" spans="1:8" s="21" customFormat="1" ht="25.5" x14ac:dyDescent="0.2">
      <c r="A31" s="28" t="s">
        <v>70</v>
      </c>
      <c r="B31" s="24" t="s">
        <v>9</v>
      </c>
      <c r="C31" s="24" t="s">
        <v>15</v>
      </c>
      <c r="D31" s="24" t="s">
        <v>79</v>
      </c>
      <c r="E31" s="27" t="s">
        <v>62</v>
      </c>
      <c r="F31" s="25">
        <v>23.3</v>
      </c>
      <c r="G31" s="25">
        <v>23.3</v>
      </c>
      <c r="H31" s="25">
        <v>23.3</v>
      </c>
    </row>
    <row r="32" spans="1:8" s="223" customFormat="1" x14ac:dyDescent="0.2">
      <c r="A32" s="217" t="s">
        <v>110</v>
      </c>
      <c r="B32" s="218" t="s">
        <v>9</v>
      </c>
      <c r="C32" s="218" t="s">
        <v>15</v>
      </c>
      <c r="D32" s="218" t="s">
        <v>78</v>
      </c>
      <c r="E32" s="218"/>
      <c r="F32" s="219">
        <v>92</v>
      </c>
      <c r="G32" s="219">
        <v>92</v>
      </c>
      <c r="H32" s="219">
        <v>92</v>
      </c>
    </row>
    <row r="33" spans="1:8" s="223" customFormat="1" ht="51" x14ac:dyDescent="0.2">
      <c r="A33" s="226" t="s">
        <v>60</v>
      </c>
      <c r="B33" s="221" t="s">
        <v>9</v>
      </c>
      <c r="C33" s="221" t="s">
        <v>15</v>
      </c>
      <c r="D33" s="221" t="s">
        <v>78</v>
      </c>
      <c r="E33" s="224" t="s">
        <v>61</v>
      </c>
      <c r="F33" s="222">
        <v>91.4</v>
      </c>
      <c r="G33" s="222">
        <v>91.4</v>
      </c>
      <c r="H33" s="222">
        <v>91.4</v>
      </c>
    </row>
    <row r="34" spans="1:8" s="223" customFormat="1" ht="25.5" x14ac:dyDescent="0.2">
      <c r="A34" s="23" t="s">
        <v>102</v>
      </c>
      <c r="B34" s="221" t="s">
        <v>9</v>
      </c>
      <c r="C34" s="221" t="s">
        <v>15</v>
      </c>
      <c r="D34" s="221" t="s">
        <v>78</v>
      </c>
      <c r="E34" s="224" t="s">
        <v>62</v>
      </c>
      <c r="F34" s="222">
        <v>0.6</v>
      </c>
      <c r="G34" s="222">
        <v>0.6</v>
      </c>
      <c r="H34" s="222">
        <v>0.6</v>
      </c>
    </row>
    <row r="35" spans="1:8" s="132" customFormat="1" ht="26.25" x14ac:dyDescent="0.25">
      <c r="A35" s="18" t="s">
        <v>253</v>
      </c>
      <c r="B35" s="19" t="s">
        <v>9</v>
      </c>
      <c r="C35" s="19" t="s">
        <v>15</v>
      </c>
      <c r="D35" s="19" t="s">
        <v>111</v>
      </c>
      <c r="E35" s="19"/>
      <c r="F35" s="20">
        <v>41994.099999999991</v>
      </c>
      <c r="G35" s="20">
        <v>39127.5</v>
      </c>
      <c r="H35" s="20">
        <v>37205</v>
      </c>
    </row>
    <row r="36" spans="1:8" s="216" customFormat="1" ht="51" x14ac:dyDescent="0.2">
      <c r="A36" s="226" t="s">
        <v>60</v>
      </c>
      <c r="B36" s="221" t="s">
        <v>9</v>
      </c>
      <c r="C36" s="221" t="s">
        <v>15</v>
      </c>
      <c r="D36" s="221" t="s">
        <v>111</v>
      </c>
      <c r="E36" s="224" t="s">
        <v>61</v>
      </c>
      <c r="F36" s="222">
        <v>34762.499999999993</v>
      </c>
      <c r="G36" s="222">
        <v>31680.7</v>
      </c>
      <c r="H36" s="222">
        <v>30146.499999999996</v>
      </c>
    </row>
    <row r="37" spans="1:8" s="220" customFormat="1" ht="25.5" x14ac:dyDescent="0.2">
      <c r="A37" s="225" t="s">
        <v>70</v>
      </c>
      <c r="B37" s="221" t="s">
        <v>9</v>
      </c>
      <c r="C37" s="221" t="s">
        <v>15</v>
      </c>
      <c r="D37" s="221" t="s">
        <v>111</v>
      </c>
      <c r="E37" s="224" t="s">
        <v>62</v>
      </c>
      <c r="F37" s="222">
        <v>7148.5</v>
      </c>
      <c r="G37" s="222">
        <v>7218.9</v>
      </c>
      <c r="H37" s="222">
        <v>6832</v>
      </c>
    </row>
    <row r="38" spans="1:8" s="223" customFormat="1" x14ac:dyDescent="0.2">
      <c r="A38" s="225" t="s">
        <v>66</v>
      </c>
      <c r="B38" s="221" t="s">
        <v>9</v>
      </c>
      <c r="C38" s="221" t="s">
        <v>15</v>
      </c>
      <c r="D38" s="221" t="s">
        <v>111</v>
      </c>
      <c r="E38" s="221" t="s">
        <v>67</v>
      </c>
      <c r="F38" s="222">
        <v>83.1</v>
      </c>
      <c r="G38" s="222">
        <v>227.9</v>
      </c>
      <c r="H38" s="222">
        <v>226.5</v>
      </c>
    </row>
    <row r="39" spans="1:8" s="220" customFormat="1" ht="25.5" x14ac:dyDescent="0.2">
      <c r="A39" s="17" t="s">
        <v>123</v>
      </c>
      <c r="B39" s="218" t="s">
        <v>9</v>
      </c>
      <c r="C39" s="218" t="s">
        <v>15</v>
      </c>
      <c r="D39" s="218" t="s">
        <v>122</v>
      </c>
      <c r="E39" s="5"/>
      <c r="F39" s="6">
        <v>0</v>
      </c>
      <c r="G39" s="6">
        <v>100</v>
      </c>
      <c r="H39" s="6">
        <v>100</v>
      </c>
    </row>
    <row r="40" spans="1:8" s="220" customFormat="1" ht="25.5" x14ac:dyDescent="0.2">
      <c r="A40" s="225" t="s">
        <v>70</v>
      </c>
      <c r="B40" s="221" t="s">
        <v>9</v>
      </c>
      <c r="C40" s="221" t="s">
        <v>15</v>
      </c>
      <c r="D40" s="221" t="s">
        <v>122</v>
      </c>
      <c r="E40" s="221" t="s">
        <v>62</v>
      </c>
      <c r="F40" s="222">
        <v>0</v>
      </c>
      <c r="G40" s="222">
        <v>100</v>
      </c>
      <c r="H40" s="222">
        <v>100</v>
      </c>
    </row>
    <row r="41" spans="1:8" s="142" customFormat="1" ht="25.5" x14ac:dyDescent="0.2">
      <c r="A41" s="18" t="s">
        <v>253</v>
      </c>
      <c r="B41" s="19" t="s">
        <v>9</v>
      </c>
      <c r="C41" s="19" t="s">
        <v>15</v>
      </c>
      <c r="D41" s="19" t="s">
        <v>112</v>
      </c>
      <c r="E41" s="19"/>
      <c r="F41" s="20">
        <v>2652.5819799999999</v>
      </c>
      <c r="G41" s="219">
        <v>855.8</v>
      </c>
      <c r="H41" s="219">
        <v>813.8</v>
      </c>
    </row>
    <row r="42" spans="1:8" s="9" customFormat="1" ht="51" x14ac:dyDescent="0.2">
      <c r="A42" s="30" t="s">
        <v>60</v>
      </c>
      <c r="B42" s="24" t="s">
        <v>9</v>
      </c>
      <c r="C42" s="24" t="s">
        <v>15</v>
      </c>
      <c r="D42" s="19" t="s">
        <v>112</v>
      </c>
      <c r="E42" s="27" t="s">
        <v>61</v>
      </c>
      <c r="F42" s="25">
        <v>2652.5819799999999</v>
      </c>
      <c r="G42" s="25">
        <v>855.8</v>
      </c>
      <c r="H42" s="25">
        <v>813.8</v>
      </c>
    </row>
    <row r="43" spans="1:8" s="9" customFormat="1" x14ac:dyDescent="0.2">
      <c r="A43" s="11" t="s">
        <v>269</v>
      </c>
      <c r="B43" s="8" t="s">
        <v>9</v>
      </c>
      <c r="C43" s="8" t="s">
        <v>26</v>
      </c>
      <c r="D43" s="8"/>
      <c r="E43" s="8"/>
      <c r="F43" s="4">
        <v>16.2</v>
      </c>
      <c r="G43" s="4">
        <v>136.9</v>
      </c>
      <c r="H43" s="4">
        <v>6.5</v>
      </c>
    </row>
    <row r="44" spans="1:8" s="21" customFormat="1" ht="45.75" customHeight="1" x14ac:dyDescent="0.2">
      <c r="A44" s="18" t="s">
        <v>270</v>
      </c>
      <c r="B44" s="19" t="s">
        <v>9</v>
      </c>
      <c r="C44" s="19" t="s">
        <v>26</v>
      </c>
      <c r="D44" s="19" t="s">
        <v>280</v>
      </c>
      <c r="E44" s="19"/>
      <c r="F44" s="20">
        <v>16.2</v>
      </c>
      <c r="G44" s="20">
        <v>136.9</v>
      </c>
      <c r="H44" s="20">
        <v>6.5</v>
      </c>
    </row>
    <row r="45" spans="1:8" s="26" customFormat="1" ht="25.5" x14ac:dyDescent="0.2">
      <c r="A45" s="23" t="s">
        <v>102</v>
      </c>
      <c r="B45" s="24" t="s">
        <v>9</v>
      </c>
      <c r="C45" s="24" t="s">
        <v>26</v>
      </c>
      <c r="D45" s="24" t="s">
        <v>280</v>
      </c>
      <c r="E45" s="27" t="s">
        <v>62</v>
      </c>
      <c r="F45" s="25">
        <v>16.2</v>
      </c>
      <c r="G45" s="25">
        <v>136.9</v>
      </c>
      <c r="H45" s="25">
        <v>6.5</v>
      </c>
    </row>
    <row r="46" spans="1:8" s="142" customFormat="1" ht="38.25" x14ac:dyDescent="0.2">
      <c r="A46" s="11" t="s">
        <v>74</v>
      </c>
      <c r="B46" s="8" t="s">
        <v>9</v>
      </c>
      <c r="C46" s="8" t="s">
        <v>44</v>
      </c>
      <c r="D46" s="8"/>
      <c r="E46" s="8"/>
      <c r="F46" s="4">
        <v>10369.294</v>
      </c>
      <c r="G46" s="4">
        <v>2114.3000000000002</v>
      </c>
      <c r="H46" s="4">
        <v>2010.5</v>
      </c>
    </row>
    <row r="47" spans="1:8" s="9" customFormat="1" x14ac:dyDescent="0.2">
      <c r="A47" s="18" t="s">
        <v>171</v>
      </c>
      <c r="B47" s="19" t="s">
        <v>9</v>
      </c>
      <c r="C47" s="19" t="s">
        <v>44</v>
      </c>
      <c r="D47" s="19" t="s">
        <v>170</v>
      </c>
      <c r="E47" s="19"/>
      <c r="F47" s="20">
        <v>2078.6000000000004</v>
      </c>
      <c r="G47" s="20">
        <v>1559.6</v>
      </c>
      <c r="H47" s="20">
        <v>1483.1</v>
      </c>
    </row>
    <row r="48" spans="1:8" s="21" customFormat="1" ht="51" x14ac:dyDescent="0.2">
      <c r="A48" s="30" t="s">
        <v>60</v>
      </c>
      <c r="B48" s="24" t="s">
        <v>9</v>
      </c>
      <c r="C48" s="24" t="s">
        <v>44</v>
      </c>
      <c r="D48" s="24" t="s">
        <v>170</v>
      </c>
      <c r="E48" s="27" t="s">
        <v>61</v>
      </c>
      <c r="F48" s="25">
        <v>1776.2000000000003</v>
      </c>
      <c r="G48" s="25">
        <v>1238.5999999999999</v>
      </c>
      <c r="H48" s="25">
        <v>1177.8</v>
      </c>
    </row>
    <row r="49" spans="1:8" s="21" customFormat="1" ht="25.5" x14ac:dyDescent="0.2">
      <c r="A49" s="28" t="s">
        <v>70</v>
      </c>
      <c r="B49" s="24" t="s">
        <v>9</v>
      </c>
      <c r="C49" s="24" t="s">
        <v>44</v>
      </c>
      <c r="D49" s="24" t="s">
        <v>170</v>
      </c>
      <c r="E49" s="27" t="s">
        <v>62</v>
      </c>
      <c r="F49" s="25">
        <v>302</v>
      </c>
      <c r="G49" s="25">
        <v>320.59999999999997</v>
      </c>
      <c r="H49" s="25">
        <v>304.89999999999998</v>
      </c>
    </row>
    <row r="50" spans="1:8" s="26" customFormat="1" x14ac:dyDescent="0.2">
      <c r="A50" s="28" t="s">
        <v>66</v>
      </c>
      <c r="B50" s="24" t="s">
        <v>9</v>
      </c>
      <c r="C50" s="24" t="s">
        <v>44</v>
      </c>
      <c r="D50" s="24" t="s">
        <v>170</v>
      </c>
      <c r="E50" s="24" t="s">
        <v>67</v>
      </c>
      <c r="F50" s="25">
        <v>0.4</v>
      </c>
      <c r="G50" s="25">
        <v>0.4</v>
      </c>
      <c r="H50" s="25">
        <v>0.4</v>
      </c>
    </row>
    <row r="51" spans="1:8" s="21" customFormat="1" x14ac:dyDescent="0.2">
      <c r="A51" s="18" t="s">
        <v>172</v>
      </c>
      <c r="B51" s="19" t="s">
        <v>9</v>
      </c>
      <c r="C51" s="19" t="s">
        <v>44</v>
      </c>
      <c r="D51" s="19" t="s">
        <v>173</v>
      </c>
      <c r="E51" s="19"/>
      <c r="F51" s="20">
        <v>835</v>
      </c>
      <c r="G51" s="219">
        <v>554.70000000000005</v>
      </c>
      <c r="H51" s="219">
        <v>527.4</v>
      </c>
    </row>
    <row r="52" spans="1:8" s="26" customFormat="1" ht="51" x14ac:dyDescent="0.2">
      <c r="A52" s="30" t="s">
        <v>60</v>
      </c>
      <c r="B52" s="24" t="s">
        <v>9</v>
      </c>
      <c r="C52" s="24" t="s">
        <v>44</v>
      </c>
      <c r="D52" s="24" t="s">
        <v>173</v>
      </c>
      <c r="E52" s="27" t="s">
        <v>61</v>
      </c>
      <c r="F52" s="25">
        <v>825</v>
      </c>
      <c r="G52" s="25">
        <v>554.70000000000005</v>
      </c>
      <c r="H52" s="25">
        <v>527.4</v>
      </c>
    </row>
    <row r="53" spans="1:8" s="223" customFormat="1" ht="25.5" x14ac:dyDescent="0.2">
      <c r="A53" s="225" t="s">
        <v>70</v>
      </c>
      <c r="B53" s="221" t="s">
        <v>9</v>
      </c>
      <c r="C53" s="221" t="s">
        <v>44</v>
      </c>
      <c r="D53" s="221" t="s">
        <v>173</v>
      </c>
      <c r="E53" s="224" t="s">
        <v>62</v>
      </c>
      <c r="F53" s="222">
        <v>10</v>
      </c>
      <c r="G53" s="222">
        <v>0</v>
      </c>
      <c r="H53" s="222">
        <v>0</v>
      </c>
    </row>
    <row r="54" spans="1:8" s="220" customFormat="1" ht="38.25" x14ac:dyDescent="0.2">
      <c r="A54" s="217" t="s">
        <v>661</v>
      </c>
      <c r="B54" s="218" t="s">
        <v>9</v>
      </c>
      <c r="C54" s="218" t="s">
        <v>44</v>
      </c>
      <c r="D54" s="218" t="s">
        <v>660</v>
      </c>
      <c r="E54" s="218"/>
      <c r="F54" s="219">
        <v>7455.6939999999995</v>
      </c>
      <c r="G54" s="219">
        <v>0</v>
      </c>
      <c r="H54" s="219">
        <v>0</v>
      </c>
    </row>
    <row r="55" spans="1:8" s="223" customFormat="1" ht="53.25" customHeight="1" x14ac:dyDescent="0.2">
      <c r="A55" s="226" t="s">
        <v>60</v>
      </c>
      <c r="B55" s="221" t="s">
        <v>9</v>
      </c>
      <c r="C55" s="221" t="s">
        <v>44</v>
      </c>
      <c r="D55" s="221" t="s">
        <v>660</v>
      </c>
      <c r="E55" s="224" t="s">
        <v>61</v>
      </c>
      <c r="F55" s="222">
        <v>7036.4939999999997</v>
      </c>
      <c r="G55" s="222">
        <v>0</v>
      </c>
      <c r="H55" s="222">
        <v>0</v>
      </c>
    </row>
    <row r="56" spans="1:8" s="223" customFormat="1" ht="25.5" x14ac:dyDescent="0.2">
      <c r="A56" s="225" t="s">
        <v>70</v>
      </c>
      <c r="B56" s="221" t="s">
        <v>9</v>
      </c>
      <c r="C56" s="221" t="s">
        <v>44</v>
      </c>
      <c r="D56" s="221" t="s">
        <v>660</v>
      </c>
      <c r="E56" s="224" t="s">
        <v>62</v>
      </c>
      <c r="F56" s="222">
        <v>414.8</v>
      </c>
      <c r="G56" s="222">
        <v>0</v>
      </c>
      <c r="H56" s="222">
        <v>0</v>
      </c>
    </row>
    <row r="57" spans="1:8" s="223" customFormat="1" x14ac:dyDescent="0.2">
      <c r="A57" s="225" t="s">
        <v>66</v>
      </c>
      <c r="B57" s="221" t="s">
        <v>9</v>
      </c>
      <c r="C57" s="221" t="s">
        <v>44</v>
      </c>
      <c r="D57" s="221" t="s">
        <v>660</v>
      </c>
      <c r="E57" s="221" t="s">
        <v>67</v>
      </c>
      <c r="F57" s="222">
        <v>4.4000000000000004</v>
      </c>
      <c r="G57" s="222">
        <v>0</v>
      </c>
      <c r="H57" s="222">
        <v>0</v>
      </c>
    </row>
    <row r="58" spans="1:8" s="216" customFormat="1" x14ac:dyDescent="0.2">
      <c r="A58" s="11" t="s">
        <v>597</v>
      </c>
      <c r="B58" s="8" t="s">
        <v>9</v>
      </c>
      <c r="C58" s="8" t="s">
        <v>16</v>
      </c>
      <c r="D58" s="8"/>
      <c r="E58" s="8"/>
      <c r="F58" s="4">
        <v>2000</v>
      </c>
      <c r="G58" s="4">
        <v>0</v>
      </c>
      <c r="H58" s="4">
        <v>0</v>
      </c>
    </row>
    <row r="59" spans="1:8" s="220" customFormat="1" ht="28.5" customHeight="1" x14ac:dyDescent="0.2">
      <c r="A59" s="217" t="s">
        <v>598</v>
      </c>
      <c r="B59" s="218" t="s">
        <v>9</v>
      </c>
      <c r="C59" s="218" t="s">
        <v>16</v>
      </c>
      <c r="D59" s="218" t="s">
        <v>599</v>
      </c>
      <c r="E59" s="218"/>
      <c r="F59" s="219">
        <v>2000</v>
      </c>
      <c r="G59" s="219">
        <v>0</v>
      </c>
      <c r="H59" s="219">
        <v>0</v>
      </c>
    </row>
    <row r="60" spans="1:8" s="223" customFormat="1" x14ac:dyDescent="0.2">
      <c r="A60" s="225" t="s">
        <v>66</v>
      </c>
      <c r="B60" s="221" t="s">
        <v>9</v>
      </c>
      <c r="C60" s="221" t="s">
        <v>16</v>
      </c>
      <c r="D60" s="221" t="s">
        <v>599</v>
      </c>
      <c r="E60" s="224" t="s">
        <v>67</v>
      </c>
      <c r="F60" s="222">
        <v>2000</v>
      </c>
      <c r="G60" s="222">
        <v>0</v>
      </c>
      <c r="H60" s="222">
        <v>0</v>
      </c>
    </row>
    <row r="61" spans="1:8" s="220" customFormat="1" x14ac:dyDescent="0.2">
      <c r="A61" s="11" t="s">
        <v>18</v>
      </c>
      <c r="B61" s="8" t="s">
        <v>9</v>
      </c>
      <c r="C61" s="8" t="s">
        <v>17</v>
      </c>
      <c r="D61" s="8"/>
      <c r="E61" s="8"/>
      <c r="F61" s="4">
        <v>13624.971</v>
      </c>
      <c r="G61" s="4">
        <v>14426.8</v>
      </c>
      <c r="H61" s="4">
        <v>15607.2</v>
      </c>
    </row>
    <row r="62" spans="1:8" s="26" customFormat="1" x14ac:dyDescent="0.2">
      <c r="A62" s="18" t="s">
        <v>219</v>
      </c>
      <c r="B62" s="19" t="s">
        <v>9</v>
      </c>
      <c r="C62" s="19" t="s">
        <v>17</v>
      </c>
      <c r="D62" s="19" t="s">
        <v>221</v>
      </c>
      <c r="E62" s="19"/>
      <c r="F62" s="20">
        <v>13624.971</v>
      </c>
      <c r="G62" s="20">
        <v>14426.8</v>
      </c>
      <c r="H62" s="20">
        <v>15607.2</v>
      </c>
    </row>
    <row r="63" spans="1:8" s="220" customFormat="1" x14ac:dyDescent="0.2">
      <c r="A63" s="225" t="s">
        <v>66</v>
      </c>
      <c r="B63" s="221" t="s">
        <v>9</v>
      </c>
      <c r="C63" s="221" t="s">
        <v>17</v>
      </c>
      <c r="D63" s="221" t="s">
        <v>221</v>
      </c>
      <c r="E63" s="221" t="s">
        <v>67</v>
      </c>
      <c r="F63" s="222">
        <v>13624.971</v>
      </c>
      <c r="G63" s="222">
        <v>14426.8</v>
      </c>
      <c r="H63" s="222">
        <v>15607.2</v>
      </c>
    </row>
    <row r="64" spans="1:8" s="223" customFormat="1" x14ac:dyDescent="0.2">
      <c r="A64" s="11" t="s">
        <v>20</v>
      </c>
      <c r="B64" s="8" t="s">
        <v>9</v>
      </c>
      <c r="C64" s="8" t="s">
        <v>55</v>
      </c>
      <c r="D64" s="8"/>
      <c r="E64" s="8"/>
      <c r="F64" s="4">
        <v>95382.275849999991</v>
      </c>
      <c r="G64" s="4">
        <v>46860.100000000006</v>
      </c>
      <c r="H64" s="4">
        <v>44570.599999999991</v>
      </c>
    </row>
    <row r="65" spans="1:8" x14ac:dyDescent="0.2">
      <c r="A65" s="18" t="s">
        <v>574</v>
      </c>
      <c r="B65" s="19" t="s">
        <v>9</v>
      </c>
      <c r="C65" s="19" t="s">
        <v>55</v>
      </c>
      <c r="D65" s="19" t="s">
        <v>573</v>
      </c>
      <c r="E65" s="19"/>
      <c r="F65" s="20">
        <v>1217.3</v>
      </c>
      <c r="G65" s="20">
        <v>0</v>
      </c>
      <c r="H65" s="20">
        <v>0</v>
      </c>
    </row>
    <row r="66" spans="1:8" s="26" customFormat="1" ht="25.5" x14ac:dyDescent="0.2">
      <c r="A66" s="23" t="s">
        <v>102</v>
      </c>
      <c r="B66" s="24" t="s">
        <v>9</v>
      </c>
      <c r="C66" s="24" t="s">
        <v>55</v>
      </c>
      <c r="D66" s="24" t="s">
        <v>573</v>
      </c>
      <c r="E66" s="24" t="s">
        <v>62</v>
      </c>
      <c r="F66" s="25">
        <v>1217.3</v>
      </c>
      <c r="G66" s="25">
        <v>0</v>
      </c>
      <c r="H66" s="25">
        <v>0</v>
      </c>
    </row>
    <row r="67" spans="1:8" s="220" customFormat="1" ht="25.5" x14ac:dyDescent="0.2">
      <c r="A67" s="17" t="s">
        <v>123</v>
      </c>
      <c r="B67" s="218" t="s">
        <v>9</v>
      </c>
      <c r="C67" s="218" t="s">
        <v>55</v>
      </c>
      <c r="D67" s="218" t="s">
        <v>122</v>
      </c>
      <c r="E67" s="5"/>
      <c r="F67" s="6">
        <v>1052.2</v>
      </c>
      <c r="G67" s="6">
        <v>62.3</v>
      </c>
      <c r="H67" s="6">
        <v>60.6</v>
      </c>
    </row>
    <row r="68" spans="1:8" s="220" customFormat="1" ht="25.5" x14ac:dyDescent="0.2">
      <c r="A68" s="225" t="s">
        <v>107</v>
      </c>
      <c r="B68" s="221" t="s">
        <v>9</v>
      </c>
      <c r="C68" s="221" t="s">
        <v>55</v>
      </c>
      <c r="D68" s="218" t="s">
        <v>122</v>
      </c>
      <c r="E68" s="221" t="s">
        <v>59</v>
      </c>
      <c r="F68" s="222">
        <v>1052.2</v>
      </c>
      <c r="G68" s="222">
        <v>62.3</v>
      </c>
      <c r="H68" s="222">
        <v>60.6</v>
      </c>
    </row>
    <row r="69" spans="1:8" ht="38.25" x14ac:dyDescent="0.2">
      <c r="A69" s="18" t="s">
        <v>281</v>
      </c>
      <c r="B69" s="24" t="s">
        <v>9</v>
      </c>
      <c r="C69" s="24" t="s">
        <v>55</v>
      </c>
      <c r="D69" s="19" t="s">
        <v>282</v>
      </c>
      <c r="E69" s="24"/>
      <c r="F69" s="25">
        <v>3400.7</v>
      </c>
      <c r="G69" s="25">
        <v>2456.1999999999998</v>
      </c>
      <c r="H69" s="25">
        <v>2335.6</v>
      </c>
    </row>
    <row r="70" spans="1:8" s="21" customFormat="1" ht="25.5" x14ac:dyDescent="0.2">
      <c r="A70" s="28" t="s">
        <v>107</v>
      </c>
      <c r="B70" s="24" t="s">
        <v>9</v>
      </c>
      <c r="C70" s="24" t="s">
        <v>55</v>
      </c>
      <c r="D70" s="19" t="s">
        <v>282</v>
      </c>
      <c r="E70" s="24" t="s">
        <v>59</v>
      </c>
      <c r="F70" s="25">
        <v>3400.7</v>
      </c>
      <c r="G70" s="25">
        <v>2456.1999999999998</v>
      </c>
      <c r="H70" s="25">
        <v>2335.6</v>
      </c>
    </row>
    <row r="71" spans="1:8" s="21" customFormat="1" ht="33.75" customHeight="1" x14ac:dyDescent="0.2">
      <c r="A71" s="18" t="s">
        <v>113</v>
      </c>
      <c r="B71" s="19" t="s">
        <v>9</v>
      </c>
      <c r="C71" s="19" t="s">
        <v>55</v>
      </c>
      <c r="D71" s="19" t="s">
        <v>77</v>
      </c>
      <c r="E71" s="19"/>
      <c r="F71" s="20">
        <v>32.799999999999997</v>
      </c>
      <c r="G71" s="20">
        <v>32.799999999999997</v>
      </c>
      <c r="H71" s="20">
        <v>32.799999999999997</v>
      </c>
    </row>
    <row r="72" spans="1:8" s="26" customFormat="1" ht="25.5" x14ac:dyDescent="0.2">
      <c r="A72" s="28" t="s">
        <v>107</v>
      </c>
      <c r="B72" s="24" t="s">
        <v>9</v>
      </c>
      <c r="C72" s="24" t="s">
        <v>55</v>
      </c>
      <c r="D72" s="24" t="s">
        <v>77</v>
      </c>
      <c r="E72" s="24" t="s">
        <v>59</v>
      </c>
      <c r="F72" s="25">
        <v>32.799999999999997</v>
      </c>
      <c r="G72" s="25">
        <v>32.799999999999997</v>
      </c>
      <c r="H72" s="25">
        <v>32.799999999999997</v>
      </c>
    </row>
    <row r="73" spans="1:8" s="26" customFormat="1" ht="25.5" x14ac:dyDescent="0.2">
      <c r="A73" s="107" t="s">
        <v>116</v>
      </c>
      <c r="B73" s="16" t="s">
        <v>9</v>
      </c>
      <c r="C73" s="19" t="s">
        <v>55</v>
      </c>
      <c r="D73" s="5" t="s">
        <v>117</v>
      </c>
      <c r="E73" s="5"/>
      <c r="F73" s="6">
        <v>5890.7</v>
      </c>
      <c r="G73" s="6">
        <v>4362.3</v>
      </c>
      <c r="H73" s="6">
        <v>4145.7</v>
      </c>
    </row>
    <row r="74" spans="1:8" s="26" customFormat="1" ht="25.5" x14ac:dyDescent="0.2">
      <c r="A74" s="28" t="s">
        <v>107</v>
      </c>
      <c r="B74" s="24" t="s">
        <v>9</v>
      </c>
      <c r="C74" s="24" t="s">
        <v>55</v>
      </c>
      <c r="D74" s="24" t="s">
        <v>117</v>
      </c>
      <c r="E74" s="24" t="s">
        <v>59</v>
      </c>
      <c r="F74" s="25">
        <v>5890.7</v>
      </c>
      <c r="G74" s="25">
        <v>4362.3</v>
      </c>
      <c r="H74" s="25">
        <v>4145.7</v>
      </c>
    </row>
    <row r="75" spans="1:8" s="220" customFormat="1" ht="25.5" x14ac:dyDescent="0.2">
      <c r="A75" s="17" t="s">
        <v>114</v>
      </c>
      <c r="B75" s="218" t="s">
        <v>9</v>
      </c>
      <c r="C75" s="218" t="s">
        <v>55</v>
      </c>
      <c r="D75" s="218" t="s">
        <v>115</v>
      </c>
      <c r="E75" s="218"/>
      <c r="F75" s="219">
        <v>655.5</v>
      </c>
      <c r="G75" s="219">
        <v>673.6</v>
      </c>
      <c r="H75" s="219">
        <v>640.6</v>
      </c>
    </row>
    <row r="76" spans="1:8" s="223" customFormat="1" x14ac:dyDescent="0.2">
      <c r="A76" s="225" t="s">
        <v>63</v>
      </c>
      <c r="B76" s="221" t="s">
        <v>9</v>
      </c>
      <c r="C76" s="221" t="s">
        <v>55</v>
      </c>
      <c r="D76" s="221" t="s">
        <v>115</v>
      </c>
      <c r="E76" s="221" t="s">
        <v>64</v>
      </c>
      <c r="F76" s="222">
        <v>655.5</v>
      </c>
      <c r="G76" s="222">
        <v>673.6</v>
      </c>
      <c r="H76" s="222">
        <v>640.6</v>
      </c>
    </row>
    <row r="77" spans="1:8" s="220" customFormat="1" x14ac:dyDescent="0.2">
      <c r="A77" s="217" t="s">
        <v>179</v>
      </c>
      <c r="B77" s="218" t="s">
        <v>9</v>
      </c>
      <c r="C77" s="218" t="s">
        <v>55</v>
      </c>
      <c r="D77" s="218" t="s">
        <v>178</v>
      </c>
      <c r="E77" s="218"/>
      <c r="F77" s="219">
        <v>2289.1</v>
      </c>
      <c r="G77" s="219">
        <v>2352.5</v>
      </c>
      <c r="H77" s="219">
        <v>2237</v>
      </c>
    </row>
    <row r="78" spans="1:8" s="223" customFormat="1" x14ac:dyDescent="0.2">
      <c r="A78" s="225" t="s">
        <v>63</v>
      </c>
      <c r="B78" s="221" t="s">
        <v>9</v>
      </c>
      <c r="C78" s="221" t="s">
        <v>55</v>
      </c>
      <c r="D78" s="221" t="s">
        <v>178</v>
      </c>
      <c r="E78" s="221" t="s">
        <v>64</v>
      </c>
      <c r="F78" s="222">
        <v>2289.1</v>
      </c>
      <c r="G78" s="222">
        <v>2352.5</v>
      </c>
      <c r="H78" s="222">
        <v>2237</v>
      </c>
    </row>
    <row r="79" spans="1:8" s="9" customFormat="1" x14ac:dyDescent="0.2">
      <c r="A79" s="18" t="s">
        <v>220</v>
      </c>
      <c r="B79" s="19" t="s">
        <v>9</v>
      </c>
      <c r="C79" s="19" t="s">
        <v>55</v>
      </c>
      <c r="D79" s="19" t="s">
        <v>222</v>
      </c>
      <c r="E79" s="19"/>
      <c r="F79" s="20">
        <v>6575.0758499999993</v>
      </c>
      <c r="G79" s="20">
        <v>1394.7</v>
      </c>
      <c r="H79" s="20">
        <v>1326.2</v>
      </c>
    </row>
    <row r="80" spans="1:8" s="7" customFormat="1" x14ac:dyDescent="0.2">
      <c r="A80" s="28" t="s">
        <v>66</v>
      </c>
      <c r="B80" s="24" t="s">
        <v>9</v>
      </c>
      <c r="C80" s="24" t="s">
        <v>55</v>
      </c>
      <c r="D80" s="24" t="s">
        <v>222</v>
      </c>
      <c r="E80" s="24" t="s">
        <v>67</v>
      </c>
      <c r="F80" s="25">
        <v>6575.0758499999993</v>
      </c>
      <c r="G80" s="25">
        <v>1394.7</v>
      </c>
      <c r="H80" s="25">
        <v>1326.2</v>
      </c>
    </row>
    <row r="81" spans="1:8" ht="38.25" x14ac:dyDescent="0.2">
      <c r="A81" s="48" t="s">
        <v>568</v>
      </c>
      <c r="B81" s="19" t="s">
        <v>9</v>
      </c>
      <c r="C81" s="19" t="s">
        <v>55</v>
      </c>
      <c r="D81" s="19" t="s">
        <v>566</v>
      </c>
      <c r="E81" s="19"/>
      <c r="F81" s="20">
        <v>49074.8</v>
      </c>
      <c r="G81" s="219">
        <v>22300.9</v>
      </c>
      <c r="H81" s="219">
        <v>21207</v>
      </c>
    </row>
    <row r="82" spans="1:8" s="26" customFormat="1" ht="53.25" customHeight="1" x14ac:dyDescent="0.2">
      <c r="A82" s="23" t="s">
        <v>60</v>
      </c>
      <c r="B82" s="24" t="s">
        <v>9</v>
      </c>
      <c r="C82" s="24" t="s">
        <v>55</v>
      </c>
      <c r="D82" s="24" t="s">
        <v>566</v>
      </c>
      <c r="E82" s="27" t="s">
        <v>61</v>
      </c>
      <c r="F82" s="25">
        <v>545</v>
      </c>
      <c r="G82" s="25">
        <v>0</v>
      </c>
      <c r="H82" s="25">
        <v>0</v>
      </c>
    </row>
    <row r="83" spans="1:8" s="26" customFormat="1" ht="25.5" x14ac:dyDescent="0.2">
      <c r="A83" s="28" t="s">
        <v>70</v>
      </c>
      <c r="B83" s="24" t="s">
        <v>9</v>
      </c>
      <c r="C83" s="24" t="s">
        <v>55</v>
      </c>
      <c r="D83" s="24" t="s">
        <v>566</v>
      </c>
      <c r="E83" s="27" t="s">
        <v>62</v>
      </c>
      <c r="F83" s="25">
        <v>1427.1108899999999</v>
      </c>
      <c r="G83" s="25">
        <v>0</v>
      </c>
      <c r="H83" s="25">
        <v>0</v>
      </c>
    </row>
    <row r="84" spans="1:8" s="223" customFormat="1" ht="25.5" x14ac:dyDescent="0.2">
      <c r="A84" s="225" t="s">
        <v>107</v>
      </c>
      <c r="B84" s="221" t="s">
        <v>9</v>
      </c>
      <c r="C84" s="221" t="s">
        <v>55</v>
      </c>
      <c r="D84" s="221" t="s">
        <v>566</v>
      </c>
      <c r="E84" s="224" t="s">
        <v>59</v>
      </c>
      <c r="F84" s="222">
        <v>47102.689109999999</v>
      </c>
      <c r="G84" s="222">
        <v>22300.9</v>
      </c>
      <c r="H84" s="222">
        <v>21207</v>
      </c>
    </row>
    <row r="85" spans="1:8" s="26" customFormat="1" x14ac:dyDescent="0.2">
      <c r="A85" s="28" t="s">
        <v>66</v>
      </c>
      <c r="B85" s="24" t="s">
        <v>9</v>
      </c>
      <c r="C85" s="24" t="s">
        <v>55</v>
      </c>
      <c r="D85" s="24" t="s">
        <v>566</v>
      </c>
      <c r="E85" s="27" t="s">
        <v>67</v>
      </c>
      <c r="F85" s="25">
        <v>0</v>
      </c>
      <c r="G85" s="25">
        <v>0</v>
      </c>
      <c r="H85" s="25">
        <v>0</v>
      </c>
    </row>
    <row r="86" spans="1:8" s="220" customFormat="1" ht="40.5" customHeight="1" x14ac:dyDescent="0.2">
      <c r="A86" s="48" t="s">
        <v>607</v>
      </c>
      <c r="B86" s="218" t="s">
        <v>9</v>
      </c>
      <c r="C86" s="218" t="s">
        <v>55</v>
      </c>
      <c r="D86" s="218" t="s">
        <v>608</v>
      </c>
      <c r="E86" s="218"/>
      <c r="F86" s="219">
        <v>4901</v>
      </c>
      <c r="G86" s="219">
        <v>4059.4</v>
      </c>
      <c r="H86" s="219">
        <v>3860</v>
      </c>
    </row>
    <row r="87" spans="1:8" s="223" customFormat="1" ht="53.25" customHeight="1" x14ac:dyDescent="0.2">
      <c r="A87" s="23" t="s">
        <v>60</v>
      </c>
      <c r="B87" s="221" t="s">
        <v>9</v>
      </c>
      <c r="C87" s="221" t="s">
        <v>55</v>
      </c>
      <c r="D87" s="221" t="s">
        <v>608</v>
      </c>
      <c r="E87" s="224" t="s">
        <v>62</v>
      </c>
      <c r="F87" s="222">
        <v>4901</v>
      </c>
      <c r="G87" s="222">
        <v>4059.4</v>
      </c>
      <c r="H87" s="222">
        <v>3860</v>
      </c>
    </row>
    <row r="88" spans="1:8" s="220" customFormat="1" ht="18" customHeight="1" x14ac:dyDescent="0.2">
      <c r="A88" s="217" t="s">
        <v>682</v>
      </c>
      <c r="B88" s="218" t="s">
        <v>9</v>
      </c>
      <c r="C88" s="218" t="s">
        <v>55</v>
      </c>
      <c r="D88" s="5" t="s">
        <v>683</v>
      </c>
      <c r="E88" s="5"/>
      <c r="F88" s="6">
        <v>586.1</v>
      </c>
      <c r="G88" s="6">
        <v>0</v>
      </c>
      <c r="H88" s="6">
        <v>0</v>
      </c>
    </row>
    <row r="89" spans="1:8" s="223" customFormat="1" x14ac:dyDescent="0.2">
      <c r="A89" s="225" t="s">
        <v>66</v>
      </c>
      <c r="B89" s="218" t="s">
        <v>9</v>
      </c>
      <c r="C89" s="218" t="s">
        <v>55</v>
      </c>
      <c r="D89" s="221" t="s">
        <v>683</v>
      </c>
      <c r="E89" s="221" t="s">
        <v>67</v>
      </c>
      <c r="F89" s="222">
        <v>586.1</v>
      </c>
      <c r="G89" s="222">
        <v>0</v>
      </c>
      <c r="H89" s="222">
        <v>0</v>
      </c>
    </row>
    <row r="90" spans="1:8" s="7" customFormat="1" ht="30.75" customHeight="1" x14ac:dyDescent="0.2">
      <c r="A90" s="18" t="s">
        <v>152</v>
      </c>
      <c r="B90" s="19" t="s">
        <v>9</v>
      </c>
      <c r="C90" s="19" t="s">
        <v>55</v>
      </c>
      <c r="D90" s="5" t="s">
        <v>151</v>
      </c>
      <c r="E90" s="5"/>
      <c r="F90" s="6">
        <v>614.29999999999995</v>
      </c>
      <c r="G90" s="6">
        <v>100</v>
      </c>
      <c r="H90" s="6">
        <v>100</v>
      </c>
    </row>
    <row r="91" spans="1:8" s="7" customFormat="1" ht="25.5" x14ac:dyDescent="0.2">
      <c r="A91" s="28" t="s">
        <v>70</v>
      </c>
      <c r="B91" s="24" t="s">
        <v>9</v>
      </c>
      <c r="C91" s="24" t="s">
        <v>55</v>
      </c>
      <c r="D91" s="24" t="s">
        <v>151</v>
      </c>
      <c r="E91" s="27" t="s">
        <v>62</v>
      </c>
      <c r="F91" s="25">
        <v>614.29999999999995</v>
      </c>
      <c r="G91" s="25">
        <v>100</v>
      </c>
      <c r="H91" s="25">
        <v>100</v>
      </c>
    </row>
    <row r="92" spans="1:8" s="7" customFormat="1" ht="12" customHeight="1" x14ac:dyDescent="0.2">
      <c r="A92" s="18" t="s">
        <v>153</v>
      </c>
      <c r="B92" s="19" t="s">
        <v>9</v>
      </c>
      <c r="C92" s="19" t="s">
        <v>55</v>
      </c>
      <c r="D92" s="5" t="s">
        <v>154</v>
      </c>
      <c r="E92" s="5"/>
      <c r="F92" s="6">
        <v>1844.3</v>
      </c>
      <c r="G92" s="6">
        <v>100</v>
      </c>
      <c r="H92" s="6">
        <v>100</v>
      </c>
    </row>
    <row r="93" spans="1:8" s="7" customFormat="1" ht="25.5" x14ac:dyDescent="0.2">
      <c r="A93" s="28" t="s">
        <v>70</v>
      </c>
      <c r="B93" s="24" t="s">
        <v>9</v>
      </c>
      <c r="C93" s="24" t="s">
        <v>55</v>
      </c>
      <c r="D93" s="24" t="s">
        <v>154</v>
      </c>
      <c r="E93" s="27" t="s">
        <v>62</v>
      </c>
      <c r="F93" s="25">
        <v>1844.3</v>
      </c>
      <c r="G93" s="25">
        <v>100</v>
      </c>
      <c r="H93" s="25">
        <v>100</v>
      </c>
    </row>
    <row r="94" spans="1:8" s="12" customFormat="1" x14ac:dyDescent="0.2">
      <c r="A94" s="18" t="s">
        <v>155</v>
      </c>
      <c r="B94" s="19" t="s">
        <v>9</v>
      </c>
      <c r="C94" s="19" t="s">
        <v>55</v>
      </c>
      <c r="D94" s="5" t="s">
        <v>156</v>
      </c>
      <c r="E94" s="5"/>
      <c r="F94" s="6">
        <v>4689.8999999999996</v>
      </c>
      <c r="G94" s="6">
        <v>2128.6</v>
      </c>
      <c r="H94" s="6">
        <v>2025.1</v>
      </c>
    </row>
    <row r="95" spans="1:8" s="26" customFormat="1" ht="25.5" x14ac:dyDescent="0.2">
      <c r="A95" s="28" t="s">
        <v>70</v>
      </c>
      <c r="B95" s="24" t="s">
        <v>9</v>
      </c>
      <c r="C95" s="24" t="s">
        <v>55</v>
      </c>
      <c r="D95" s="24" t="s">
        <v>156</v>
      </c>
      <c r="E95" s="27" t="s">
        <v>62</v>
      </c>
      <c r="F95" s="25">
        <v>4655.8999999999996</v>
      </c>
      <c r="G95" s="25">
        <v>2127.6</v>
      </c>
      <c r="H95" s="25">
        <v>2024.1</v>
      </c>
    </row>
    <row r="96" spans="1:8" s="223" customFormat="1" x14ac:dyDescent="0.2">
      <c r="A96" s="225" t="s">
        <v>66</v>
      </c>
      <c r="B96" s="221" t="s">
        <v>9</v>
      </c>
      <c r="C96" s="221" t="s">
        <v>55</v>
      </c>
      <c r="D96" s="221" t="s">
        <v>156</v>
      </c>
      <c r="E96" s="224" t="s">
        <v>67</v>
      </c>
      <c r="F96" s="222">
        <v>34</v>
      </c>
      <c r="G96" s="222">
        <v>1</v>
      </c>
      <c r="H96" s="222">
        <v>1</v>
      </c>
    </row>
    <row r="97" spans="1:8" s="12" customFormat="1" x14ac:dyDescent="0.2">
      <c r="A97" s="18" t="s">
        <v>158</v>
      </c>
      <c r="B97" s="19" t="s">
        <v>9</v>
      </c>
      <c r="C97" s="19" t="s">
        <v>55</v>
      </c>
      <c r="D97" s="5" t="s">
        <v>157</v>
      </c>
      <c r="E97" s="5"/>
      <c r="F97" s="6">
        <v>495.3</v>
      </c>
      <c r="G97" s="6">
        <v>100</v>
      </c>
      <c r="H97" s="6">
        <v>100</v>
      </c>
    </row>
    <row r="98" spans="1:8" s="26" customFormat="1" ht="25.5" x14ac:dyDescent="0.2">
      <c r="A98" s="28" t="s">
        <v>70</v>
      </c>
      <c r="B98" s="24" t="s">
        <v>9</v>
      </c>
      <c r="C98" s="24" t="s">
        <v>55</v>
      </c>
      <c r="D98" s="24" t="s">
        <v>157</v>
      </c>
      <c r="E98" s="27" t="s">
        <v>62</v>
      </c>
      <c r="F98" s="25">
        <v>495.3</v>
      </c>
      <c r="G98" s="25">
        <v>100</v>
      </c>
      <c r="H98" s="25">
        <v>100</v>
      </c>
    </row>
    <row r="99" spans="1:8" s="142" customFormat="1" ht="15" x14ac:dyDescent="0.2">
      <c r="A99" s="18" t="s">
        <v>159</v>
      </c>
      <c r="B99" s="19" t="s">
        <v>9</v>
      </c>
      <c r="C99" s="19" t="s">
        <v>55</v>
      </c>
      <c r="D99" s="5" t="s">
        <v>160</v>
      </c>
      <c r="E99" s="5"/>
      <c r="F99" s="6">
        <v>7.2</v>
      </c>
      <c r="G99" s="6">
        <v>30</v>
      </c>
      <c r="H99" s="6">
        <v>30</v>
      </c>
    </row>
    <row r="100" spans="1:8" s="26" customFormat="1" ht="25.5" x14ac:dyDescent="0.2">
      <c r="A100" s="28" t="s">
        <v>70</v>
      </c>
      <c r="B100" s="24" t="s">
        <v>9</v>
      </c>
      <c r="C100" s="24" t="s">
        <v>55</v>
      </c>
      <c r="D100" s="24" t="s">
        <v>160</v>
      </c>
      <c r="E100" s="27" t="s">
        <v>62</v>
      </c>
      <c r="F100" s="25">
        <v>7.2</v>
      </c>
      <c r="G100" s="25">
        <v>30</v>
      </c>
      <c r="H100" s="25">
        <v>30</v>
      </c>
    </row>
    <row r="101" spans="1:8" s="220" customFormat="1" ht="25.5" x14ac:dyDescent="0.2">
      <c r="A101" s="217" t="s">
        <v>161</v>
      </c>
      <c r="B101" s="218" t="s">
        <v>9</v>
      </c>
      <c r="C101" s="218" t="s">
        <v>55</v>
      </c>
      <c r="D101" s="5" t="s">
        <v>162</v>
      </c>
      <c r="E101" s="218"/>
      <c r="F101" s="219">
        <v>9971.6</v>
      </c>
      <c r="G101" s="219">
        <v>6512.3</v>
      </c>
      <c r="H101" s="219">
        <v>6185.0999999999995</v>
      </c>
    </row>
    <row r="102" spans="1:8" s="26" customFormat="1" ht="51" x14ac:dyDescent="0.2">
      <c r="A102" s="30" t="s">
        <v>60</v>
      </c>
      <c r="B102" s="24" t="s">
        <v>9</v>
      </c>
      <c r="C102" s="24" t="s">
        <v>55</v>
      </c>
      <c r="D102" s="24" t="s">
        <v>162</v>
      </c>
      <c r="E102" s="27" t="s">
        <v>61</v>
      </c>
      <c r="F102" s="25">
        <v>8534.9</v>
      </c>
      <c r="G102" s="25">
        <v>5959.8</v>
      </c>
      <c r="H102" s="25">
        <v>5659.7</v>
      </c>
    </row>
    <row r="103" spans="1:8" s="77" customFormat="1" ht="25.5" x14ac:dyDescent="0.2">
      <c r="A103" s="80" t="s">
        <v>70</v>
      </c>
      <c r="B103" s="75" t="s">
        <v>9</v>
      </c>
      <c r="C103" s="75" t="s">
        <v>55</v>
      </c>
      <c r="D103" s="75" t="s">
        <v>162</v>
      </c>
      <c r="E103" s="76" t="s">
        <v>62</v>
      </c>
      <c r="F103" s="25">
        <v>1393</v>
      </c>
      <c r="G103" s="25">
        <v>551.5</v>
      </c>
      <c r="H103" s="25">
        <v>524.4</v>
      </c>
    </row>
    <row r="104" spans="1:8" s="223" customFormat="1" x14ac:dyDescent="0.2">
      <c r="A104" s="225" t="s">
        <v>66</v>
      </c>
      <c r="B104" s="221" t="s">
        <v>9</v>
      </c>
      <c r="C104" s="221" t="s">
        <v>55</v>
      </c>
      <c r="D104" s="221" t="s">
        <v>162</v>
      </c>
      <c r="E104" s="224" t="s">
        <v>67</v>
      </c>
      <c r="F104" s="222">
        <v>43.7</v>
      </c>
      <c r="G104" s="222">
        <v>1</v>
      </c>
      <c r="H104" s="222">
        <v>1</v>
      </c>
    </row>
    <row r="105" spans="1:8" s="220" customFormat="1" x14ac:dyDescent="0.2">
      <c r="A105" s="217" t="s">
        <v>668</v>
      </c>
      <c r="B105" s="218" t="s">
        <v>9</v>
      </c>
      <c r="C105" s="218" t="s">
        <v>55</v>
      </c>
      <c r="D105" s="218" t="s">
        <v>669</v>
      </c>
      <c r="E105" s="218"/>
      <c r="F105" s="219">
        <v>404</v>
      </c>
      <c r="G105" s="219"/>
      <c r="H105" s="219"/>
    </row>
    <row r="106" spans="1:8" s="223" customFormat="1" ht="25.5" x14ac:dyDescent="0.2">
      <c r="A106" s="225" t="s">
        <v>107</v>
      </c>
      <c r="B106" s="221" t="s">
        <v>9</v>
      </c>
      <c r="C106" s="221" t="s">
        <v>55</v>
      </c>
      <c r="D106" s="221" t="s">
        <v>669</v>
      </c>
      <c r="E106" s="221" t="s">
        <v>59</v>
      </c>
      <c r="F106" s="222">
        <v>404</v>
      </c>
      <c r="G106" s="222">
        <v>0</v>
      </c>
      <c r="H106" s="222">
        <v>0</v>
      </c>
    </row>
    <row r="107" spans="1:8" s="223" customFormat="1" ht="89.25" x14ac:dyDescent="0.2">
      <c r="A107" s="45" t="s">
        <v>119</v>
      </c>
      <c r="B107" s="218" t="s">
        <v>9</v>
      </c>
      <c r="C107" s="218" t="s">
        <v>55</v>
      </c>
      <c r="D107" s="218" t="s">
        <v>118</v>
      </c>
      <c r="E107" s="218"/>
      <c r="F107" s="219">
        <v>1397.6999999999996</v>
      </c>
      <c r="G107" s="219">
        <v>0</v>
      </c>
      <c r="H107" s="219">
        <v>0</v>
      </c>
    </row>
    <row r="108" spans="1:8" s="26" customFormat="1" ht="51" x14ac:dyDescent="0.2">
      <c r="A108" s="30" t="s">
        <v>60</v>
      </c>
      <c r="B108" s="24" t="s">
        <v>9</v>
      </c>
      <c r="C108" s="24" t="s">
        <v>55</v>
      </c>
      <c r="D108" s="24" t="s">
        <v>118</v>
      </c>
      <c r="E108" s="27" t="s">
        <v>61</v>
      </c>
      <c r="F108" s="25">
        <v>1307.2999999999995</v>
      </c>
      <c r="G108" s="25">
        <v>0</v>
      </c>
      <c r="H108" s="25">
        <v>0</v>
      </c>
    </row>
    <row r="109" spans="1:8" s="220" customFormat="1" ht="25.5" x14ac:dyDescent="0.2">
      <c r="A109" s="225" t="s">
        <v>70</v>
      </c>
      <c r="B109" s="221" t="s">
        <v>9</v>
      </c>
      <c r="C109" s="221" t="s">
        <v>55</v>
      </c>
      <c r="D109" s="221" t="s">
        <v>118</v>
      </c>
      <c r="E109" s="224" t="s">
        <v>62</v>
      </c>
      <c r="F109" s="222">
        <v>90.4</v>
      </c>
      <c r="G109" s="222">
        <v>0</v>
      </c>
      <c r="H109" s="222">
        <v>0</v>
      </c>
    </row>
    <row r="110" spans="1:8" s="223" customFormat="1" ht="51" x14ac:dyDescent="0.2">
      <c r="A110" s="45" t="s">
        <v>120</v>
      </c>
      <c r="B110" s="218" t="s">
        <v>9</v>
      </c>
      <c r="C110" s="218" t="s">
        <v>55</v>
      </c>
      <c r="D110" s="218" t="s">
        <v>121</v>
      </c>
      <c r="E110" s="218"/>
      <c r="F110" s="219">
        <v>248.8</v>
      </c>
      <c r="G110" s="219">
        <v>159.6</v>
      </c>
      <c r="H110" s="219">
        <v>151.69999999999999</v>
      </c>
    </row>
    <row r="111" spans="1:8" s="220" customFormat="1" ht="25.5" x14ac:dyDescent="0.2">
      <c r="A111" s="225" t="s">
        <v>70</v>
      </c>
      <c r="B111" s="221" t="s">
        <v>9</v>
      </c>
      <c r="C111" s="221" t="s">
        <v>55</v>
      </c>
      <c r="D111" s="221" t="s">
        <v>121</v>
      </c>
      <c r="E111" s="224" t="s">
        <v>62</v>
      </c>
      <c r="F111" s="222">
        <v>248.8</v>
      </c>
      <c r="G111" s="222">
        <v>159.6</v>
      </c>
      <c r="H111" s="222">
        <v>151.69999999999999</v>
      </c>
    </row>
    <row r="112" spans="1:8" s="216" customFormat="1" ht="25.5" x14ac:dyDescent="0.2">
      <c r="A112" s="68" t="s">
        <v>594</v>
      </c>
      <c r="B112" s="70" t="s">
        <v>9</v>
      </c>
      <c r="C112" s="70" t="s">
        <v>55</v>
      </c>
      <c r="D112" s="83" t="s">
        <v>595</v>
      </c>
      <c r="E112" s="83"/>
      <c r="F112" s="219">
        <v>33.9</v>
      </c>
      <c r="G112" s="219">
        <v>34.9</v>
      </c>
      <c r="H112" s="219">
        <v>33.200000000000003</v>
      </c>
    </row>
    <row r="113" spans="1:8" s="216" customFormat="1" ht="25.5" x14ac:dyDescent="0.2">
      <c r="A113" s="225" t="s">
        <v>70</v>
      </c>
      <c r="B113" s="75" t="s">
        <v>9</v>
      </c>
      <c r="C113" s="75" t="s">
        <v>55</v>
      </c>
      <c r="D113" s="75" t="s">
        <v>595</v>
      </c>
      <c r="E113" s="76" t="s">
        <v>62</v>
      </c>
      <c r="F113" s="219">
        <v>33.9</v>
      </c>
      <c r="G113" s="219">
        <v>34.9</v>
      </c>
      <c r="H113" s="219">
        <v>33.200000000000003</v>
      </c>
    </row>
    <row r="114" spans="1:8" s="26" customFormat="1" ht="31.5" x14ac:dyDescent="0.25">
      <c r="A114" s="119" t="s">
        <v>3</v>
      </c>
      <c r="B114" s="118" t="s">
        <v>13</v>
      </c>
      <c r="C114" s="118" t="s">
        <v>308</v>
      </c>
      <c r="D114" s="118"/>
      <c r="E114" s="118"/>
      <c r="F114" s="173">
        <v>10068.400000000001</v>
      </c>
      <c r="G114" s="173">
        <v>7708.4</v>
      </c>
      <c r="H114" s="173">
        <v>7329.9</v>
      </c>
    </row>
    <row r="115" spans="1:8" s="223" customFormat="1" ht="38.25" x14ac:dyDescent="0.2">
      <c r="A115" s="11" t="s">
        <v>604</v>
      </c>
      <c r="B115" s="233" t="s">
        <v>13</v>
      </c>
      <c r="C115" s="8" t="s">
        <v>45</v>
      </c>
      <c r="D115" s="8"/>
      <c r="E115" s="8"/>
      <c r="F115" s="4">
        <v>10068.400000000001</v>
      </c>
      <c r="G115" s="4">
        <v>7708.4</v>
      </c>
      <c r="H115" s="4">
        <v>7329.9</v>
      </c>
    </row>
    <row r="116" spans="1:8" s="26" customFormat="1" ht="63.75" x14ac:dyDescent="0.2">
      <c r="A116" s="18" t="s">
        <v>490</v>
      </c>
      <c r="B116" s="24" t="s">
        <v>13</v>
      </c>
      <c r="C116" s="24" t="s">
        <v>45</v>
      </c>
      <c r="D116" s="24" t="s">
        <v>488</v>
      </c>
      <c r="E116" s="27"/>
      <c r="F116" s="25">
        <v>9759.4000000000015</v>
      </c>
      <c r="G116" s="25">
        <v>7501.4</v>
      </c>
      <c r="H116" s="25">
        <v>7100.9</v>
      </c>
    </row>
    <row r="117" spans="1:8" s="26" customFormat="1" ht="25.5" x14ac:dyDescent="0.2">
      <c r="A117" s="28" t="s">
        <v>107</v>
      </c>
      <c r="B117" s="24" t="s">
        <v>13</v>
      </c>
      <c r="C117" s="24" t="s">
        <v>45</v>
      </c>
      <c r="D117" s="24" t="s">
        <v>488</v>
      </c>
      <c r="E117" s="27" t="s">
        <v>59</v>
      </c>
      <c r="F117" s="25">
        <v>9759.4000000000015</v>
      </c>
      <c r="G117" s="25">
        <v>7501.4</v>
      </c>
      <c r="H117" s="25">
        <v>7100.9</v>
      </c>
    </row>
    <row r="118" spans="1:8" s="21" customFormat="1" ht="25.5" x14ac:dyDescent="0.2">
      <c r="A118" s="17" t="s">
        <v>123</v>
      </c>
      <c r="B118" s="19" t="s">
        <v>13</v>
      </c>
      <c r="C118" s="19" t="s">
        <v>45</v>
      </c>
      <c r="D118" s="19" t="s">
        <v>122</v>
      </c>
      <c r="E118" s="5"/>
      <c r="F118" s="6">
        <v>5</v>
      </c>
      <c r="G118" s="6">
        <v>7</v>
      </c>
      <c r="H118" s="6">
        <v>9</v>
      </c>
    </row>
    <row r="119" spans="1:8" s="216" customFormat="1" ht="25.5" x14ac:dyDescent="0.2">
      <c r="A119" s="225" t="s">
        <v>107</v>
      </c>
      <c r="B119" s="221" t="s">
        <v>13</v>
      </c>
      <c r="C119" s="221" t="s">
        <v>45</v>
      </c>
      <c r="D119" s="221" t="s">
        <v>486</v>
      </c>
      <c r="E119" s="224" t="s">
        <v>59</v>
      </c>
      <c r="F119" s="222">
        <v>5</v>
      </c>
      <c r="G119" s="222">
        <v>7</v>
      </c>
      <c r="H119" s="222">
        <v>9</v>
      </c>
    </row>
    <row r="120" spans="1:8" s="220" customFormat="1" x14ac:dyDescent="0.2">
      <c r="A120" s="17" t="s">
        <v>124</v>
      </c>
      <c r="B120" s="218" t="s">
        <v>13</v>
      </c>
      <c r="C120" s="218" t="s">
        <v>45</v>
      </c>
      <c r="D120" s="218" t="s">
        <v>125</v>
      </c>
      <c r="E120" s="5"/>
      <c r="F120" s="6">
        <v>249</v>
      </c>
      <c r="G120" s="6">
        <v>135</v>
      </c>
      <c r="H120" s="6">
        <v>145</v>
      </c>
    </row>
    <row r="121" spans="1:8" s="223" customFormat="1" ht="25.5" x14ac:dyDescent="0.2">
      <c r="A121" s="225" t="s">
        <v>107</v>
      </c>
      <c r="B121" s="221" t="s">
        <v>13</v>
      </c>
      <c r="C121" s="221" t="s">
        <v>45</v>
      </c>
      <c r="D121" s="221" t="s">
        <v>125</v>
      </c>
      <c r="E121" s="224" t="s">
        <v>59</v>
      </c>
      <c r="F121" s="222">
        <v>249</v>
      </c>
      <c r="G121" s="222">
        <v>135</v>
      </c>
      <c r="H121" s="222">
        <v>145</v>
      </c>
    </row>
    <row r="122" spans="1:8" s="21" customFormat="1" ht="25.5" x14ac:dyDescent="0.2">
      <c r="A122" s="17" t="s">
        <v>288</v>
      </c>
      <c r="B122" s="19" t="s">
        <v>13</v>
      </c>
      <c r="C122" s="19" t="s">
        <v>45</v>
      </c>
      <c r="D122" s="19" t="s">
        <v>289</v>
      </c>
      <c r="E122" s="5"/>
      <c r="F122" s="6">
        <v>55</v>
      </c>
      <c r="G122" s="6">
        <v>65</v>
      </c>
      <c r="H122" s="6">
        <v>75</v>
      </c>
    </row>
    <row r="123" spans="1:8" s="26" customFormat="1" ht="25.5" x14ac:dyDescent="0.2">
      <c r="A123" s="28" t="s">
        <v>107</v>
      </c>
      <c r="B123" s="24" t="s">
        <v>13</v>
      </c>
      <c r="C123" s="24" t="s">
        <v>45</v>
      </c>
      <c r="D123" s="19" t="s">
        <v>289</v>
      </c>
      <c r="E123" s="27" t="s">
        <v>59</v>
      </c>
      <c r="F123" s="25">
        <v>55</v>
      </c>
      <c r="G123" s="25">
        <v>65</v>
      </c>
      <c r="H123" s="25">
        <v>75</v>
      </c>
    </row>
    <row r="124" spans="1:8" s="21" customFormat="1" ht="15.75" x14ac:dyDescent="0.25">
      <c r="A124" s="119" t="s">
        <v>23</v>
      </c>
      <c r="B124" s="118" t="s">
        <v>15</v>
      </c>
      <c r="C124" s="118" t="s">
        <v>308</v>
      </c>
      <c r="D124" s="118"/>
      <c r="E124" s="118"/>
      <c r="F124" s="173">
        <v>124205.60324999999</v>
      </c>
      <c r="G124" s="173">
        <v>89039.700000000012</v>
      </c>
      <c r="H124" s="173">
        <v>131738.59999999998</v>
      </c>
    </row>
    <row r="125" spans="1:8" s="216" customFormat="1" x14ac:dyDescent="0.2">
      <c r="A125" s="11" t="s">
        <v>688</v>
      </c>
      <c r="B125" s="8" t="s">
        <v>15</v>
      </c>
      <c r="C125" s="8" t="s">
        <v>9</v>
      </c>
      <c r="D125" s="8"/>
      <c r="E125" s="8"/>
      <c r="F125" s="4">
        <v>163</v>
      </c>
      <c r="G125" s="4">
        <v>0</v>
      </c>
      <c r="H125" s="4">
        <v>0</v>
      </c>
    </row>
    <row r="126" spans="1:8" s="220" customFormat="1" ht="38.25" x14ac:dyDescent="0.2">
      <c r="A126" s="217" t="s">
        <v>689</v>
      </c>
      <c r="B126" s="218" t="s">
        <v>15</v>
      </c>
      <c r="C126" s="218" t="s">
        <v>9</v>
      </c>
      <c r="D126" s="218" t="s">
        <v>690</v>
      </c>
      <c r="E126" s="218"/>
      <c r="F126" s="219">
        <v>163</v>
      </c>
      <c r="G126" s="219">
        <v>0</v>
      </c>
      <c r="H126" s="219">
        <v>0</v>
      </c>
    </row>
    <row r="127" spans="1:8" s="223" customFormat="1" ht="25.5" x14ac:dyDescent="0.2">
      <c r="A127" s="225" t="s">
        <v>107</v>
      </c>
      <c r="B127" s="221" t="s">
        <v>15</v>
      </c>
      <c r="C127" s="221" t="s">
        <v>9</v>
      </c>
      <c r="D127" s="221" t="s">
        <v>690</v>
      </c>
      <c r="E127" s="221" t="s">
        <v>59</v>
      </c>
      <c r="F127" s="222">
        <v>163</v>
      </c>
      <c r="G127" s="222">
        <v>0</v>
      </c>
      <c r="H127" s="222">
        <v>0</v>
      </c>
    </row>
    <row r="128" spans="1:8" s="220" customFormat="1" x14ac:dyDescent="0.2">
      <c r="A128" s="11" t="s">
        <v>73</v>
      </c>
      <c r="B128" s="8" t="s">
        <v>15</v>
      </c>
      <c r="C128" s="8" t="s">
        <v>22</v>
      </c>
      <c r="D128" s="8"/>
      <c r="E128" s="8"/>
      <c r="F128" s="4">
        <v>121969.10324999999</v>
      </c>
      <c r="G128" s="4">
        <v>87928.400000000009</v>
      </c>
      <c r="H128" s="4">
        <v>130698.99999999999</v>
      </c>
    </row>
    <row r="129" spans="1:8" s="21" customFormat="1" ht="69" customHeight="1" x14ac:dyDescent="0.2">
      <c r="A129" s="18" t="s">
        <v>648</v>
      </c>
      <c r="B129" s="19" t="s">
        <v>15</v>
      </c>
      <c r="C129" s="19" t="s">
        <v>22</v>
      </c>
      <c r="D129" s="19" t="s">
        <v>279</v>
      </c>
      <c r="E129" s="19"/>
      <c r="F129" s="20">
        <v>0</v>
      </c>
      <c r="G129" s="20">
        <v>0</v>
      </c>
      <c r="H129" s="20">
        <v>40000</v>
      </c>
    </row>
    <row r="130" spans="1:8" s="26" customFormat="1" ht="25.5" x14ac:dyDescent="0.2">
      <c r="A130" s="28" t="s">
        <v>107</v>
      </c>
      <c r="B130" s="24" t="s">
        <v>15</v>
      </c>
      <c r="C130" s="24" t="s">
        <v>22</v>
      </c>
      <c r="D130" s="24" t="s">
        <v>279</v>
      </c>
      <c r="E130" s="24" t="s">
        <v>59</v>
      </c>
      <c r="F130" s="25">
        <v>0</v>
      </c>
      <c r="G130" s="25">
        <v>0</v>
      </c>
      <c r="H130" s="25">
        <v>40000</v>
      </c>
    </row>
    <row r="131" spans="1:8" s="216" customFormat="1" ht="25.5" x14ac:dyDescent="0.2">
      <c r="A131" s="217" t="s">
        <v>224</v>
      </c>
      <c r="B131" s="218" t="s">
        <v>15</v>
      </c>
      <c r="C131" s="218" t="s">
        <v>22</v>
      </c>
      <c r="D131" s="218" t="s">
        <v>223</v>
      </c>
      <c r="E131" s="218"/>
      <c r="F131" s="219">
        <v>90807.502579999986</v>
      </c>
      <c r="G131" s="219">
        <v>65229.3</v>
      </c>
      <c r="H131" s="219">
        <v>62420.2</v>
      </c>
    </row>
    <row r="132" spans="1:8" s="220" customFormat="1" ht="25.5" x14ac:dyDescent="0.2">
      <c r="A132" s="225" t="s">
        <v>107</v>
      </c>
      <c r="B132" s="221" t="s">
        <v>15</v>
      </c>
      <c r="C132" s="221" t="s">
        <v>22</v>
      </c>
      <c r="D132" s="221" t="s">
        <v>223</v>
      </c>
      <c r="E132" s="221" t="s">
        <v>59</v>
      </c>
      <c r="F132" s="222">
        <v>90807.502579999986</v>
      </c>
      <c r="G132" s="222">
        <v>65229.3</v>
      </c>
      <c r="H132" s="222">
        <v>62420.2</v>
      </c>
    </row>
    <row r="133" spans="1:8" s="220" customFormat="1" ht="25.5" x14ac:dyDescent="0.2">
      <c r="A133" s="217" t="s">
        <v>226</v>
      </c>
      <c r="B133" s="218" t="s">
        <v>15</v>
      </c>
      <c r="C133" s="218" t="s">
        <v>22</v>
      </c>
      <c r="D133" s="218" t="s">
        <v>225</v>
      </c>
      <c r="E133" s="218"/>
      <c r="F133" s="219">
        <v>12220</v>
      </c>
      <c r="G133" s="219">
        <v>13220</v>
      </c>
      <c r="H133" s="219">
        <v>13220</v>
      </c>
    </row>
    <row r="134" spans="1:8" s="220" customFormat="1" ht="25.5" x14ac:dyDescent="0.2">
      <c r="A134" s="225" t="s">
        <v>107</v>
      </c>
      <c r="B134" s="221" t="s">
        <v>15</v>
      </c>
      <c r="C134" s="221" t="s">
        <v>22</v>
      </c>
      <c r="D134" s="221" t="s">
        <v>225</v>
      </c>
      <c r="E134" s="221" t="s">
        <v>59</v>
      </c>
      <c r="F134" s="222">
        <v>12220</v>
      </c>
      <c r="G134" s="222">
        <v>13220</v>
      </c>
      <c r="H134" s="222">
        <v>13220</v>
      </c>
    </row>
    <row r="135" spans="1:8" ht="25.5" x14ac:dyDescent="0.2">
      <c r="A135" s="17" t="s">
        <v>285</v>
      </c>
      <c r="B135" s="19" t="s">
        <v>15</v>
      </c>
      <c r="C135" s="19" t="s">
        <v>22</v>
      </c>
      <c r="D135" s="19" t="s">
        <v>283</v>
      </c>
      <c r="E135" s="19"/>
      <c r="F135" s="20">
        <v>947.08004000000005</v>
      </c>
      <c r="G135" s="20">
        <v>774</v>
      </c>
      <c r="H135" s="20">
        <v>752.9</v>
      </c>
    </row>
    <row r="136" spans="1:8" ht="25.5" x14ac:dyDescent="0.2">
      <c r="A136" s="28" t="s">
        <v>70</v>
      </c>
      <c r="B136" s="24" t="s">
        <v>15</v>
      </c>
      <c r="C136" s="24" t="s">
        <v>22</v>
      </c>
      <c r="D136" s="24" t="s">
        <v>284</v>
      </c>
      <c r="E136" s="24" t="s">
        <v>62</v>
      </c>
      <c r="F136" s="25">
        <v>947.08004000000005</v>
      </c>
      <c r="G136" s="25">
        <v>774</v>
      </c>
      <c r="H136" s="25">
        <v>752.9</v>
      </c>
    </row>
    <row r="137" spans="1:8" ht="38.25" x14ac:dyDescent="0.2">
      <c r="A137" s="17" t="s">
        <v>559</v>
      </c>
      <c r="B137" s="19" t="s">
        <v>15</v>
      </c>
      <c r="C137" s="19" t="s">
        <v>22</v>
      </c>
      <c r="D137" s="19" t="s">
        <v>558</v>
      </c>
      <c r="E137" s="19"/>
      <c r="F137" s="20">
        <v>17994.520629999999</v>
      </c>
      <c r="G137" s="20">
        <v>8705.1</v>
      </c>
      <c r="H137" s="20">
        <v>14305.9</v>
      </c>
    </row>
    <row r="138" spans="1:8" ht="25.5" x14ac:dyDescent="0.2">
      <c r="A138" s="28" t="s">
        <v>70</v>
      </c>
      <c r="B138" s="24" t="s">
        <v>15</v>
      </c>
      <c r="C138" s="24" t="s">
        <v>22</v>
      </c>
      <c r="D138" s="19" t="s">
        <v>558</v>
      </c>
      <c r="E138" s="24" t="s">
        <v>62</v>
      </c>
      <c r="F138" s="20">
        <v>17994.520629999999</v>
      </c>
      <c r="G138" s="20">
        <v>8705.1</v>
      </c>
      <c r="H138" s="20">
        <v>14305.9</v>
      </c>
    </row>
    <row r="139" spans="1:8" s="223" customFormat="1" x14ac:dyDescent="0.2">
      <c r="A139" s="11" t="s">
        <v>24</v>
      </c>
      <c r="B139" s="8" t="s">
        <v>15</v>
      </c>
      <c r="C139" s="8" t="s">
        <v>19</v>
      </c>
      <c r="D139" s="8"/>
      <c r="E139" s="8"/>
      <c r="F139" s="4">
        <v>2073.5</v>
      </c>
      <c r="G139" s="4">
        <v>1111.3000000000002</v>
      </c>
      <c r="H139" s="4">
        <v>1039.5999999999999</v>
      </c>
    </row>
    <row r="140" spans="1:8" s="216" customFormat="1" ht="25.5" x14ac:dyDescent="0.2">
      <c r="A140" s="217" t="s">
        <v>601</v>
      </c>
      <c r="B140" s="221" t="s">
        <v>15</v>
      </c>
      <c r="C140" s="221" t="s">
        <v>19</v>
      </c>
      <c r="D140" s="221" t="s">
        <v>602</v>
      </c>
      <c r="E140" s="218"/>
      <c r="F140" s="219">
        <v>200.8</v>
      </c>
      <c r="G140" s="219">
        <v>200.9</v>
      </c>
      <c r="H140" s="219">
        <v>200.3</v>
      </c>
    </row>
    <row r="141" spans="1:8" s="216" customFormat="1" x14ac:dyDescent="0.2">
      <c r="A141" s="225" t="s">
        <v>66</v>
      </c>
      <c r="B141" s="221" t="s">
        <v>15</v>
      </c>
      <c r="C141" s="221" t="s">
        <v>19</v>
      </c>
      <c r="D141" s="221" t="s">
        <v>602</v>
      </c>
      <c r="E141" s="221" t="s">
        <v>67</v>
      </c>
      <c r="F141" s="222">
        <v>200.8</v>
      </c>
      <c r="G141" s="222">
        <v>200.9</v>
      </c>
      <c r="H141" s="222">
        <v>200.3</v>
      </c>
    </row>
    <row r="142" spans="1:8" s="26" customFormat="1" ht="25.5" x14ac:dyDescent="0.2">
      <c r="A142" s="18" t="s">
        <v>127</v>
      </c>
      <c r="B142" s="19" t="s">
        <v>15</v>
      </c>
      <c r="C142" s="19" t="s">
        <v>19</v>
      </c>
      <c r="D142" s="19" t="s">
        <v>126</v>
      </c>
      <c r="E142" s="19"/>
      <c r="F142" s="20">
        <v>129</v>
      </c>
      <c r="G142" s="20">
        <v>138</v>
      </c>
      <c r="H142" s="20">
        <v>122</v>
      </c>
    </row>
    <row r="143" spans="1:8" s="26" customFormat="1" ht="25.5" x14ac:dyDescent="0.2">
      <c r="A143" s="28" t="s">
        <v>70</v>
      </c>
      <c r="B143" s="24" t="s">
        <v>15</v>
      </c>
      <c r="C143" s="24" t="s">
        <v>19</v>
      </c>
      <c r="D143" s="24" t="s">
        <v>126</v>
      </c>
      <c r="E143" s="27" t="s">
        <v>62</v>
      </c>
      <c r="F143" s="25">
        <v>129</v>
      </c>
      <c r="G143" s="25">
        <v>138</v>
      </c>
      <c r="H143" s="25">
        <v>122</v>
      </c>
    </row>
    <row r="144" spans="1:8" s="9" customFormat="1" x14ac:dyDescent="0.2">
      <c r="A144" s="18" t="s">
        <v>164</v>
      </c>
      <c r="B144" s="19" t="s">
        <v>15</v>
      </c>
      <c r="C144" s="19" t="s">
        <v>19</v>
      </c>
      <c r="D144" s="19" t="s">
        <v>163</v>
      </c>
      <c r="E144" s="19"/>
      <c r="F144" s="20">
        <v>1273.3</v>
      </c>
      <c r="G144" s="20">
        <v>290</v>
      </c>
      <c r="H144" s="20">
        <v>270</v>
      </c>
    </row>
    <row r="145" spans="1:8" s="21" customFormat="1" ht="25.5" x14ac:dyDescent="0.2">
      <c r="A145" s="28" t="s">
        <v>70</v>
      </c>
      <c r="B145" s="24" t="s">
        <v>15</v>
      </c>
      <c r="C145" s="24" t="s">
        <v>19</v>
      </c>
      <c r="D145" s="24" t="s">
        <v>163</v>
      </c>
      <c r="E145" s="27" t="s">
        <v>62</v>
      </c>
      <c r="F145" s="25">
        <v>1273.3</v>
      </c>
      <c r="G145" s="25">
        <v>290</v>
      </c>
      <c r="H145" s="25">
        <v>270</v>
      </c>
    </row>
    <row r="146" spans="1:8" s="26" customFormat="1" ht="38.25" x14ac:dyDescent="0.2">
      <c r="A146" s="18" t="s">
        <v>165</v>
      </c>
      <c r="B146" s="19" t="s">
        <v>15</v>
      </c>
      <c r="C146" s="19" t="s">
        <v>19</v>
      </c>
      <c r="D146" s="19" t="s">
        <v>166</v>
      </c>
      <c r="E146" s="19"/>
      <c r="F146" s="20">
        <v>300.8</v>
      </c>
      <c r="G146" s="20">
        <v>308.10000000000002</v>
      </c>
      <c r="H146" s="20">
        <v>281.5</v>
      </c>
    </row>
    <row r="147" spans="1:8" s="9" customFormat="1" ht="25.5" x14ac:dyDescent="0.2">
      <c r="A147" s="28" t="s">
        <v>70</v>
      </c>
      <c r="B147" s="24" t="s">
        <v>15</v>
      </c>
      <c r="C147" s="24" t="s">
        <v>19</v>
      </c>
      <c r="D147" s="24" t="s">
        <v>166</v>
      </c>
      <c r="E147" s="27" t="s">
        <v>62</v>
      </c>
      <c r="F147" s="25">
        <v>300.8</v>
      </c>
      <c r="G147" s="25">
        <v>308.10000000000002</v>
      </c>
      <c r="H147" s="25">
        <v>281.5</v>
      </c>
    </row>
    <row r="148" spans="1:8" ht="30.75" customHeight="1" x14ac:dyDescent="0.2">
      <c r="A148" s="18" t="s">
        <v>515</v>
      </c>
      <c r="B148" s="19" t="s">
        <v>15</v>
      </c>
      <c r="C148" s="19" t="s">
        <v>19</v>
      </c>
      <c r="D148" s="19" t="s">
        <v>514</v>
      </c>
      <c r="E148" s="19"/>
      <c r="F148" s="20">
        <v>0</v>
      </c>
      <c r="G148" s="20">
        <v>10.199999999999999</v>
      </c>
      <c r="H148" s="20">
        <v>9.8000000000000007</v>
      </c>
    </row>
    <row r="149" spans="1:8" s="26" customFormat="1" ht="30.75" customHeight="1" x14ac:dyDescent="0.2">
      <c r="A149" s="28" t="s">
        <v>107</v>
      </c>
      <c r="B149" s="24" t="s">
        <v>15</v>
      </c>
      <c r="C149" s="24" t="s">
        <v>19</v>
      </c>
      <c r="D149" s="24" t="s">
        <v>514</v>
      </c>
      <c r="E149" s="24" t="s">
        <v>59</v>
      </c>
      <c r="F149" s="25">
        <v>0</v>
      </c>
      <c r="G149" s="222">
        <v>10.199999999999999</v>
      </c>
      <c r="H149" s="222">
        <v>9.8000000000000007</v>
      </c>
    </row>
    <row r="150" spans="1:8" ht="30.75" customHeight="1" x14ac:dyDescent="0.2">
      <c r="A150" s="18" t="s">
        <v>518</v>
      </c>
      <c r="B150" s="19" t="s">
        <v>15</v>
      </c>
      <c r="C150" s="19" t="s">
        <v>19</v>
      </c>
      <c r="D150" s="19" t="s">
        <v>516</v>
      </c>
      <c r="E150" s="19"/>
      <c r="F150" s="20">
        <v>0</v>
      </c>
      <c r="G150" s="20">
        <v>10.199999999999999</v>
      </c>
      <c r="H150" s="20">
        <v>9.8000000000000007</v>
      </c>
    </row>
    <row r="151" spans="1:8" s="26" customFormat="1" ht="30.75" customHeight="1" x14ac:dyDescent="0.2">
      <c r="A151" s="28" t="s">
        <v>107</v>
      </c>
      <c r="B151" s="24" t="s">
        <v>15</v>
      </c>
      <c r="C151" s="24" t="s">
        <v>19</v>
      </c>
      <c r="D151" s="24" t="s">
        <v>517</v>
      </c>
      <c r="E151" s="24" t="s">
        <v>59</v>
      </c>
      <c r="F151" s="25">
        <v>0</v>
      </c>
      <c r="G151" s="222">
        <v>10.199999999999999</v>
      </c>
      <c r="H151" s="222">
        <v>9.8000000000000007</v>
      </c>
    </row>
    <row r="152" spans="1:8" ht="30.75" customHeight="1" x14ac:dyDescent="0.2">
      <c r="A152" s="18" t="s">
        <v>520</v>
      </c>
      <c r="B152" s="19" t="s">
        <v>15</v>
      </c>
      <c r="C152" s="19" t="s">
        <v>19</v>
      </c>
      <c r="D152" s="19" t="s">
        <v>519</v>
      </c>
      <c r="E152" s="19"/>
      <c r="F152" s="20">
        <v>38.6</v>
      </c>
      <c r="G152" s="20">
        <v>39.799999999999997</v>
      </c>
      <c r="H152" s="20">
        <v>37.700000000000003</v>
      </c>
    </row>
    <row r="153" spans="1:8" s="26" customFormat="1" ht="30.75" customHeight="1" x14ac:dyDescent="0.2">
      <c r="A153" s="28" t="s">
        <v>107</v>
      </c>
      <c r="B153" s="24" t="s">
        <v>15</v>
      </c>
      <c r="C153" s="24" t="s">
        <v>19</v>
      </c>
      <c r="D153" s="24" t="s">
        <v>519</v>
      </c>
      <c r="E153" s="24" t="s">
        <v>59</v>
      </c>
      <c r="F153" s="25">
        <v>38.6</v>
      </c>
      <c r="G153" s="222">
        <v>39.799999999999997</v>
      </c>
      <c r="H153" s="222">
        <v>37.700000000000003</v>
      </c>
    </row>
    <row r="154" spans="1:8" ht="30.75" customHeight="1" x14ac:dyDescent="0.2">
      <c r="A154" s="18" t="s">
        <v>522</v>
      </c>
      <c r="B154" s="19" t="s">
        <v>15</v>
      </c>
      <c r="C154" s="19" t="s">
        <v>19</v>
      </c>
      <c r="D154" s="19" t="s">
        <v>521</v>
      </c>
      <c r="E154" s="19"/>
      <c r="F154" s="20">
        <v>100</v>
      </c>
      <c r="G154" s="20">
        <v>102.8</v>
      </c>
      <c r="H154" s="20">
        <v>97.8</v>
      </c>
    </row>
    <row r="155" spans="1:8" s="26" customFormat="1" ht="30.75" customHeight="1" x14ac:dyDescent="0.2">
      <c r="A155" s="28" t="s">
        <v>107</v>
      </c>
      <c r="B155" s="24" t="s">
        <v>15</v>
      </c>
      <c r="C155" s="24" t="s">
        <v>19</v>
      </c>
      <c r="D155" s="24" t="s">
        <v>521</v>
      </c>
      <c r="E155" s="24" t="s">
        <v>59</v>
      </c>
      <c r="F155" s="25">
        <v>100</v>
      </c>
      <c r="G155" s="222">
        <v>102.8</v>
      </c>
      <c r="H155" s="222">
        <v>97.8</v>
      </c>
    </row>
    <row r="156" spans="1:8" ht="30.75" customHeight="1" x14ac:dyDescent="0.2">
      <c r="A156" s="18" t="s">
        <v>523</v>
      </c>
      <c r="B156" s="19" t="s">
        <v>15</v>
      </c>
      <c r="C156" s="19" t="s">
        <v>19</v>
      </c>
      <c r="D156" s="19" t="s">
        <v>524</v>
      </c>
      <c r="E156" s="19"/>
      <c r="F156" s="20">
        <v>2</v>
      </c>
      <c r="G156" s="20">
        <v>5.0999999999999996</v>
      </c>
      <c r="H156" s="20">
        <v>4.9000000000000004</v>
      </c>
    </row>
    <row r="157" spans="1:8" s="26" customFormat="1" ht="30.75" customHeight="1" x14ac:dyDescent="0.2">
      <c r="A157" s="28" t="s">
        <v>107</v>
      </c>
      <c r="B157" s="24" t="s">
        <v>15</v>
      </c>
      <c r="C157" s="24" t="s">
        <v>19</v>
      </c>
      <c r="D157" s="24" t="s">
        <v>524</v>
      </c>
      <c r="E157" s="24" t="s">
        <v>59</v>
      </c>
      <c r="F157" s="25">
        <v>2</v>
      </c>
      <c r="G157" s="222">
        <v>5.0999999999999996</v>
      </c>
      <c r="H157" s="222">
        <v>4.9000000000000004</v>
      </c>
    </row>
    <row r="158" spans="1:8" ht="30.75" customHeight="1" x14ac:dyDescent="0.2">
      <c r="A158" s="18" t="s">
        <v>526</v>
      </c>
      <c r="B158" s="19" t="s">
        <v>15</v>
      </c>
      <c r="C158" s="19" t="s">
        <v>19</v>
      </c>
      <c r="D158" s="19" t="s">
        <v>525</v>
      </c>
      <c r="E158" s="19"/>
      <c r="F158" s="20">
        <v>29</v>
      </c>
      <c r="G158" s="20">
        <v>6.2</v>
      </c>
      <c r="H158" s="20">
        <v>5.8</v>
      </c>
    </row>
    <row r="159" spans="1:8" s="26" customFormat="1" ht="30.75" customHeight="1" x14ac:dyDescent="0.2">
      <c r="A159" s="28" t="s">
        <v>107</v>
      </c>
      <c r="B159" s="24" t="s">
        <v>15</v>
      </c>
      <c r="C159" s="24" t="s">
        <v>19</v>
      </c>
      <c r="D159" s="24" t="s">
        <v>525</v>
      </c>
      <c r="E159" s="24" t="s">
        <v>59</v>
      </c>
      <c r="F159" s="25">
        <v>29</v>
      </c>
      <c r="G159" s="222">
        <v>6.2</v>
      </c>
      <c r="H159" s="222">
        <v>5.8</v>
      </c>
    </row>
    <row r="160" spans="1:8" s="21" customFormat="1" ht="15.75" x14ac:dyDescent="0.25">
      <c r="A160" s="119" t="s">
        <v>25</v>
      </c>
      <c r="B160" s="118" t="s">
        <v>26</v>
      </c>
      <c r="C160" s="118" t="s">
        <v>308</v>
      </c>
      <c r="D160" s="118"/>
      <c r="E160" s="118"/>
      <c r="F160" s="173">
        <v>904580.15306000016</v>
      </c>
      <c r="G160" s="173">
        <v>589731.06660999998</v>
      </c>
      <c r="H160" s="173">
        <v>787617.14188999997</v>
      </c>
    </row>
    <row r="161" spans="1:8" s="223" customFormat="1" x14ac:dyDescent="0.2">
      <c r="A161" s="11" t="s">
        <v>27</v>
      </c>
      <c r="B161" s="8" t="s">
        <v>26</v>
      </c>
      <c r="C161" s="8" t="s">
        <v>9</v>
      </c>
      <c r="D161" s="8"/>
      <c r="E161" s="8"/>
      <c r="F161" s="4">
        <v>443664.20289000007</v>
      </c>
      <c r="G161" s="4">
        <v>206979.76660999999</v>
      </c>
      <c r="H161" s="4">
        <v>412004.14188999997</v>
      </c>
    </row>
    <row r="162" spans="1:8" ht="51" x14ac:dyDescent="0.2">
      <c r="A162" s="18" t="s">
        <v>552</v>
      </c>
      <c r="B162" s="19" t="s">
        <v>26</v>
      </c>
      <c r="C162" s="19" t="s">
        <v>9</v>
      </c>
      <c r="D162" s="19" t="s">
        <v>548</v>
      </c>
      <c r="E162" s="19"/>
      <c r="F162" s="20">
        <v>395725.51349000004</v>
      </c>
      <c r="G162" s="20">
        <v>177479.42098</v>
      </c>
      <c r="H162" s="20">
        <v>382245.51561999996</v>
      </c>
    </row>
    <row r="163" spans="1:8" ht="25.5" x14ac:dyDescent="0.2">
      <c r="A163" s="28" t="s">
        <v>75</v>
      </c>
      <c r="B163" s="19" t="s">
        <v>26</v>
      </c>
      <c r="C163" s="19" t="s">
        <v>9</v>
      </c>
      <c r="D163" s="24" t="s">
        <v>548</v>
      </c>
      <c r="E163" s="19" t="s">
        <v>65</v>
      </c>
      <c r="F163" s="20">
        <v>175243.6</v>
      </c>
      <c r="G163" s="20">
        <v>89395.5</v>
      </c>
      <c r="H163" s="20">
        <v>176059.5</v>
      </c>
    </row>
    <row r="164" spans="1:8" s="26" customFormat="1" x14ac:dyDescent="0.2">
      <c r="A164" s="28" t="s">
        <v>66</v>
      </c>
      <c r="B164" s="24" t="s">
        <v>26</v>
      </c>
      <c r="C164" s="24" t="s">
        <v>9</v>
      </c>
      <c r="D164" s="24" t="s">
        <v>548</v>
      </c>
      <c r="E164" s="24" t="s">
        <v>67</v>
      </c>
      <c r="F164" s="25">
        <v>220481.91349000001</v>
      </c>
      <c r="G164" s="25">
        <v>88083.920979999995</v>
      </c>
      <c r="H164" s="25">
        <v>206186.01561999999</v>
      </c>
    </row>
    <row r="165" spans="1:8" s="223" customFormat="1" ht="63.75" x14ac:dyDescent="0.2">
      <c r="A165" s="217" t="s">
        <v>553</v>
      </c>
      <c r="B165" s="218" t="s">
        <v>26</v>
      </c>
      <c r="C165" s="218" t="s">
        <v>9</v>
      </c>
      <c r="D165" s="218" t="s">
        <v>549</v>
      </c>
      <c r="E165" s="218"/>
      <c r="F165" s="219">
        <v>30470.189400000003</v>
      </c>
      <c r="G165" s="219">
        <v>10536.045630000001</v>
      </c>
      <c r="H165" s="219">
        <v>11822.02627</v>
      </c>
    </row>
    <row r="166" spans="1:8" s="223" customFormat="1" ht="25.5" x14ac:dyDescent="0.2">
      <c r="A166" s="225" t="s">
        <v>75</v>
      </c>
      <c r="B166" s="221" t="s">
        <v>26</v>
      </c>
      <c r="C166" s="221" t="s">
        <v>9</v>
      </c>
      <c r="D166" s="221" t="s">
        <v>549</v>
      </c>
      <c r="E166" s="221" t="s">
        <v>65</v>
      </c>
      <c r="F166" s="219">
        <v>15542.2</v>
      </c>
      <c r="G166" s="219">
        <v>7256.5999999999985</v>
      </c>
      <c r="H166" s="219">
        <v>5911</v>
      </c>
    </row>
    <row r="167" spans="1:8" s="223" customFormat="1" x14ac:dyDescent="0.2">
      <c r="A167" s="225" t="s">
        <v>66</v>
      </c>
      <c r="B167" s="221" t="s">
        <v>26</v>
      </c>
      <c r="C167" s="221" t="s">
        <v>9</v>
      </c>
      <c r="D167" s="221" t="s">
        <v>549</v>
      </c>
      <c r="E167" s="221" t="s">
        <v>67</v>
      </c>
      <c r="F167" s="219">
        <v>14927.9894</v>
      </c>
      <c r="G167" s="219">
        <v>3279.4456300000015</v>
      </c>
      <c r="H167" s="219">
        <v>5911.0262700000003</v>
      </c>
    </row>
    <row r="168" spans="1:8" s="26" customFormat="1" ht="25.5" x14ac:dyDescent="0.2">
      <c r="A168" s="28" t="s">
        <v>275</v>
      </c>
      <c r="B168" s="24" t="s">
        <v>26</v>
      </c>
      <c r="C168" s="24" t="s">
        <v>9</v>
      </c>
      <c r="D168" s="27" t="s">
        <v>276</v>
      </c>
      <c r="E168" s="25"/>
      <c r="F168" s="25">
        <v>1017.8</v>
      </c>
      <c r="G168" s="25">
        <v>1046</v>
      </c>
      <c r="H168" s="25">
        <v>994.7</v>
      </c>
    </row>
    <row r="169" spans="1:8" s="26" customFormat="1" ht="25.5" x14ac:dyDescent="0.2">
      <c r="A169" s="28" t="s">
        <v>70</v>
      </c>
      <c r="B169" s="24" t="s">
        <v>26</v>
      </c>
      <c r="C169" s="24" t="s">
        <v>9</v>
      </c>
      <c r="D169" s="27" t="s">
        <v>276</v>
      </c>
      <c r="E169" s="25" t="s">
        <v>62</v>
      </c>
      <c r="F169" s="25">
        <v>1017.8</v>
      </c>
      <c r="G169" s="25">
        <v>1046</v>
      </c>
      <c r="H169" s="25">
        <v>994.7</v>
      </c>
    </row>
    <row r="170" spans="1:8" s="21" customFormat="1" x14ac:dyDescent="0.2">
      <c r="A170" s="18" t="s">
        <v>129</v>
      </c>
      <c r="B170" s="19" t="s">
        <v>26</v>
      </c>
      <c r="C170" s="19" t="s">
        <v>9</v>
      </c>
      <c r="D170" s="19" t="s">
        <v>128</v>
      </c>
      <c r="E170" s="19"/>
      <c r="F170" s="20">
        <v>596.9</v>
      </c>
      <c r="G170" s="219">
        <v>590.4</v>
      </c>
      <c r="H170" s="219">
        <v>464.8</v>
      </c>
    </row>
    <row r="171" spans="1:8" s="220" customFormat="1" ht="25.5" x14ac:dyDescent="0.2">
      <c r="A171" s="225" t="s">
        <v>70</v>
      </c>
      <c r="B171" s="221" t="s">
        <v>26</v>
      </c>
      <c r="C171" s="221" t="s">
        <v>9</v>
      </c>
      <c r="D171" s="218" t="s">
        <v>128</v>
      </c>
      <c r="E171" s="221" t="s">
        <v>62</v>
      </c>
      <c r="F171" s="222">
        <v>596.9</v>
      </c>
      <c r="G171" s="222">
        <v>0</v>
      </c>
      <c r="H171" s="222">
        <v>0</v>
      </c>
    </row>
    <row r="172" spans="1:8" s="220" customFormat="1" ht="25.5" x14ac:dyDescent="0.2">
      <c r="A172" s="225" t="s">
        <v>75</v>
      </c>
      <c r="B172" s="221" t="s">
        <v>26</v>
      </c>
      <c r="C172" s="221" t="s">
        <v>9</v>
      </c>
      <c r="D172" s="218" t="s">
        <v>128</v>
      </c>
      <c r="E172" s="221" t="s">
        <v>65</v>
      </c>
      <c r="F172" s="222">
        <v>0</v>
      </c>
      <c r="G172" s="222">
        <v>590.4</v>
      </c>
      <c r="H172" s="222">
        <v>464.8</v>
      </c>
    </row>
    <row r="173" spans="1:8" s="220" customFormat="1" x14ac:dyDescent="0.2">
      <c r="A173" s="217" t="s">
        <v>131</v>
      </c>
      <c r="B173" s="218" t="s">
        <v>26</v>
      </c>
      <c r="C173" s="218" t="s">
        <v>9</v>
      </c>
      <c r="D173" s="221" t="s">
        <v>130</v>
      </c>
      <c r="E173" s="218"/>
      <c r="F173" s="219">
        <v>10754</v>
      </c>
      <c r="G173" s="219">
        <v>11324.4</v>
      </c>
      <c r="H173" s="219">
        <v>10768.4</v>
      </c>
    </row>
    <row r="174" spans="1:8" s="21" customFormat="1" ht="25.5" x14ac:dyDescent="0.2">
      <c r="A174" s="28" t="s">
        <v>70</v>
      </c>
      <c r="B174" s="19" t="s">
        <v>26</v>
      </c>
      <c r="C174" s="19" t="s">
        <v>9</v>
      </c>
      <c r="D174" s="24" t="s">
        <v>130</v>
      </c>
      <c r="E174" s="24" t="s">
        <v>62</v>
      </c>
      <c r="F174" s="25">
        <v>10754</v>
      </c>
      <c r="G174" s="25">
        <v>11324.4</v>
      </c>
      <c r="H174" s="25">
        <v>10768.4</v>
      </c>
    </row>
    <row r="175" spans="1:8" s="21" customFormat="1" ht="25.5" x14ac:dyDescent="0.2">
      <c r="A175" s="18" t="s">
        <v>167</v>
      </c>
      <c r="B175" s="19" t="s">
        <v>26</v>
      </c>
      <c r="C175" s="19" t="s">
        <v>9</v>
      </c>
      <c r="D175" s="19" t="s">
        <v>168</v>
      </c>
      <c r="E175" s="19"/>
      <c r="F175" s="20">
        <v>3746.7999999999993</v>
      </c>
      <c r="G175" s="20">
        <v>4613</v>
      </c>
      <c r="H175" s="20">
        <v>4386.5</v>
      </c>
    </row>
    <row r="176" spans="1:8" s="21" customFormat="1" ht="25.5" x14ac:dyDescent="0.2">
      <c r="A176" s="28" t="s">
        <v>70</v>
      </c>
      <c r="B176" s="24" t="s">
        <v>26</v>
      </c>
      <c r="C176" s="24" t="s">
        <v>9</v>
      </c>
      <c r="D176" s="24" t="s">
        <v>168</v>
      </c>
      <c r="E176" s="24" t="s">
        <v>62</v>
      </c>
      <c r="F176" s="25">
        <v>3746.7999999999993</v>
      </c>
      <c r="G176" s="25">
        <v>4613</v>
      </c>
      <c r="H176" s="25">
        <v>4386.5</v>
      </c>
    </row>
    <row r="177" spans="1:8" s="21" customFormat="1" x14ac:dyDescent="0.2">
      <c r="A177" s="18" t="s">
        <v>290</v>
      </c>
      <c r="B177" s="19" t="s">
        <v>26</v>
      </c>
      <c r="C177" s="19" t="s">
        <v>9</v>
      </c>
      <c r="D177" s="19" t="s">
        <v>291</v>
      </c>
      <c r="E177" s="19"/>
      <c r="F177" s="20">
        <v>1353</v>
      </c>
      <c r="G177" s="20">
        <v>1390.5</v>
      </c>
      <c r="H177" s="20">
        <v>1322.2</v>
      </c>
    </row>
    <row r="178" spans="1:8" s="21" customFormat="1" ht="25.5" x14ac:dyDescent="0.2">
      <c r="A178" s="18" t="s">
        <v>70</v>
      </c>
      <c r="B178" s="24" t="s">
        <v>26</v>
      </c>
      <c r="C178" s="24" t="s">
        <v>9</v>
      </c>
      <c r="D178" s="24" t="s">
        <v>291</v>
      </c>
      <c r="E178" s="24" t="s">
        <v>62</v>
      </c>
      <c r="F178" s="25">
        <v>1353</v>
      </c>
      <c r="G178" s="25">
        <v>1390.5</v>
      </c>
      <c r="H178" s="25">
        <v>1322.2</v>
      </c>
    </row>
    <row r="179" spans="1:8" s="220" customFormat="1" x14ac:dyDescent="0.2">
      <c r="A179" s="11" t="s">
        <v>28</v>
      </c>
      <c r="B179" s="8" t="s">
        <v>26</v>
      </c>
      <c r="C179" s="8" t="s">
        <v>11</v>
      </c>
      <c r="D179" s="8"/>
      <c r="E179" s="8"/>
      <c r="F179" s="4">
        <v>391535.1</v>
      </c>
      <c r="G179" s="4">
        <v>339687</v>
      </c>
      <c r="H179" s="4">
        <v>339535.9</v>
      </c>
    </row>
    <row r="180" spans="1:8" s="220" customFormat="1" ht="25.5" x14ac:dyDescent="0.2">
      <c r="A180" s="17" t="s">
        <v>228</v>
      </c>
      <c r="B180" s="218" t="s">
        <v>26</v>
      </c>
      <c r="C180" s="218" t="s">
        <v>11</v>
      </c>
      <c r="D180" s="218" t="s">
        <v>227</v>
      </c>
      <c r="E180" s="218"/>
      <c r="F180" s="219">
        <v>2173.5</v>
      </c>
      <c r="G180" s="219">
        <v>2377.4</v>
      </c>
      <c r="H180" s="219">
        <v>2226.3000000000002</v>
      </c>
    </row>
    <row r="181" spans="1:8" s="21" customFormat="1" ht="25.5" x14ac:dyDescent="0.2">
      <c r="A181" s="28" t="s">
        <v>70</v>
      </c>
      <c r="B181" s="24" t="s">
        <v>26</v>
      </c>
      <c r="C181" s="24" t="s">
        <v>11</v>
      </c>
      <c r="D181" s="24" t="s">
        <v>227</v>
      </c>
      <c r="E181" s="24" t="s">
        <v>62</v>
      </c>
      <c r="F181" s="25">
        <v>2173.5</v>
      </c>
      <c r="G181" s="25">
        <v>2377.4</v>
      </c>
      <c r="H181" s="25">
        <v>2226.3000000000002</v>
      </c>
    </row>
    <row r="182" spans="1:8" ht="25.5" x14ac:dyDescent="0.2">
      <c r="A182" s="18" t="s">
        <v>508</v>
      </c>
      <c r="B182" s="19" t="s">
        <v>26</v>
      </c>
      <c r="C182" s="19" t="s">
        <v>11</v>
      </c>
      <c r="D182" s="19" t="s">
        <v>509</v>
      </c>
      <c r="E182" s="19"/>
      <c r="F182" s="25">
        <v>700</v>
      </c>
      <c r="G182" s="25">
        <v>700</v>
      </c>
      <c r="H182" s="25">
        <v>700</v>
      </c>
    </row>
    <row r="183" spans="1:8" ht="25.5" x14ac:dyDescent="0.2">
      <c r="A183" s="28" t="s">
        <v>70</v>
      </c>
      <c r="B183" s="24" t="s">
        <v>26</v>
      </c>
      <c r="C183" s="24" t="s">
        <v>11</v>
      </c>
      <c r="D183" s="24" t="s">
        <v>509</v>
      </c>
      <c r="E183" s="24" t="s">
        <v>62</v>
      </c>
      <c r="F183" s="25">
        <v>700</v>
      </c>
      <c r="G183" s="25">
        <v>700</v>
      </c>
      <c r="H183" s="25">
        <v>700</v>
      </c>
    </row>
    <row r="184" spans="1:8" s="220" customFormat="1" ht="25.5" x14ac:dyDescent="0.2">
      <c r="A184" s="17" t="s">
        <v>685</v>
      </c>
      <c r="B184" s="218" t="s">
        <v>26</v>
      </c>
      <c r="C184" s="218" t="s">
        <v>11</v>
      </c>
      <c r="D184" s="218" t="s">
        <v>686</v>
      </c>
      <c r="E184" s="218"/>
      <c r="F184" s="219">
        <v>190</v>
      </c>
      <c r="G184" s="219">
        <v>0</v>
      </c>
      <c r="H184" s="219">
        <v>0</v>
      </c>
    </row>
    <row r="185" spans="1:8" s="220" customFormat="1" ht="25.5" x14ac:dyDescent="0.2">
      <c r="A185" s="225" t="s">
        <v>70</v>
      </c>
      <c r="B185" s="221" t="s">
        <v>26</v>
      </c>
      <c r="C185" s="221" t="s">
        <v>11</v>
      </c>
      <c r="D185" s="221" t="s">
        <v>686</v>
      </c>
      <c r="E185" s="221" t="s">
        <v>62</v>
      </c>
      <c r="F185" s="222">
        <v>190</v>
      </c>
      <c r="G185" s="222">
        <v>0</v>
      </c>
      <c r="H185" s="222">
        <v>0</v>
      </c>
    </row>
    <row r="186" spans="1:8" s="223" customFormat="1" ht="76.5" x14ac:dyDescent="0.2">
      <c r="A186" s="217" t="s">
        <v>642</v>
      </c>
      <c r="B186" s="218" t="s">
        <v>26</v>
      </c>
      <c r="C186" s="218" t="s">
        <v>11</v>
      </c>
      <c r="D186" s="218" t="s">
        <v>643</v>
      </c>
      <c r="E186" s="221"/>
      <c r="F186" s="222">
        <v>336609.6</v>
      </c>
      <c r="G186" s="222">
        <v>336609.6</v>
      </c>
      <c r="H186" s="222">
        <v>336609.6</v>
      </c>
    </row>
    <row r="187" spans="1:8" s="220" customFormat="1" ht="89.25" customHeight="1" x14ac:dyDescent="0.2">
      <c r="A187" s="217" t="str">
        <f>'июнь 2021 вед стр-ра'!A518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v>
      </c>
      <c r="B187" s="218" t="s">
        <v>26</v>
      </c>
      <c r="C187" s="218" t="s">
        <v>11</v>
      </c>
      <c r="D187" s="218" t="s">
        <v>588</v>
      </c>
      <c r="E187" s="218"/>
      <c r="F187" s="219">
        <v>247640.69999999998</v>
      </c>
      <c r="G187" s="219">
        <v>247640.69999999998</v>
      </c>
      <c r="H187" s="219">
        <v>247640.69999999998</v>
      </c>
    </row>
    <row r="188" spans="1:8" s="223" customFormat="1" x14ac:dyDescent="0.2">
      <c r="A188" s="225" t="s">
        <v>66</v>
      </c>
      <c r="B188" s="221" t="s">
        <v>26</v>
      </c>
      <c r="C188" s="221" t="s">
        <v>11</v>
      </c>
      <c r="D188" s="221" t="s">
        <v>588</v>
      </c>
      <c r="E188" s="221" t="s">
        <v>67</v>
      </c>
      <c r="F188" s="222">
        <v>247640.69999999998</v>
      </c>
      <c r="G188" s="222">
        <v>247640.69999999998</v>
      </c>
      <c r="H188" s="222">
        <v>247640.69999999998</v>
      </c>
    </row>
    <row r="189" spans="1:8" s="220" customFormat="1" ht="89.25" customHeight="1" x14ac:dyDescent="0.2">
      <c r="A189" s="217" t="str">
        <f>'июнь 2021 вед стр-ра'!A520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v>
      </c>
      <c r="B189" s="218" t="s">
        <v>26</v>
      </c>
      <c r="C189" s="218" t="s">
        <v>11</v>
      </c>
      <c r="D189" s="218" t="s">
        <v>589</v>
      </c>
      <c r="E189" s="218"/>
      <c r="F189" s="219">
        <v>22096.5</v>
      </c>
      <c r="G189" s="219">
        <v>22096.5</v>
      </c>
      <c r="H189" s="219">
        <v>22096.5</v>
      </c>
    </row>
    <row r="190" spans="1:8" s="223" customFormat="1" x14ac:dyDescent="0.2">
      <c r="A190" s="225" t="s">
        <v>66</v>
      </c>
      <c r="B190" s="221" t="s">
        <v>26</v>
      </c>
      <c r="C190" s="221" t="s">
        <v>11</v>
      </c>
      <c r="D190" s="221" t="s">
        <v>589</v>
      </c>
      <c r="E190" s="221" t="s">
        <v>67</v>
      </c>
      <c r="F190" s="222">
        <v>22096.5</v>
      </c>
      <c r="G190" s="222">
        <v>22096.5</v>
      </c>
      <c r="H190" s="222">
        <v>22096.5</v>
      </c>
    </row>
    <row r="191" spans="1:8" s="220" customFormat="1" ht="76.5" x14ac:dyDescent="0.2">
      <c r="A191" s="217" t="str">
        <f>'июнь 2021 вед стр-ра'!A522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v>
      </c>
      <c r="B191" s="218" t="s">
        <v>26</v>
      </c>
      <c r="C191" s="218" t="s">
        <v>11</v>
      </c>
      <c r="D191" s="218" t="s">
        <v>590</v>
      </c>
      <c r="E191" s="218"/>
      <c r="F191" s="219">
        <v>62799</v>
      </c>
      <c r="G191" s="219">
        <v>62799</v>
      </c>
      <c r="H191" s="219">
        <v>62799</v>
      </c>
    </row>
    <row r="192" spans="1:8" s="223" customFormat="1" x14ac:dyDescent="0.2">
      <c r="A192" s="225" t="s">
        <v>66</v>
      </c>
      <c r="B192" s="221" t="s">
        <v>26</v>
      </c>
      <c r="C192" s="221" t="s">
        <v>11</v>
      </c>
      <c r="D192" s="221" t="s">
        <v>590</v>
      </c>
      <c r="E192" s="221" t="s">
        <v>67</v>
      </c>
      <c r="F192" s="222">
        <v>62799</v>
      </c>
      <c r="G192" s="222">
        <v>62799</v>
      </c>
      <c r="H192" s="222">
        <v>62799</v>
      </c>
    </row>
    <row r="193" spans="1:8" s="220" customFormat="1" ht="76.5" x14ac:dyDescent="0.2">
      <c r="A193" s="217" t="s">
        <v>664</v>
      </c>
      <c r="B193" s="218" t="s">
        <v>26</v>
      </c>
      <c r="C193" s="218" t="s">
        <v>11</v>
      </c>
      <c r="D193" s="218" t="s">
        <v>663</v>
      </c>
      <c r="E193" s="218"/>
      <c r="F193" s="219">
        <v>4073.4</v>
      </c>
      <c r="G193" s="219">
        <v>4073.4</v>
      </c>
      <c r="H193" s="219">
        <v>4073.4</v>
      </c>
    </row>
    <row r="194" spans="1:8" s="223" customFormat="1" x14ac:dyDescent="0.2">
      <c r="A194" s="225" t="s">
        <v>66</v>
      </c>
      <c r="B194" s="221" t="s">
        <v>26</v>
      </c>
      <c r="C194" s="221" t="s">
        <v>11</v>
      </c>
      <c r="D194" s="221" t="s">
        <v>663</v>
      </c>
      <c r="E194" s="221" t="s">
        <v>67</v>
      </c>
      <c r="F194" s="222">
        <v>4073.4</v>
      </c>
      <c r="G194" s="222">
        <v>4073.4</v>
      </c>
      <c r="H194" s="222">
        <v>4073.4</v>
      </c>
    </row>
    <row r="195" spans="1:8" s="220" customFormat="1" ht="66" customHeight="1" x14ac:dyDescent="0.2">
      <c r="A195" s="217" t="s">
        <v>355</v>
      </c>
      <c r="B195" s="218" t="s">
        <v>26</v>
      </c>
      <c r="C195" s="218" t="s">
        <v>11</v>
      </c>
      <c r="D195" s="218" t="s">
        <v>229</v>
      </c>
      <c r="E195" s="218"/>
      <c r="F195" s="219">
        <v>37839.699999999997</v>
      </c>
      <c r="G195" s="219">
        <v>0</v>
      </c>
      <c r="H195" s="219">
        <v>0</v>
      </c>
    </row>
    <row r="196" spans="1:8" s="220" customFormat="1" x14ac:dyDescent="0.2">
      <c r="A196" s="225" t="s">
        <v>66</v>
      </c>
      <c r="B196" s="221" t="s">
        <v>26</v>
      </c>
      <c r="C196" s="221" t="s">
        <v>11</v>
      </c>
      <c r="D196" s="221" t="s">
        <v>229</v>
      </c>
      <c r="E196" s="221" t="s">
        <v>67</v>
      </c>
      <c r="F196" s="222">
        <v>37839.699999999997</v>
      </c>
      <c r="G196" s="222">
        <v>0</v>
      </c>
      <c r="H196" s="222">
        <v>0</v>
      </c>
    </row>
    <row r="197" spans="1:8" s="21" customFormat="1" ht="63.75" x14ac:dyDescent="0.2">
      <c r="A197" s="17" t="s">
        <v>353</v>
      </c>
      <c r="B197" s="19" t="s">
        <v>26</v>
      </c>
      <c r="C197" s="19" t="s">
        <v>11</v>
      </c>
      <c r="D197" s="19" t="s">
        <v>230</v>
      </c>
      <c r="E197" s="19"/>
      <c r="F197" s="20">
        <v>1866.6999999999998</v>
      </c>
      <c r="G197" s="20">
        <v>0</v>
      </c>
      <c r="H197" s="20">
        <v>0</v>
      </c>
    </row>
    <row r="198" spans="1:8" s="21" customFormat="1" x14ac:dyDescent="0.2">
      <c r="A198" s="28" t="s">
        <v>66</v>
      </c>
      <c r="B198" s="24" t="s">
        <v>26</v>
      </c>
      <c r="C198" s="24" t="s">
        <v>11</v>
      </c>
      <c r="D198" s="24" t="s">
        <v>230</v>
      </c>
      <c r="E198" s="24" t="s">
        <v>67</v>
      </c>
      <c r="F198" s="25">
        <v>1866.6999999999998</v>
      </c>
      <c r="G198" s="25">
        <v>0</v>
      </c>
      <c r="H198" s="25">
        <v>0</v>
      </c>
    </row>
    <row r="199" spans="1:8" s="21" customFormat="1" ht="38.25" x14ac:dyDescent="0.2">
      <c r="A199" s="18" t="s">
        <v>232</v>
      </c>
      <c r="B199" s="19" t="s">
        <v>26</v>
      </c>
      <c r="C199" s="19" t="s">
        <v>11</v>
      </c>
      <c r="D199" s="19" t="s">
        <v>231</v>
      </c>
      <c r="E199" s="19"/>
      <c r="F199" s="20">
        <v>6.6000000000003638</v>
      </c>
      <c r="G199" s="20">
        <v>0</v>
      </c>
      <c r="H199" s="20">
        <v>0</v>
      </c>
    </row>
    <row r="200" spans="1:8" s="21" customFormat="1" x14ac:dyDescent="0.2">
      <c r="A200" s="28" t="s">
        <v>66</v>
      </c>
      <c r="B200" s="24" t="s">
        <v>26</v>
      </c>
      <c r="C200" s="24" t="s">
        <v>11</v>
      </c>
      <c r="D200" s="24" t="s">
        <v>231</v>
      </c>
      <c r="E200" s="24" t="s">
        <v>67</v>
      </c>
      <c r="F200" s="25">
        <v>6.6000000000003638</v>
      </c>
      <c r="G200" s="25">
        <v>0</v>
      </c>
      <c r="H200" s="25">
        <v>0</v>
      </c>
    </row>
    <row r="201" spans="1:8" ht="63.75" x14ac:dyDescent="0.2">
      <c r="A201" s="18" t="s">
        <v>497</v>
      </c>
      <c r="B201" s="19" t="s">
        <v>26</v>
      </c>
      <c r="C201" s="19" t="s">
        <v>11</v>
      </c>
      <c r="D201" s="19" t="s">
        <v>493</v>
      </c>
      <c r="E201" s="19"/>
      <c r="F201" s="20">
        <v>12027.999999999998</v>
      </c>
      <c r="G201" s="20">
        <v>0</v>
      </c>
      <c r="H201" s="20">
        <v>0</v>
      </c>
    </row>
    <row r="202" spans="1:8" s="26" customFormat="1" x14ac:dyDescent="0.2">
      <c r="A202" s="28" t="s">
        <v>66</v>
      </c>
      <c r="B202" s="24" t="s">
        <v>26</v>
      </c>
      <c r="C202" s="24" t="s">
        <v>11</v>
      </c>
      <c r="D202" s="24" t="s">
        <v>493</v>
      </c>
      <c r="E202" s="24" t="s">
        <v>67</v>
      </c>
      <c r="F202" s="25">
        <v>12027.999999999998</v>
      </c>
      <c r="G202" s="25">
        <v>0</v>
      </c>
      <c r="H202" s="25">
        <v>0</v>
      </c>
    </row>
    <row r="203" spans="1:8" s="81" customFormat="1" ht="18" customHeight="1" x14ac:dyDescent="0.2">
      <c r="A203" s="82" t="s">
        <v>679</v>
      </c>
      <c r="B203" s="70" t="s">
        <v>26</v>
      </c>
      <c r="C203" s="70" t="s">
        <v>11</v>
      </c>
      <c r="D203" s="70" t="s">
        <v>680</v>
      </c>
      <c r="E203" s="70"/>
      <c r="F203" s="71">
        <v>121</v>
      </c>
      <c r="G203" s="71">
        <v>0</v>
      </c>
      <c r="H203" s="71">
        <v>0</v>
      </c>
    </row>
    <row r="204" spans="1:8" s="81" customFormat="1" ht="25.5" x14ac:dyDescent="0.2">
      <c r="A204" s="80" t="s">
        <v>70</v>
      </c>
      <c r="B204" s="75" t="s">
        <v>26</v>
      </c>
      <c r="C204" s="75" t="s">
        <v>11</v>
      </c>
      <c r="D204" s="75" t="s">
        <v>680</v>
      </c>
      <c r="E204" s="75" t="s">
        <v>62</v>
      </c>
      <c r="F204" s="55">
        <v>121</v>
      </c>
      <c r="G204" s="55">
        <v>0</v>
      </c>
      <c r="H204" s="55">
        <v>0</v>
      </c>
    </row>
    <row r="205" spans="1:8" s="220" customFormat="1" x14ac:dyDescent="0.2">
      <c r="A205" s="11" t="s">
        <v>29</v>
      </c>
      <c r="B205" s="8" t="s">
        <v>26</v>
      </c>
      <c r="C205" s="8" t="s">
        <v>13</v>
      </c>
      <c r="D205" s="8"/>
      <c r="E205" s="8"/>
      <c r="F205" s="4">
        <v>47536.550170000002</v>
      </c>
      <c r="G205" s="4">
        <v>26844.2</v>
      </c>
      <c r="H205" s="4">
        <v>20653.399999999998</v>
      </c>
    </row>
    <row r="206" spans="1:8" s="7" customFormat="1" ht="38.25" x14ac:dyDescent="0.2">
      <c r="A206" s="17" t="s">
        <v>559</v>
      </c>
      <c r="B206" s="19" t="s">
        <v>26</v>
      </c>
      <c r="C206" s="19" t="s">
        <v>13</v>
      </c>
      <c r="D206" s="70" t="s">
        <v>558</v>
      </c>
      <c r="E206" s="19"/>
      <c r="F206" s="20">
        <v>2825.8757300000002</v>
      </c>
      <c r="G206" s="20">
        <v>2430.1999999999998</v>
      </c>
      <c r="H206" s="20">
        <v>2248.9</v>
      </c>
    </row>
    <row r="207" spans="1:8" s="7" customFormat="1" ht="25.5" x14ac:dyDescent="0.2">
      <c r="A207" s="225" t="s">
        <v>70</v>
      </c>
      <c r="B207" s="221" t="s">
        <v>26</v>
      </c>
      <c r="C207" s="221" t="s">
        <v>13</v>
      </c>
      <c r="D207" s="218" t="s">
        <v>558</v>
      </c>
      <c r="E207" s="221" t="s">
        <v>62</v>
      </c>
      <c r="F207" s="222">
        <v>2825.8757300000002</v>
      </c>
      <c r="G207" s="222">
        <v>2430.1999999999998</v>
      </c>
      <c r="H207" s="222">
        <v>2248.9</v>
      </c>
    </row>
    <row r="208" spans="1:8" s="7" customFormat="1" ht="38.25" x14ac:dyDescent="0.2">
      <c r="A208" s="17" t="s">
        <v>562</v>
      </c>
      <c r="B208" s="19" t="s">
        <v>26</v>
      </c>
      <c r="C208" s="19" t="s">
        <v>13</v>
      </c>
      <c r="D208" s="19" t="s">
        <v>561</v>
      </c>
      <c r="E208" s="19"/>
      <c r="F208" s="20">
        <v>1379.90364</v>
      </c>
      <c r="G208" s="20">
        <v>12666.7</v>
      </c>
      <c r="H208" s="20">
        <v>6666.7</v>
      </c>
    </row>
    <row r="209" spans="1:8" s="7" customFormat="1" ht="25.5" x14ac:dyDescent="0.2">
      <c r="A209" s="28" t="s">
        <v>107</v>
      </c>
      <c r="B209" s="24" t="s">
        <v>26</v>
      </c>
      <c r="C209" s="24" t="s">
        <v>13</v>
      </c>
      <c r="D209" s="19" t="s">
        <v>561</v>
      </c>
      <c r="E209" s="24" t="s">
        <v>59</v>
      </c>
      <c r="F209" s="25">
        <v>1379.90364</v>
      </c>
      <c r="G209" s="25">
        <v>12666.7</v>
      </c>
      <c r="H209" s="25">
        <v>6666.7</v>
      </c>
    </row>
    <row r="210" spans="1:8" s="7" customFormat="1" ht="25.5" x14ac:dyDescent="0.2">
      <c r="A210" s="17" t="s">
        <v>271</v>
      </c>
      <c r="B210" s="19" t="s">
        <v>26</v>
      </c>
      <c r="C210" s="19" t="s">
        <v>13</v>
      </c>
      <c r="D210" s="19" t="s">
        <v>545</v>
      </c>
      <c r="E210" s="19"/>
      <c r="F210" s="20">
        <v>200</v>
      </c>
      <c r="G210" s="20">
        <v>0</v>
      </c>
      <c r="H210" s="20">
        <v>0</v>
      </c>
    </row>
    <row r="211" spans="1:8" s="7" customFormat="1" ht="25.5" x14ac:dyDescent="0.2">
      <c r="A211" s="28" t="s">
        <v>70</v>
      </c>
      <c r="B211" s="24" t="s">
        <v>26</v>
      </c>
      <c r="C211" s="24" t="s">
        <v>13</v>
      </c>
      <c r="D211" s="19" t="s">
        <v>547</v>
      </c>
      <c r="E211" s="24" t="s">
        <v>62</v>
      </c>
      <c r="F211" s="25">
        <v>200</v>
      </c>
      <c r="G211" s="25">
        <v>0</v>
      </c>
      <c r="H211" s="25">
        <v>0</v>
      </c>
    </row>
    <row r="212" spans="1:8" s="7" customFormat="1" ht="25.5" x14ac:dyDescent="0.2">
      <c r="A212" s="17" t="s">
        <v>285</v>
      </c>
      <c r="B212" s="19" t="s">
        <v>26</v>
      </c>
      <c r="C212" s="19" t="s">
        <v>13</v>
      </c>
      <c r="D212" s="19" t="s">
        <v>283</v>
      </c>
      <c r="E212" s="19"/>
      <c r="F212" s="20">
        <v>148.7303</v>
      </c>
      <c r="G212" s="20">
        <v>127.9</v>
      </c>
      <c r="H212" s="20">
        <v>118.4</v>
      </c>
    </row>
    <row r="213" spans="1:8" s="7" customFormat="1" ht="25.5" x14ac:dyDescent="0.2">
      <c r="A213" s="28" t="s">
        <v>70</v>
      </c>
      <c r="B213" s="24" t="s">
        <v>26</v>
      </c>
      <c r="C213" s="24" t="s">
        <v>13</v>
      </c>
      <c r="D213" s="24" t="s">
        <v>284</v>
      </c>
      <c r="E213" s="24" t="s">
        <v>62</v>
      </c>
      <c r="F213" s="25">
        <v>148.7303</v>
      </c>
      <c r="G213" s="25">
        <v>127.9</v>
      </c>
      <c r="H213" s="25">
        <v>118.4</v>
      </c>
    </row>
    <row r="214" spans="1:8" s="220" customFormat="1" x14ac:dyDescent="0.2">
      <c r="A214" s="217" t="s">
        <v>234</v>
      </c>
      <c r="B214" s="218" t="s">
        <v>26</v>
      </c>
      <c r="C214" s="218" t="s">
        <v>13</v>
      </c>
      <c r="D214" s="218" t="s">
        <v>233</v>
      </c>
      <c r="E214" s="218"/>
      <c r="F214" s="219">
        <v>650</v>
      </c>
      <c r="G214" s="219">
        <v>650</v>
      </c>
      <c r="H214" s="219">
        <v>650</v>
      </c>
    </row>
    <row r="215" spans="1:8" s="220" customFormat="1" ht="25.5" x14ac:dyDescent="0.2">
      <c r="A215" s="225" t="s">
        <v>107</v>
      </c>
      <c r="B215" s="221" t="s">
        <v>26</v>
      </c>
      <c r="C215" s="221" t="s">
        <v>13</v>
      </c>
      <c r="D215" s="221" t="s">
        <v>233</v>
      </c>
      <c r="E215" s="221" t="s">
        <v>59</v>
      </c>
      <c r="F215" s="222">
        <v>650</v>
      </c>
      <c r="G215" s="222">
        <v>650</v>
      </c>
      <c r="H215" s="222">
        <v>650</v>
      </c>
    </row>
    <row r="216" spans="1:8" s="21" customFormat="1" ht="25.5" x14ac:dyDescent="0.2">
      <c r="A216" s="18" t="s">
        <v>235</v>
      </c>
      <c r="B216" s="19" t="s">
        <v>26</v>
      </c>
      <c r="C216" s="19" t="s">
        <v>13</v>
      </c>
      <c r="D216" s="19" t="s">
        <v>472</v>
      </c>
      <c r="E216" s="19"/>
      <c r="F216" s="20">
        <v>5300</v>
      </c>
      <c r="G216" s="20">
        <v>2000</v>
      </c>
      <c r="H216" s="20">
        <v>2000</v>
      </c>
    </row>
    <row r="217" spans="1:8" s="21" customFormat="1" ht="25.5" x14ac:dyDescent="0.2">
      <c r="A217" s="28" t="s">
        <v>107</v>
      </c>
      <c r="B217" s="24" t="s">
        <v>26</v>
      </c>
      <c r="C217" s="24" t="s">
        <v>13</v>
      </c>
      <c r="D217" s="24" t="s">
        <v>236</v>
      </c>
      <c r="E217" s="24" t="s">
        <v>59</v>
      </c>
      <c r="F217" s="25">
        <v>5300</v>
      </c>
      <c r="G217" s="25">
        <v>2000</v>
      </c>
      <c r="H217" s="25">
        <v>2000</v>
      </c>
    </row>
    <row r="218" spans="1:8" s="21" customFormat="1" x14ac:dyDescent="0.2">
      <c r="A218" s="18" t="s">
        <v>238</v>
      </c>
      <c r="B218" s="24" t="s">
        <v>26</v>
      </c>
      <c r="C218" s="24" t="s">
        <v>13</v>
      </c>
      <c r="D218" s="19" t="s">
        <v>237</v>
      </c>
      <c r="E218" s="24"/>
      <c r="F218" s="25">
        <v>500</v>
      </c>
      <c r="G218" s="25">
        <v>300</v>
      </c>
      <c r="H218" s="25">
        <v>300</v>
      </c>
    </row>
    <row r="219" spans="1:8" s="21" customFormat="1" ht="25.5" x14ac:dyDescent="0.2">
      <c r="A219" s="28" t="s">
        <v>107</v>
      </c>
      <c r="B219" s="24" t="s">
        <v>26</v>
      </c>
      <c r="C219" s="24" t="s">
        <v>13</v>
      </c>
      <c r="D219" s="24" t="s">
        <v>237</v>
      </c>
      <c r="E219" s="24" t="s">
        <v>59</v>
      </c>
      <c r="F219" s="25">
        <v>500</v>
      </c>
      <c r="G219" s="25">
        <v>300</v>
      </c>
      <c r="H219" s="25">
        <v>300</v>
      </c>
    </row>
    <row r="220" spans="1:8" s="220" customFormat="1" ht="25.5" x14ac:dyDescent="0.2">
      <c r="A220" s="217" t="s">
        <v>240</v>
      </c>
      <c r="B220" s="218" t="s">
        <v>26</v>
      </c>
      <c r="C220" s="218" t="s">
        <v>13</v>
      </c>
      <c r="D220" s="16" t="s">
        <v>239</v>
      </c>
      <c r="E220" s="218"/>
      <c r="F220" s="219">
        <v>19350.400000000001</v>
      </c>
      <c r="G220" s="219">
        <v>7815</v>
      </c>
      <c r="H220" s="219">
        <v>7815</v>
      </c>
    </row>
    <row r="221" spans="1:8" s="220" customFormat="1" ht="25.5" x14ac:dyDescent="0.2">
      <c r="A221" s="225" t="s">
        <v>70</v>
      </c>
      <c r="B221" s="221" t="s">
        <v>26</v>
      </c>
      <c r="C221" s="221" t="s">
        <v>13</v>
      </c>
      <c r="D221" s="16" t="s">
        <v>239</v>
      </c>
      <c r="E221" s="218" t="s">
        <v>62</v>
      </c>
      <c r="F221" s="219">
        <v>4000</v>
      </c>
      <c r="G221" s="219">
        <v>1000</v>
      </c>
      <c r="H221" s="219">
        <v>1000</v>
      </c>
    </row>
    <row r="222" spans="1:8" s="21" customFormat="1" ht="25.5" x14ac:dyDescent="0.2">
      <c r="A222" s="28" t="s">
        <v>107</v>
      </c>
      <c r="B222" s="24" t="s">
        <v>26</v>
      </c>
      <c r="C222" s="24" t="s">
        <v>13</v>
      </c>
      <c r="D222" s="16" t="s">
        <v>239</v>
      </c>
      <c r="E222" s="24" t="s">
        <v>59</v>
      </c>
      <c r="F222" s="25">
        <v>15350.400000000001</v>
      </c>
      <c r="G222" s="25">
        <v>6815</v>
      </c>
      <c r="H222" s="25">
        <v>6815</v>
      </c>
    </row>
    <row r="223" spans="1:8" ht="25.5" x14ac:dyDescent="0.2">
      <c r="A223" s="28" t="s">
        <v>540</v>
      </c>
      <c r="B223" s="24" t="s">
        <v>26</v>
      </c>
      <c r="C223" s="16" t="s">
        <v>13</v>
      </c>
      <c r="D223" s="24" t="s">
        <v>541</v>
      </c>
      <c r="E223" s="25"/>
      <c r="F223" s="25">
        <v>854.4</v>
      </c>
      <c r="G223" s="25">
        <v>854.4</v>
      </c>
      <c r="H223" s="25">
        <v>854.4</v>
      </c>
    </row>
    <row r="224" spans="1:8" ht="25.5" x14ac:dyDescent="0.2">
      <c r="A224" s="28" t="s">
        <v>70</v>
      </c>
      <c r="B224" s="24" t="s">
        <v>26</v>
      </c>
      <c r="C224" s="16" t="s">
        <v>13</v>
      </c>
      <c r="D224" s="24" t="s">
        <v>541</v>
      </c>
      <c r="E224" s="25" t="s">
        <v>62</v>
      </c>
      <c r="F224" s="25">
        <v>854.4</v>
      </c>
      <c r="G224" s="25">
        <v>854.4</v>
      </c>
      <c r="H224" s="25">
        <v>854.4</v>
      </c>
    </row>
    <row r="225" spans="1:8" ht="45" customHeight="1" x14ac:dyDescent="0.2">
      <c r="A225" s="18" t="s">
        <v>580</v>
      </c>
      <c r="B225" s="24" t="s">
        <v>582</v>
      </c>
      <c r="C225" s="16" t="s">
        <v>13</v>
      </c>
      <c r="D225" s="24" t="s">
        <v>579</v>
      </c>
      <c r="E225" s="221">
        <v>200</v>
      </c>
      <c r="F225" s="25">
        <v>469.1</v>
      </c>
      <c r="G225" s="222">
        <v>0</v>
      </c>
      <c r="H225" s="222">
        <v>0</v>
      </c>
    </row>
    <row r="226" spans="1:8" ht="25.5" x14ac:dyDescent="0.2">
      <c r="A226" s="28" t="s">
        <v>70</v>
      </c>
      <c r="B226" s="24" t="s">
        <v>26</v>
      </c>
      <c r="C226" s="16" t="s">
        <v>13</v>
      </c>
      <c r="D226" s="24" t="s">
        <v>579</v>
      </c>
      <c r="E226" s="221">
        <v>200</v>
      </c>
      <c r="F226" s="25">
        <v>469.1</v>
      </c>
      <c r="G226" s="222">
        <v>0</v>
      </c>
      <c r="H226" s="222">
        <v>0</v>
      </c>
    </row>
    <row r="227" spans="1:8" s="220" customFormat="1" ht="51" x14ac:dyDescent="0.2">
      <c r="A227" s="217" t="s">
        <v>676</v>
      </c>
      <c r="B227" s="218" t="s">
        <v>26</v>
      </c>
      <c r="C227" s="218" t="s">
        <v>13</v>
      </c>
      <c r="D227" s="218" t="s">
        <v>677</v>
      </c>
      <c r="E227" s="219"/>
      <c r="F227" s="219">
        <v>11720.095649999999</v>
      </c>
      <c r="G227" s="219">
        <v>0</v>
      </c>
      <c r="H227" s="219">
        <v>0</v>
      </c>
    </row>
    <row r="228" spans="1:8" s="223" customFormat="1" ht="25.5" x14ac:dyDescent="0.2">
      <c r="A228" s="225" t="s">
        <v>107</v>
      </c>
      <c r="B228" s="221" t="s">
        <v>582</v>
      </c>
      <c r="C228" s="221" t="s">
        <v>13</v>
      </c>
      <c r="D228" s="221" t="s">
        <v>677</v>
      </c>
      <c r="E228" s="221">
        <v>600</v>
      </c>
      <c r="F228" s="222">
        <v>11720.095649999999</v>
      </c>
      <c r="G228" s="222">
        <v>0</v>
      </c>
      <c r="H228" s="222">
        <v>0</v>
      </c>
    </row>
    <row r="229" spans="1:8" s="220" customFormat="1" ht="51" x14ac:dyDescent="0.2">
      <c r="A229" s="217" t="s">
        <v>676</v>
      </c>
      <c r="B229" s="218" t="s">
        <v>26</v>
      </c>
      <c r="C229" s="218" t="s">
        <v>13</v>
      </c>
      <c r="D229" s="218" t="s">
        <v>694</v>
      </c>
      <c r="E229" s="219"/>
      <c r="F229" s="219">
        <v>4138.0448500000002</v>
      </c>
      <c r="G229" s="219">
        <v>0</v>
      </c>
      <c r="H229" s="219">
        <v>0</v>
      </c>
    </row>
    <row r="230" spans="1:8" s="223" customFormat="1" ht="25.5" x14ac:dyDescent="0.2">
      <c r="A230" s="225" t="s">
        <v>107</v>
      </c>
      <c r="B230" s="221" t="s">
        <v>582</v>
      </c>
      <c r="C230" s="221" t="s">
        <v>13</v>
      </c>
      <c r="D230" s="221" t="s">
        <v>694</v>
      </c>
      <c r="E230" s="221">
        <v>600</v>
      </c>
      <c r="F230" s="222">
        <v>4138.0448500000002</v>
      </c>
      <c r="G230" s="222">
        <v>0</v>
      </c>
      <c r="H230" s="222">
        <v>0</v>
      </c>
    </row>
    <row r="231" spans="1:8" s="220" customFormat="1" ht="15.75" customHeight="1" x14ac:dyDescent="0.2">
      <c r="A231" s="11" t="s">
        <v>30</v>
      </c>
      <c r="B231" s="8" t="s">
        <v>26</v>
      </c>
      <c r="C231" s="8" t="s">
        <v>26</v>
      </c>
      <c r="D231" s="8"/>
      <c r="E231" s="8"/>
      <c r="F231" s="4">
        <v>21844.3</v>
      </c>
      <c r="G231" s="4">
        <v>16220.099999999999</v>
      </c>
      <c r="H231" s="4">
        <v>15423.7</v>
      </c>
    </row>
    <row r="232" spans="1:8" s="21" customFormat="1" ht="25.5" x14ac:dyDescent="0.2">
      <c r="A232" s="18" t="s">
        <v>242</v>
      </c>
      <c r="B232" s="19" t="s">
        <v>26</v>
      </c>
      <c r="C232" s="19" t="s">
        <v>26</v>
      </c>
      <c r="D232" s="19" t="s">
        <v>241</v>
      </c>
      <c r="E232" s="19"/>
      <c r="F232" s="20">
        <v>5878</v>
      </c>
      <c r="G232" s="20">
        <v>4199.2</v>
      </c>
      <c r="H232" s="20">
        <v>3993</v>
      </c>
    </row>
    <row r="233" spans="1:8" s="21" customFormat="1" ht="51" x14ac:dyDescent="0.2">
      <c r="A233" s="30" t="s">
        <v>60</v>
      </c>
      <c r="B233" s="24" t="s">
        <v>26</v>
      </c>
      <c r="C233" s="24" t="s">
        <v>26</v>
      </c>
      <c r="D233" s="24" t="s">
        <v>241</v>
      </c>
      <c r="E233" s="24" t="s">
        <v>61</v>
      </c>
      <c r="F233" s="25">
        <v>5574.4</v>
      </c>
      <c r="G233" s="25">
        <v>3887.3</v>
      </c>
      <c r="H233" s="25">
        <v>3696.4</v>
      </c>
    </row>
    <row r="234" spans="1:8" s="21" customFormat="1" ht="25.5" x14ac:dyDescent="0.2">
      <c r="A234" s="28" t="s">
        <v>70</v>
      </c>
      <c r="B234" s="24" t="s">
        <v>26</v>
      </c>
      <c r="C234" s="24" t="s">
        <v>26</v>
      </c>
      <c r="D234" s="24" t="s">
        <v>241</v>
      </c>
      <c r="E234" s="24" t="s">
        <v>62</v>
      </c>
      <c r="F234" s="25">
        <v>303.60000000000002</v>
      </c>
      <c r="G234" s="25">
        <v>311.89999999999998</v>
      </c>
      <c r="H234" s="25">
        <v>296.60000000000002</v>
      </c>
    </row>
    <row r="235" spans="1:8" s="21" customFormat="1" ht="38.25" x14ac:dyDescent="0.2">
      <c r="A235" s="18" t="s">
        <v>244</v>
      </c>
      <c r="B235" s="24" t="s">
        <v>26</v>
      </c>
      <c r="C235" s="24" t="s">
        <v>26</v>
      </c>
      <c r="D235" s="19" t="s">
        <v>243</v>
      </c>
      <c r="E235" s="5"/>
      <c r="F235" s="6">
        <v>15966.3</v>
      </c>
      <c r="G235" s="6">
        <v>12020.9</v>
      </c>
      <c r="H235" s="6">
        <v>11430.7</v>
      </c>
    </row>
    <row r="236" spans="1:8" s="21" customFormat="1" ht="25.5" x14ac:dyDescent="0.2">
      <c r="A236" s="28" t="s">
        <v>107</v>
      </c>
      <c r="B236" s="24" t="s">
        <v>26</v>
      </c>
      <c r="C236" s="24" t="s">
        <v>26</v>
      </c>
      <c r="D236" s="24" t="s">
        <v>243</v>
      </c>
      <c r="E236" s="24" t="s">
        <v>59</v>
      </c>
      <c r="F236" s="25">
        <v>15966.3</v>
      </c>
      <c r="G236" s="25">
        <v>12020.9</v>
      </c>
      <c r="H236" s="25">
        <v>11430.7</v>
      </c>
    </row>
    <row r="237" spans="1:8" s="21" customFormat="1" ht="15.75" x14ac:dyDescent="0.25">
      <c r="A237" s="119" t="s">
        <v>31</v>
      </c>
      <c r="B237" s="118" t="s">
        <v>16</v>
      </c>
      <c r="C237" s="118" t="s">
        <v>308</v>
      </c>
      <c r="D237" s="118"/>
      <c r="E237" s="118"/>
      <c r="F237" s="173">
        <v>1082778.86577</v>
      </c>
      <c r="G237" s="173">
        <v>1104125.5163</v>
      </c>
      <c r="H237" s="173">
        <v>1096484.5224000001</v>
      </c>
    </row>
    <row r="238" spans="1:8" s="220" customFormat="1" x14ac:dyDescent="0.2">
      <c r="A238" s="11" t="s">
        <v>32</v>
      </c>
      <c r="B238" s="8" t="s">
        <v>16</v>
      </c>
      <c r="C238" s="8" t="s">
        <v>9</v>
      </c>
      <c r="D238" s="8"/>
      <c r="E238" s="8"/>
      <c r="F238" s="4">
        <v>366808.16799999995</v>
      </c>
      <c r="G238" s="4">
        <v>372692.10000000003</v>
      </c>
      <c r="H238" s="4">
        <v>365017.29999999993</v>
      </c>
    </row>
    <row r="239" spans="1:8" s="220" customFormat="1" ht="25.5" x14ac:dyDescent="0.2">
      <c r="A239" s="17" t="s">
        <v>123</v>
      </c>
      <c r="B239" s="218" t="s">
        <v>16</v>
      </c>
      <c r="C239" s="218" t="s">
        <v>9</v>
      </c>
      <c r="D239" s="218" t="s">
        <v>122</v>
      </c>
      <c r="E239" s="5"/>
      <c r="F239" s="6">
        <v>2306.9679999999998</v>
      </c>
      <c r="G239" s="6">
        <v>4417.2</v>
      </c>
      <c r="H239" s="6">
        <v>3143.1</v>
      </c>
    </row>
    <row r="240" spans="1:8" s="220" customFormat="1" ht="25.5" x14ac:dyDescent="0.2">
      <c r="A240" s="225" t="s">
        <v>70</v>
      </c>
      <c r="B240" s="221" t="s">
        <v>16</v>
      </c>
      <c r="C240" s="221" t="s">
        <v>9</v>
      </c>
      <c r="D240" s="221" t="s">
        <v>122</v>
      </c>
      <c r="E240" s="221" t="s">
        <v>62</v>
      </c>
      <c r="F240" s="222">
        <v>540.9</v>
      </c>
      <c r="G240" s="222">
        <v>479.9</v>
      </c>
      <c r="H240" s="222">
        <v>442.4</v>
      </c>
    </row>
    <row r="241" spans="1:8" s="220" customFormat="1" ht="25.5" x14ac:dyDescent="0.2">
      <c r="A241" s="225" t="s">
        <v>107</v>
      </c>
      <c r="B241" s="221" t="s">
        <v>16</v>
      </c>
      <c r="C241" s="221" t="s">
        <v>9</v>
      </c>
      <c r="D241" s="221" t="s">
        <v>122</v>
      </c>
      <c r="E241" s="221" t="s">
        <v>59</v>
      </c>
      <c r="F241" s="222">
        <v>1766.0679999999998</v>
      </c>
      <c r="G241" s="222">
        <v>3937.2999999999997</v>
      </c>
      <c r="H241" s="222">
        <v>2700.7</v>
      </c>
    </row>
    <row r="242" spans="1:8" s="21" customFormat="1" ht="51" x14ac:dyDescent="0.2">
      <c r="A242" s="53" t="s">
        <v>264</v>
      </c>
      <c r="B242" s="19" t="s">
        <v>16</v>
      </c>
      <c r="C242" s="19" t="s">
        <v>9</v>
      </c>
      <c r="D242" s="19" t="s">
        <v>93</v>
      </c>
      <c r="E242" s="19"/>
      <c r="F242" s="20">
        <v>211210.8</v>
      </c>
      <c r="G242" s="20">
        <v>211240.19999999998</v>
      </c>
      <c r="H242" s="20">
        <v>211240.19999999998</v>
      </c>
    </row>
    <row r="243" spans="1:8" s="220" customFormat="1" ht="51" x14ac:dyDescent="0.2">
      <c r="A243" s="226" t="s">
        <v>60</v>
      </c>
      <c r="B243" s="221" t="s">
        <v>16</v>
      </c>
      <c r="C243" s="221" t="s">
        <v>9</v>
      </c>
      <c r="D243" s="221" t="s">
        <v>93</v>
      </c>
      <c r="E243" s="224" t="s">
        <v>61</v>
      </c>
      <c r="F243" s="222">
        <v>36855.200000000004</v>
      </c>
      <c r="G243" s="222">
        <v>36855.200000000004</v>
      </c>
      <c r="H243" s="222">
        <v>36855.200000000004</v>
      </c>
    </row>
    <row r="244" spans="1:8" s="220" customFormat="1" ht="25.5" x14ac:dyDescent="0.2">
      <c r="A244" s="225" t="s">
        <v>70</v>
      </c>
      <c r="B244" s="221" t="s">
        <v>16</v>
      </c>
      <c r="C244" s="221" t="s">
        <v>9</v>
      </c>
      <c r="D244" s="221" t="s">
        <v>93</v>
      </c>
      <c r="E244" s="224" t="s">
        <v>62</v>
      </c>
      <c r="F244" s="222">
        <v>116.79999999999998</v>
      </c>
      <c r="G244" s="222">
        <v>116.79999999999998</v>
      </c>
      <c r="H244" s="222">
        <v>116.79999999999998</v>
      </c>
    </row>
    <row r="245" spans="1:8" s="220" customFormat="1" ht="25.5" x14ac:dyDescent="0.2">
      <c r="A245" s="225" t="s">
        <v>107</v>
      </c>
      <c r="B245" s="221" t="s">
        <v>16</v>
      </c>
      <c r="C245" s="221" t="s">
        <v>9</v>
      </c>
      <c r="D245" s="221" t="s">
        <v>93</v>
      </c>
      <c r="E245" s="221" t="s">
        <v>59</v>
      </c>
      <c r="F245" s="222">
        <v>174238.8</v>
      </c>
      <c r="G245" s="222">
        <v>174268.19999999998</v>
      </c>
      <c r="H245" s="222">
        <v>174268.19999999998</v>
      </c>
    </row>
    <row r="246" spans="1:8" s="220" customFormat="1" ht="53.25" customHeight="1" x14ac:dyDescent="0.2">
      <c r="A246" s="217" t="s">
        <v>254</v>
      </c>
      <c r="B246" s="218" t="s">
        <v>16</v>
      </c>
      <c r="C246" s="218" t="s">
        <v>9</v>
      </c>
      <c r="D246" s="218" t="s">
        <v>188</v>
      </c>
      <c r="E246" s="218"/>
      <c r="F246" s="219">
        <v>153290.39999999997</v>
      </c>
      <c r="G246" s="219">
        <v>157034.70000000001</v>
      </c>
      <c r="H246" s="219">
        <v>150634</v>
      </c>
    </row>
    <row r="247" spans="1:8" s="220" customFormat="1" ht="39.75" customHeight="1" x14ac:dyDescent="0.2">
      <c r="A247" s="226" t="s">
        <v>60</v>
      </c>
      <c r="B247" s="221" t="s">
        <v>16</v>
      </c>
      <c r="C247" s="221" t="s">
        <v>9</v>
      </c>
      <c r="D247" s="221" t="s">
        <v>188</v>
      </c>
      <c r="E247" s="224" t="s">
        <v>61</v>
      </c>
      <c r="F247" s="219">
        <v>20891.5</v>
      </c>
      <c r="G247" s="219">
        <v>21508.799999999999</v>
      </c>
      <c r="H247" s="219">
        <v>20452.900000000001</v>
      </c>
    </row>
    <row r="248" spans="1:8" s="220" customFormat="1" ht="25.5" x14ac:dyDescent="0.2">
      <c r="A248" s="225" t="s">
        <v>70</v>
      </c>
      <c r="B248" s="221" t="s">
        <v>16</v>
      </c>
      <c r="C248" s="221" t="s">
        <v>9</v>
      </c>
      <c r="D248" s="221" t="s">
        <v>188</v>
      </c>
      <c r="E248" s="224" t="s">
        <v>62</v>
      </c>
      <c r="F248" s="219">
        <v>10031.1</v>
      </c>
      <c r="G248" s="219">
        <v>10265.9</v>
      </c>
      <c r="H248" s="219">
        <v>10273.799999999999</v>
      </c>
    </row>
    <row r="249" spans="1:8" s="220" customFormat="1" ht="25.5" x14ac:dyDescent="0.2">
      <c r="A249" s="225" t="s">
        <v>107</v>
      </c>
      <c r="B249" s="221" t="s">
        <v>16</v>
      </c>
      <c r="C249" s="221" t="s">
        <v>9</v>
      </c>
      <c r="D249" s="221" t="s">
        <v>188</v>
      </c>
      <c r="E249" s="221" t="s">
        <v>59</v>
      </c>
      <c r="F249" s="219">
        <v>122096.19999999997</v>
      </c>
      <c r="G249" s="219">
        <v>125086.40000000001</v>
      </c>
      <c r="H249" s="219">
        <v>119736.29999999999</v>
      </c>
    </row>
    <row r="250" spans="1:8" s="220" customFormat="1" x14ac:dyDescent="0.2">
      <c r="A250" s="225" t="s">
        <v>66</v>
      </c>
      <c r="B250" s="221" t="s">
        <v>16</v>
      </c>
      <c r="C250" s="221" t="s">
        <v>9</v>
      </c>
      <c r="D250" s="221" t="s">
        <v>188</v>
      </c>
      <c r="E250" s="221" t="s">
        <v>67</v>
      </c>
      <c r="F250" s="219">
        <v>271.60000000000002</v>
      </c>
      <c r="G250" s="219">
        <v>173.6</v>
      </c>
      <c r="H250" s="219">
        <v>171</v>
      </c>
    </row>
    <row r="251" spans="1:8" s="220" customFormat="1" x14ac:dyDescent="0.2">
      <c r="A251" s="11" t="s">
        <v>33</v>
      </c>
      <c r="B251" s="8" t="s">
        <v>16</v>
      </c>
      <c r="C251" s="8" t="s">
        <v>11</v>
      </c>
      <c r="D251" s="8"/>
      <c r="E251" s="8"/>
      <c r="F251" s="4">
        <v>528739.62540000002</v>
      </c>
      <c r="G251" s="4">
        <v>538940.71629999997</v>
      </c>
      <c r="H251" s="4">
        <v>553552.92240000016</v>
      </c>
    </row>
    <row r="252" spans="1:8" s="220" customFormat="1" ht="25.5" x14ac:dyDescent="0.2">
      <c r="A252" s="17" t="s">
        <v>123</v>
      </c>
      <c r="B252" s="218" t="s">
        <v>16</v>
      </c>
      <c r="C252" s="218" t="s">
        <v>11</v>
      </c>
      <c r="D252" s="218" t="s">
        <v>122</v>
      </c>
      <c r="E252" s="5"/>
      <c r="F252" s="6">
        <v>2292.0739699999999</v>
      </c>
      <c r="G252" s="6">
        <v>3491.6000000000004</v>
      </c>
      <c r="H252" s="6">
        <v>3269.7</v>
      </c>
    </row>
    <row r="253" spans="1:8" s="220" customFormat="1" ht="25.5" x14ac:dyDescent="0.2">
      <c r="A253" s="225" t="s">
        <v>70</v>
      </c>
      <c r="B253" s="221" t="s">
        <v>16</v>
      </c>
      <c r="C253" s="221" t="s">
        <v>11</v>
      </c>
      <c r="D253" s="221" t="s">
        <v>122</v>
      </c>
      <c r="E253" s="221" t="s">
        <v>62</v>
      </c>
      <c r="F253" s="222">
        <v>613.29999999999995</v>
      </c>
      <c r="G253" s="222">
        <v>777.8</v>
      </c>
      <c r="H253" s="222">
        <v>719.6</v>
      </c>
    </row>
    <row r="254" spans="1:8" s="220" customFormat="1" ht="25.5" x14ac:dyDescent="0.2">
      <c r="A254" s="225" t="s">
        <v>107</v>
      </c>
      <c r="B254" s="221" t="s">
        <v>16</v>
      </c>
      <c r="C254" s="221" t="s">
        <v>11</v>
      </c>
      <c r="D254" s="221" t="s">
        <v>122</v>
      </c>
      <c r="E254" s="221" t="s">
        <v>59</v>
      </c>
      <c r="F254" s="222">
        <v>1678.77397</v>
      </c>
      <c r="G254" s="222">
        <v>2713.8</v>
      </c>
      <c r="H254" s="222">
        <v>2550.1</v>
      </c>
    </row>
    <row r="255" spans="1:8" x14ac:dyDescent="0.2">
      <c r="A255" s="18" t="s">
        <v>131</v>
      </c>
      <c r="B255" s="19" t="s">
        <v>16</v>
      </c>
      <c r="C255" s="19" t="s">
        <v>11</v>
      </c>
      <c r="D255" s="24" t="s">
        <v>130</v>
      </c>
      <c r="E255" s="19"/>
      <c r="F255" s="20">
        <v>1435</v>
      </c>
      <c r="G255" s="20">
        <v>0</v>
      </c>
      <c r="H255" s="20">
        <v>0</v>
      </c>
    </row>
    <row r="256" spans="1:8" s="26" customFormat="1" ht="25.5" x14ac:dyDescent="0.2">
      <c r="A256" s="28" t="s">
        <v>107</v>
      </c>
      <c r="B256" s="19" t="s">
        <v>16</v>
      </c>
      <c r="C256" s="19" t="s">
        <v>11</v>
      </c>
      <c r="D256" s="24" t="s">
        <v>130</v>
      </c>
      <c r="E256" s="24" t="s">
        <v>59</v>
      </c>
      <c r="F256" s="25">
        <v>1435</v>
      </c>
      <c r="G256" s="222">
        <v>0</v>
      </c>
      <c r="H256" s="222">
        <v>0</v>
      </c>
    </row>
    <row r="257" spans="1:8" s="220" customFormat="1" ht="38.25" x14ac:dyDescent="0.2">
      <c r="A257" s="217" t="s">
        <v>628</v>
      </c>
      <c r="B257" s="218" t="s">
        <v>16</v>
      </c>
      <c r="C257" s="218" t="s">
        <v>11</v>
      </c>
      <c r="D257" s="218" t="s">
        <v>635</v>
      </c>
      <c r="E257" s="219"/>
      <c r="F257" s="219">
        <v>43669.1</v>
      </c>
      <c r="G257" s="219">
        <v>43669.1</v>
      </c>
      <c r="H257" s="219">
        <v>43669.1</v>
      </c>
    </row>
    <row r="258" spans="1:8" s="220" customFormat="1" ht="51" x14ac:dyDescent="0.2">
      <c r="A258" s="73" t="s">
        <v>60</v>
      </c>
      <c r="B258" s="221" t="s">
        <v>16</v>
      </c>
      <c r="C258" s="221" t="s">
        <v>11</v>
      </c>
      <c r="D258" s="221" t="s">
        <v>635</v>
      </c>
      <c r="E258" s="232">
        <v>100</v>
      </c>
      <c r="F258" s="222">
        <v>4687.2</v>
      </c>
      <c r="G258" s="222">
        <v>4687.2</v>
      </c>
      <c r="H258" s="222">
        <v>4687.2</v>
      </c>
    </row>
    <row r="259" spans="1:8" s="220" customFormat="1" ht="25.5" x14ac:dyDescent="0.2">
      <c r="A259" s="225" t="s">
        <v>107</v>
      </c>
      <c r="B259" s="221" t="s">
        <v>16</v>
      </c>
      <c r="C259" s="221" t="s">
        <v>11</v>
      </c>
      <c r="D259" s="221" t="s">
        <v>635</v>
      </c>
      <c r="E259" s="222" t="s">
        <v>59</v>
      </c>
      <c r="F259" s="222">
        <v>38981.9</v>
      </c>
      <c r="G259" s="222">
        <v>38981.9</v>
      </c>
      <c r="H259" s="222">
        <v>38981.9</v>
      </c>
    </row>
    <row r="260" spans="1:8" s="9" customFormat="1" ht="25.5" x14ac:dyDescent="0.2">
      <c r="A260" s="18" t="s">
        <v>298</v>
      </c>
      <c r="B260" s="19" t="s">
        <v>16</v>
      </c>
      <c r="C260" s="19" t="s">
        <v>11</v>
      </c>
      <c r="D260" s="19" t="s">
        <v>636</v>
      </c>
      <c r="E260" s="19"/>
      <c r="F260" s="20">
        <v>1447</v>
      </c>
      <c r="G260" s="20">
        <v>125</v>
      </c>
      <c r="H260" s="20">
        <v>125</v>
      </c>
    </row>
    <row r="261" spans="1:8" s="9" customFormat="1" ht="25.5" x14ac:dyDescent="0.2">
      <c r="A261" s="28" t="s">
        <v>107</v>
      </c>
      <c r="B261" s="24" t="s">
        <v>16</v>
      </c>
      <c r="C261" s="24" t="s">
        <v>11</v>
      </c>
      <c r="D261" s="24" t="s">
        <v>636</v>
      </c>
      <c r="E261" s="24" t="s">
        <v>59</v>
      </c>
      <c r="F261" s="25">
        <v>1447</v>
      </c>
      <c r="G261" s="222">
        <v>125</v>
      </c>
      <c r="H261" s="222">
        <v>125</v>
      </c>
    </row>
    <row r="262" spans="1:8" s="216" customFormat="1" ht="38.25" x14ac:dyDescent="0.2">
      <c r="A262" s="217" t="s">
        <v>618</v>
      </c>
      <c r="B262" s="218" t="s">
        <v>16</v>
      </c>
      <c r="C262" s="218" t="s">
        <v>11</v>
      </c>
      <c r="D262" s="218" t="s">
        <v>637</v>
      </c>
      <c r="E262" s="218"/>
      <c r="F262" s="219">
        <v>1250</v>
      </c>
      <c r="G262" s="219">
        <v>1250</v>
      </c>
      <c r="H262" s="219">
        <v>0</v>
      </c>
    </row>
    <row r="263" spans="1:8" s="216" customFormat="1" ht="25.5" x14ac:dyDescent="0.2">
      <c r="A263" s="225" t="s">
        <v>107</v>
      </c>
      <c r="B263" s="221" t="s">
        <v>16</v>
      </c>
      <c r="C263" s="221" t="s">
        <v>11</v>
      </c>
      <c r="D263" s="221" t="s">
        <v>637</v>
      </c>
      <c r="E263" s="221" t="s">
        <v>59</v>
      </c>
      <c r="F263" s="222">
        <v>1250</v>
      </c>
      <c r="G263" s="222">
        <v>1250</v>
      </c>
      <c r="H263" s="222">
        <v>0</v>
      </c>
    </row>
    <row r="264" spans="1:8" s="216" customFormat="1" x14ac:dyDescent="0.2">
      <c r="A264" s="217" t="s">
        <v>624</v>
      </c>
      <c r="B264" s="218" t="s">
        <v>16</v>
      </c>
      <c r="C264" s="218" t="s">
        <v>11</v>
      </c>
      <c r="D264" s="218" t="s">
        <v>638</v>
      </c>
      <c r="E264" s="218"/>
      <c r="F264" s="219">
        <v>0</v>
      </c>
      <c r="G264" s="219">
        <v>0</v>
      </c>
      <c r="H264" s="219">
        <v>20324.2</v>
      </c>
    </row>
    <row r="265" spans="1:8" s="216" customFormat="1" ht="25.5" x14ac:dyDescent="0.2">
      <c r="A265" s="225" t="s">
        <v>107</v>
      </c>
      <c r="B265" s="221" t="s">
        <v>16</v>
      </c>
      <c r="C265" s="221" t="s">
        <v>11</v>
      </c>
      <c r="D265" s="221" t="s">
        <v>638</v>
      </c>
      <c r="E265" s="221" t="s">
        <v>59</v>
      </c>
      <c r="F265" s="222">
        <v>0</v>
      </c>
      <c r="G265" s="222">
        <v>0</v>
      </c>
      <c r="H265" s="222">
        <v>20324.2</v>
      </c>
    </row>
    <row r="266" spans="1:8" s="21" customFormat="1" ht="25.5" x14ac:dyDescent="0.2">
      <c r="A266" s="18" t="s">
        <v>180</v>
      </c>
      <c r="B266" s="19" t="s">
        <v>16</v>
      </c>
      <c r="C266" s="19" t="s">
        <v>11</v>
      </c>
      <c r="D266" s="19" t="s">
        <v>91</v>
      </c>
      <c r="E266" s="19"/>
      <c r="F266" s="20">
        <v>40441.599999999991</v>
      </c>
      <c r="G266" s="20">
        <v>40441.599999999991</v>
      </c>
      <c r="H266" s="20">
        <v>40441.599999999991</v>
      </c>
    </row>
    <row r="267" spans="1:8" s="220" customFormat="1" ht="51" x14ac:dyDescent="0.2">
      <c r="A267" s="226" t="s">
        <v>60</v>
      </c>
      <c r="B267" s="221" t="s">
        <v>16</v>
      </c>
      <c r="C267" s="221" t="s">
        <v>11</v>
      </c>
      <c r="D267" s="221" t="s">
        <v>91</v>
      </c>
      <c r="E267" s="224" t="s">
        <v>61</v>
      </c>
      <c r="F267" s="222">
        <v>28552.799999999999</v>
      </c>
      <c r="G267" s="222">
        <v>28552.799999999999</v>
      </c>
      <c r="H267" s="222">
        <v>28552.799999999999</v>
      </c>
    </row>
    <row r="268" spans="1:8" s="220" customFormat="1" ht="25.5" x14ac:dyDescent="0.2">
      <c r="A268" s="225" t="s">
        <v>70</v>
      </c>
      <c r="B268" s="221" t="s">
        <v>16</v>
      </c>
      <c r="C268" s="221" t="s">
        <v>11</v>
      </c>
      <c r="D268" s="221" t="s">
        <v>91</v>
      </c>
      <c r="E268" s="224" t="s">
        <v>62</v>
      </c>
      <c r="F268" s="222">
        <v>11631.599999999999</v>
      </c>
      <c r="G268" s="222">
        <v>11631.599999999999</v>
      </c>
      <c r="H268" s="222">
        <v>11631.599999999999</v>
      </c>
    </row>
    <row r="269" spans="1:8" s="220" customFormat="1" x14ac:dyDescent="0.2">
      <c r="A269" s="225" t="s">
        <v>66</v>
      </c>
      <c r="B269" s="221" t="s">
        <v>16</v>
      </c>
      <c r="C269" s="221" t="s">
        <v>11</v>
      </c>
      <c r="D269" s="221" t="s">
        <v>91</v>
      </c>
      <c r="E269" s="221" t="s">
        <v>67</v>
      </c>
      <c r="F269" s="222">
        <v>257.2</v>
      </c>
      <c r="G269" s="222">
        <v>257.2</v>
      </c>
      <c r="H269" s="222">
        <v>257.2</v>
      </c>
    </row>
    <row r="270" spans="1:8" s="21" customFormat="1" ht="63.75" x14ac:dyDescent="0.2">
      <c r="A270" s="18" t="s">
        <v>402</v>
      </c>
      <c r="B270" s="19" t="s">
        <v>16</v>
      </c>
      <c r="C270" s="19" t="s">
        <v>11</v>
      </c>
      <c r="D270" s="19" t="s">
        <v>89</v>
      </c>
      <c r="E270" s="19"/>
      <c r="F270" s="20">
        <v>338822.00000000006</v>
      </c>
      <c r="G270" s="20">
        <v>338819.10000000003</v>
      </c>
      <c r="H270" s="20">
        <v>338819.10000000003</v>
      </c>
    </row>
    <row r="271" spans="1:8" s="220" customFormat="1" ht="51" x14ac:dyDescent="0.2">
      <c r="A271" s="226" t="s">
        <v>60</v>
      </c>
      <c r="B271" s="221" t="s">
        <v>16</v>
      </c>
      <c r="C271" s="221" t="s">
        <v>11</v>
      </c>
      <c r="D271" s="221" t="s">
        <v>89</v>
      </c>
      <c r="E271" s="224" t="s">
        <v>61</v>
      </c>
      <c r="F271" s="222">
        <v>55016</v>
      </c>
      <c r="G271" s="222">
        <v>55016</v>
      </c>
      <c r="H271" s="222">
        <v>55016</v>
      </c>
    </row>
    <row r="272" spans="1:8" s="220" customFormat="1" ht="25.5" x14ac:dyDescent="0.2">
      <c r="A272" s="225" t="s">
        <v>70</v>
      </c>
      <c r="B272" s="221" t="s">
        <v>16</v>
      </c>
      <c r="C272" s="221" t="s">
        <v>11</v>
      </c>
      <c r="D272" s="221" t="s">
        <v>89</v>
      </c>
      <c r="E272" s="224" t="s">
        <v>62</v>
      </c>
      <c r="F272" s="222">
        <v>1609.8</v>
      </c>
      <c r="G272" s="222">
        <v>1608.8</v>
      </c>
      <c r="H272" s="222">
        <v>1608.8</v>
      </c>
    </row>
    <row r="273" spans="1:8" s="220" customFormat="1" ht="25.5" x14ac:dyDescent="0.2">
      <c r="A273" s="225" t="s">
        <v>107</v>
      </c>
      <c r="B273" s="221" t="s">
        <v>16</v>
      </c>
      <c r="C273" s="221" t="s">
        <v>11</v>
      </c>
      <c r="D273" s="221" t="s">
        <v>89</v>
      </c>
      <c r="E273" s="221" t="s">
        <v>59</v>
      </c>
      <c r="F273" s="222">
        <v>282196.20000000007</v>
      </c>
      <c r="G273" s="222">
        <v>282194.30000000005</v>
      </c>
      <c r="H273" s="222">
        <v>282194.30000000005</v>
      </c>
    </row>
    <row r="274" spans="1:8" s="21" customFormat="1" ht="38.25" x14ac:dyDescent="0.2">
      <c r="A274" s="18" t="s">
        <v>181</v>
      </c>
      <c r="B274" s="19" t="s">
        <v>16</v>
      </c>
      <c r="C274" s="19" t="s">
        <v>11</v>
      </c>
      <c r="D274" s="19" t="s">
        <v>90</v>
      </c>
      <c r="E274" s="19"/>
      <c r="F274" s="20">
        <v>1942.5</v>
      </c>
      <c r="G274" s="219">
        <v>1942.5</v>
      </c>
      <c r="H274" s="219">
        <v>1942.5</v>
      </c>
    </row>
    <row r="275" spans="1:8" s="21" customFormat="1" ht="25.5" x14ac:dyDescent="0.2">
      <c r="A275" s="28" t="s">
        <v>70</v>
      </c>
      <c r="B275" s="24" t="s">
        <v>16</v>
      </c>
      <c r="C275" s="24" t="s">
        <v>11</v>
      </c>
      <c r="D275" s="24" t="s">
        <v>90</v>
      </c>
      <c r="E275" s="27" t="s">
        <v>62</v>
      </c>
      <c r="F275" s="25">
        <v>1866</v>
      </c>
      <c r="G275" s="25">
        <v>1942.5</v>
      </c>
      <c r="H275" s="25">
        <v>1942.5</v>
      </c>
    </row>
    <row r="276" spans="1:8" s="220" customFormat="1" x14ac:dyDescent="0.2">
      <c r="A276" s="225" t="s">
        <v>63</v>
      </c>
      <c r="B276" s="221" t="s">
        <v>16</v>
      </c>
      <c r="C276" s="221" t="s">
        <v>11</v>
      </c>
      <c r="D276" s="221" t="s">
        <v>90</v>
      </c>
      <c r="E276" s="224" t="s">
        <v>64</v>
      </c>
      <c r="F276" s="222">
        <v>76.5</v>
      </c>
      <c r="G276" s="222">
        <v>0</v>
      </c>
      <c r="H276" s="222">
        <v>0</v>
      </c>
    </row>
    <row r="277" spans="1:8" s="21" customFormat="1" ht="51" x14ac:dyDescent="0.2">
      <c r="A277" s="18" t="s">
        <v>254</v>
      </c>
      <c r="B277" s="19" t="s">
        <v>16</v>
      </c>
      <c r="C277" s="19" t="s">
        <v>11</v>
      </c>
      <c r="D277" s="19" t="s">
        <v>183</v>
      </c>
      <c r="E277" s="19"/>
      <c r="F277" s="20">
        <v>42216.236229999995</v>
      </c>
      <c r="G277" s="20">
        <v>53349</v>
      </c>
      <c r="H277" s="20">
        <v>50665.900000000009</v>
      </c>
    </row>
    <row r="278" spans="1:8" s="21" customFormat="1" ht="25.5" x14ac:dyDescent="0.2">
      <c r="A278" s="28" t="s">
        <v>107</v>
      </c>
      <c r="B278" s="24" t="s">
        <v>16</v>
      </c>
      <c r="C278" s="24" t="s">
        <v>11</v>
      </c>
      <c r="D278" s="24" t="s">
        <v>183</v>
      </c>
      <c r="E278" s="24" t="s">
        <v>59</v>
      </c>
      <c r="F278" s="25">
        <v>42216.236229999995</v>
      </c>
      <c r="G278" s="25">
        <v>53349</v>
      </c>
      <c r="H278" s="25">
        <v>50665.900000000009</v>
      </c>
    </row>
    <row r="279" spans="1:8" s="220" customFormat="1" ht="51" x14ac:dyDescent="0.2">
      <c r="A279" s="217" t="s">
        <v>186</v>
      </c>
      <c r="B279" s="218" t="s">
        <v>16</v>
      </c>
      <c r="C279" s="218" t="s">
        <v>11</v>
      </c>
      <c r="D279" s="218" t="s">
        <v>185</v>
      </c>
      <c r="E279" s="218"/>
      <c r="F279" s="219">
        <v>4651.8</v>
      </c>
      <c r="G279" s="219">
        <v>4676.3999999999996</v>
      </c>
      <c r="H279" s="219">
        <v>4495.4000000000005</v>
      </c>
    </row>
    <row r="280" spans="1:8" s="220" customFormat="1" ht="51" x14ac:dyDescent="0.2">
      <c r="A280" s="226" t="s">
        <v>60</v>
      </c>
      <c r="B280" s="221" t="s">
        <v>16</v>
      </c>
      <c r="C280" s="221" t="s">
        <v>11</v>
      </c>
      <c r="D280" s="221" t="s">
        <v>185</v>
      </c>
      <c r="E280" s="224" t="s">
        <v>61</v>
      </c>
      <c r="F280" s="222">
        <v>3.5999999999999996</v>
      </c>
      <c r="G280" s="222">
        <v>0.8</v>
      </c>
      <c r="H280" s="222">
        <v>0.8</v>
      </c>
    </row>
    <row r="281" spans="1:8" s="220" customFormat="1" ht="25.5" x14ac:dyDescent="0.2">
      <c r="A281" s="225" t="s">
        <v>70</v>
      </c>
      <c r="B281" s="221" t="s">
        <v>16</v>
      </c>
      <c r="C281" s="221" t="s">
        <v>11</v>
      </c>
      <c r="D281" s="221" t="s">
        <v>185</v>
      </c>
      <c r="E281" s="224" t="s">
        <v>62</v>
      </c>
      <c r="F281" s="222">
        <v>4407.3</v>
      </c>
      <c r="G281" s="222">
        <v>4432.2</v>
      </c>
      <c r="H281" s="222">
        <v>4255.8</v>
      </c>
    </row>
    <row r="282" spans="1:8" s="220" customFormat="1" x14ac:dyDescent="0.2">
      <c r="A282" s="225" t="s">
        <v>66</v>
      </c>
      <c r="B282" s="221" t="s">
        <v>16</v>
      </c>
      <c r="C282" s="221" t="s">
        <v>11</v>
      </c>
      <c r="D282" s="221" t="s">
        <v>185</v>
      </c>
      <c r="E282" s="221" t="s">
        <v>67</v>
      </c>
      <c r="F282" s="222">
        <v>240.9</v>
      </c>
      <c r="G282" s="222">
        <v>243.4</v>
      </c>
      <c r="H282" s="222">
        <v>238.8</v>
      </c>
    </row>
    <row r="283" spans="1:8" s="21" customFormat="1" ht="51" x14ac:dyDescent="0.2">
      <c r="A283" s="18" t="s">
        <v>186</v>
      </c>
      <c r="B283" s="19" t="s">
        <v>16</v>
      </c>
      <c r="C283" s="19" t="s">
        <v>11</v>
      </c>
      <c r="D283" s="19" t="s">
        <v>189</v>
      </c>
      <c r="E283" s="19"/>
      <c r="F283" s="20">
        <v>1110</v>
      </c>
      <c r="G283" s="219">
        <v>560</v>
      </c>
      <c r="H283" s="219">
        <v>560</v>
      </c>
    </row>
    <row r="284" spans="1:8" s="21" customFormat="1" ht="25.5" x14ac:dyDescent="0.2">
      <c r="A284" s="28" t="s">
        <v>70</v>
      </c>
      <c r="B284" s="24" t="s">
        <v>16</v>
      </c>
      <c r="C284" s="24" t="s">
        <v>11</v>
      </c>
      <c r="D284" s="24" t="s">
        <v>189</v>
      </c>
      <c r="E284" s="27" t="s">
        <v>62</v>
      </c>
      <c r="F284" s="25">
        <v>1090</v>
      </c>
      <c r="G284" s="25">
        <v>540</v>
      </c>
      <c r="H284" s="25">
        <v>540</v>
      </c>
    </row>
    <row r="285" spans="1:8" s="220" customFormat="1" x14ac:dyDescent="0.2">
      <c r="A285" s="225" t="s">
        <v>66</v>
      </c>
      <c r="B285" s="221" t="s">
        <v>16</v>
      </c>
      <c r="C285" s="221" t="s">
        <v>11</v>
      </c>
      <c r="D285" s="221" t="s">
        <v>189</v>
      </c>
      <c r="E285" s="224" t="s">
        <v>67</v>
      </c>
      <c r="F285" s="222">
        <v>20</v>
      </c>
      <c r="G285" s="222">
        <v>20</v>
      </c>
      <c r="H285" s="222">
        <v>20</v>
      </c>
    </row>
    <row r="286" spans="1:8" ht="76.5" x14ac:dyDescent="0.2">
      <c r="A286" s="18" t="s">
        <v>512</v>
      </c>
      <c r="B286" s="19" t="s">
        <v>16</v>
      </c>
      <c r="C286" s="19" t="s">
        <v>11</v>
      </c>
      <c r="D286" s="19" t="s">
        <v>511</v>
      </c>
      <c r="E286" s="19"/>
      <c r="F286" s="20">
        <v>3406.1000000000004</v>
      </c>
      <c r="G286" s="219">
        <v>2420.3000000000002</v>
      </c>
      <c r="H286" s="219">
        <v>2301.4</v>
      </c>
    </row>
    <row r="287" spans="1:8" s="223" customFormat="1" ht="25.5" x14ac:dyDescent="0.2">
      <c r="A287" s="225" t="s">
        <v>70</v>
      </c>
      <c r="B287" s="221" t="s">
        <v>16</v>
      </c>
      <c r="C287" s="221" t="s">
        <v>11</v>
      </c>
      <c r="D287" s="221" t="s">
        <v>511</v>
      </c>
      <c r="E287" s="224" t="s">
        <v>62</v>
      </c>
      <c r="F287" s="222">
        <v>1700</v>
      </c>
      <c r="G287" s="222">
        <v>1141</v>
      </c>
      <c r="H287" s="222">
        <v>1084.9000000000001</v>
      </c>
    </row>
    <row r="288" spans="1:8" s="223" customFormat="1" x14ac:dyDescent="0.2">
      <c r="A288" s="225" t="s">
        <v>63</v>
      </c>
      <c r="B288" s="221" t="s">
        <v>16</v>
      </c>
      <c r="C288" s="221" t="s">
        <v>11</v>
      </c>
      <c r="D288" s="221" t="s">
        <v>511</v>
      </c>
      <c r="E288" s="224" t="s">
        <v>64</v>
      </c>
      <c r="F288" s="222">
        <v>300</v>
      </c>
      <c r="G288" s="222">
        <v>282.39999999999998</v>
      </c>
      <c r="H288" s="222">
        <v>268.5</v>
      </c>
    </row>
    <row r="289" spans="1:8" s="26" customFormat="1" ht="25.5" x14ac:dyDescent="0.2">
      <c r="A289" s="28" t="s">
        <v>70</v>
      </c>
      <c r="B289" s="24" t="s">
        <v>16</v>
      </c>
      <c r="C289" s="24" t="s">
        <v>11</v>
      </c>
      <c r="D289" s="24" t="s">
        <v>511</v>
      </c>
      <c r="E289" s="27" t="s">
        <v>59</v>
      </c>
      <c r="F289" s="222">
        <v>1406.1000000000001</v>
      </c>
      <c r="G289" s="222">
        <v>996.9</v>
      </c>
      <c r="H289" s="222">
        <v>948</v>
      </c>
    </row>
    <row r="290" spans="1:8" s="21" customFormat="1" ht="25.5" x14ac:dyDescent="0.2">
      <c r="A290" s="18" t="s">
        <v>182</v>
      </c>
      <c r="B290" s="19" t="s">
        <v>16</v>
      </c>
      <c r="C290" s="19" t="s">
        <v>11</v>
      </c>
      <c r="D290" s="19" t="s">
        <v>104</v>
      </c>
      <c r="E290" s="19"/>
      <c r="F290" s="20">
        <v>199.79999999999998</v>
      </c>
      <c r="G290" s="20">
        <v>199.79999999999998</v>
      </c>
      <c r="H290" s="20">
        <v>199.79999999999998</v>
      </c>
    </row>
    <row r="291" spans="1:8" s="26" customFormat="1" ht="25.5" x14ac:dyDescent="0.2">
      <c r="A291" s="28" t="s">
        <v>70</v>
      </c>
      <c r="B291" s="24" t="s">
        <v>16</v>
      </c>
      <c r="C291" s="24" t="s">
        <v>11</v>
      </c>
      <c r="D291" s="24" t="s">
        <v>104</v>
      </c>
      <c r="E291" s="27" t="s">
        <v>62</v>
      </c>
      <c r="F291" s="25">
        <v>30.7</v>
      </c>
      <c r="G291" s="25">
        <v>30.7</v>
      </c>
      <c r="H291" s="25">
        <v>30.7</v>
      </c>
    </row>
    <row r="292" spans="1:8" s="21" customFormat="1" ht="25.5" x14ac:dyDescent="0.2">
      <c r="A292" s="28" t="s">
        <v>107</v>
      </c>
      <c r="B292" s="24" t="s">
        <v>16</v>
      </c>
      <c r="C292" s="24" t="s">
        <v>11</v>
      </c>
      <c r="D292" s="24" t="s">
        <v>104</v>
      </c>
      <c r="E292" s="24" t="s">
        <v>59</v>
      </c>
      <c r="F292" s="25">
        <v>169.1</v>
      </c>
      <c r="G292" s="25">
        <v>169.1</v>
      </c>
      <c r="H292" s="25">
        <v>169.1</v>
      </c>
    </row>
    <row r="293" spans="1:8" s="21" customFormat="1" ht="25.5" x14ac:dyDescent="0.2">
      <c r="A293" s="18" t="s">
        <v>187</v>
      </c>
      <c r="B293" s="19" t="s">
        <v>16</v>
      </c>
      <c r="C293" s="19" t="s">
        <v>11</v>
      </c>
      <c r="D293" s="19" t="s">
        <v>105</v>
      </c>
      <c r="E293" s="19"/>
      <c r="F293" s="20">
        <v>967.19999999999993</v>
      </c>
      <c r="G293" s="20">
        <v>967.19999999999993</v>
      </c>
      <c r="H293" s="20">
        <v>967.19999999999993</v>
      </c>
    </row>
    <row r="294" spans="1:8" s="9" customFormat="1" x14ac:dyDescent="0.2">
      <c r="A294" s="28" t="s">
        <v>63</v>
      </c>
      <c r="B294" s="24" t="s">
        <v>16</v>
      </c>
      <c r="C294" s="24" t="s">
        <v>11</v>
      </c>
      <c r="D294" s="19" t="s">
        <v>105</v>
      </c>
      <c r="E294" s="24" t="s">
        <v>64</v>
      </c>
      <c r="F294" s="25">
        <v>17.8</v>
      </c>
      <c r="G294" s="25">
        <v>17.8</v>
      </c>
      <c r="H294" s="25">
        <v>17.8</v>
      </c>
    </row>
    <row r="295" spans="1:8" s="21" customFormat="1" ht="25.5" x14ac:dyDescent="0.2">
      <c r="A295" s="28" t="s">
        <v>107</v>
      </c>
      <c r="B295" s="24" t="s">
        <v>16</v>
      </c>
      <c r="C295" s="24" t="s">
        <v>11</v>
      </c>
      <c r="D295" s="19" t="s">
        <v>105</v>
      </c>
      <c r="E295" s="24" t="s">
        <v>59</v>
      </c>
      <c r="F295" s="25">
        <v>949.4</v>
      </c>
      <c r="G295" s="25">
        <v>949.4</v>
      </c>
      <c r="H295" s="25">
        <v>949.4</v>
      </c>
    </row>
    <row r="296" spans="1:8" ht="38.25" x14ac:dyDescent="0.2">
      <c r="A296" s="18" t="s">
        <v>584</v>
      </c>
      <c r="B296" s="19" t="s">
        <v>16</v>
      </c>
      <c r="C296" s="19" t="s">
        <v>11</v>
      </c>
      <c r="D296" s="19" t="s">
        <v>586</v>
      </c>
      <c r="E296" s="19"/>
      <c r="F296" s="20">
        <v>44639.215200000006</v>
      </c>
      <c r="G296" s="20">
        <v>46779.116300000009</v>
      </c>
      <c r="H296" s="20">
        <v>45522.022400000009</v>
      </c>
    </row>
    <row r="297" spans="1:8" s="26" customFormat="1" ht="25.5" x14ac:dyDescent="0.2">
      <c r="A297" s="28" t="s">
        <v>70</v>
      </c>
      <c r="B297" s="24" t="s">
        <v>16</v>
      </c>
      <c r="C297" s="24" t="s">
        <v>11</v>
      </c>
      <c r="D297" s="24" t="s">
        <v>586</v>
      </c>
      <c r="E297" s="27" t="s">
        <v>62</v>
      </c>
      <c r="F297" s="25">
        <v>1115.9000000000001</v>
      </c>
      <c r="G297" s="222">
        <v>1169.3</v>
      </c>
      <c r="H297" s="222">
        <v>1137.9000000000001</v>
      </c>
    </row>
    <row r="298" spans="1:8" s="26" customFormat="1" ht="25.5" x14ac:dyDescent="0.2">
      <c r="A298" s="28" t="s">
        <v>107</v>
      </c>
      <c r="B298" s="24" t="s">
        <v>16</v>
      </c>
      <c r="C298" s="24" t="s">
        <v>11</v>
      </c>
      <c r="D298" s="24" t="s">
        <v>586</v>
      </c>
      <c r="E298" s="24" t="s">
        <v>59</v>
      </c>
      <c r="F298" s="222">
        <v>43523.315200000005</v>
      </c>
      <c r="G298" s="222">
        <v>45609.816300000006</v>
      </c>
      <c r="H298" s="222">
        <v>44384.122400000007</v>
      </c>
    </row>
    <row r="299" spans="1:8" s="220" customFormat="1" x14ac:dyDescent="0.2">
      <c r="A299" s="217" t="s">
        <v>256</v>
      </c>
      <c r="B299" s="218" t="s">
        <v>16</v>
      </c>
      <c r="C299" s="218" t="s">
        <v>11</v>
      </c>
      <c r="D299" s="218" t="s">
        <v>249</v>
      </c>
      <c r="E299" s="218"/>
      <c r="F299" s="219">
        <v>250</v>
      </c>
      <c r="G299" s="219">
        <v>250</v>
      </c>
      <c r="H299" s="219">
        <v>250</v>
      </c>
    </row>
    <row r="300" spans="1:8" s="21" customFormat="1" x14ac:dyDescent="0.2">
      <c r="A300" s="28" t="s">
        <v>63</v>
      </c>
      <c r="B300" s="24" t="s">
        <v>16</v>
      </c>
      <c r="C300" s="24" t="s">
        <v>11</v>
      </c>
      <c r="D300" s="19" t="s">
        <v>249</v>
      </c>
      <c r="E300" s="24" t="s">
        <v>64</v>
      </c>
      <c r="F300" s="25">
        <v>6</v>
      </c>
      <c r="G300" s="25">
        <v>6</v>
      </c>
      <c r="H300" s="25">
        <v>6</v>
      </c>
    </row>
    <row r="301" spans="1:8" s="72" customFormat="1" ht="25.5" x14ac:dyDescent="0.2">
      <c r="A301" s="80" t="s">
        <v>107</v>
      </c>
      <c r="B301" s="75" t="s">
        <v>16</v>
      </c>
      <c r="C301" s="75" t="s">
        <v>11</v>
      </c>
      <c r="D301" s="70" t="s">
        <v>249</v>
      </c>
      <c r="E301" s="75" t="s">
        <v>59</v>
      </c>
      <c r="F301" s="25">
        <v>244</v>
      </c>
      <c r="G301" s="25">
        <v>244</v>
      </c>
      <c r="H301" s="25">
        <v>244</v>
      </c>
    </row>
    <row r="302" spans="1:8" s="21" customFormat="1" x14ac:dyDescent="0.2">
      <c r="A302" s="11" t="s">
        <v>250</v>
      </c>
      <c r="B302" s="8" t="s">
        <v>16</v>
      </c>
      <c r="C302" s="8" t="s">
        <v>13</v>
      </c>
      <c r="D302" s="8"/>
      <c r="E302" s="8"/>
      <c r="F302" s="4">
        <v>131539.77237000002</v>
      </c>
      <c r="G302" s="4">
        <v>136536.6</v>
      </c>
      <c r="H302" s="4">
        <v>124265</v>
      </c>
    </row>
    <row r="303" spans="1:8" s="21" customFormat="1" ht="25.5" x14ac:dyDescent="0.2">
      <c r="A303" s="17" t="s">
        <v>123</v>
      </c>
      <c r="B303" s="19" t="s">
        <v>16</v>
      </c>
      <c r="C303" s="19" t="s">
        <v>13</v>
      </c>
      <c r="D303" s="19" t="s">
        <v>122</v>
      </c>
      <c r="E303" s="5"/>
      <c r="F303" s="6">
        <v>1292.47237</v>
      </c>
      <c r="G303" s="6">
        <v>1693.6999999999998</v>
      </c>
      <c r="H303" s="6">
        <v>1869.6</v>
      </c>
    </row>
    <row r="304" spans="1:8" s="21" customFormat="1" ht="25.5" x14ac:dyDescent="0.2">
      <c r="A304" s="28" t="s">
        <v>107</v>
      </c>
      <c r="B304" s="24" t="s">
        <v>16</v>
      </c>
      <c r="C304" s="24" t="s">
        <v>13</v>
      </c>
      <c r="D304" s="24" t="s">
        <v>122</v>
      </c>
      <c r="E304" s="24" t="s">
        <v>59</v>
      </c>
      <c r="F304" s="25">
        <v>1292.47237</v>
      </c>
      <c r="G304" s="25">
        <v>1693.6999999999998</v>
      </c>
      <c r="H304" s="25">
        <v>1869.6</v>
      </c>
    </row>
    <row r="305" spans="1:8" s="21" customFormat="1" ht="25.5" x14ac:dyDescent="0.2">
      <c r="A305" s="18" t="s">
        <v>182</v>
      </c>
      <c r="B305" s="19" t="s">
        <v>16</v>
      </c>
      <c r="C305" s="19" t="s">
        <v>13</v>
      </c>
      <c r="D305" s="19" t="s">
        <v>104</v>
      </c>
      <c r="E305" s="19"/>
      <c r="F305" s="20">
        <v>92.2</v>
      </c>
      <c r="G305" s="20">
        <v>92.2</v>
      </c>
      <c r="H305" s="20">
        <v>92.2</v>
      </c>
    </row>
    <row r="306" spans="1:8" s="21" customFormat="1" ht="25.5" x14ac:dyDescent="0.2">
      <c r="A306" s="28" t="s">
        <v>107</v>
      </c>
      <c r="B306" s="24" t="s">
        <v>16</v>
      </c>
      <c r="C306" s="24" t="s">
        <v>13</v>
      </c>
      <c r="D306" s="24" t="s">
        <v>104</v>
      </c>
      <c r="E306" s="24" t="s">
        <v>59</v>
      </c>
      <c r="F306" s="25">
        <v>92.2</v>
      </c>
      <c r="G306" s="25">
        <v>92.2</v>
      </c>
      <c r="H306" s="25">
        <v>92.2</v>
      </c>
    </row>
    <row r="307" spans="1:8" s="12" customFormat="1" ht="51" x14ac:dyDescent="0.2">
      <c r="A307" s="17" t="s">
        <v>569</v>
      </c>
      <c r="B307" s="19" t="s">
        <v>16</v>
      </c>
      <c r="C307" s="19" t="s">
        <v>13</v>
      </c>
      <c r="D307" s="19" t="s">
        <v>570</v>
      </c>
      <c r="E307" s="5"/>
      <c r="F307" s="6">
        <v>0</v>
      </c>
      <c r="G307" s="6">
        <v>4815</v>
      </c>
      <c r="H307" s="6">
        <v>0</v>
      </c>
    </row>
    <row r="308" spans="1:8" s="26" customFormat="1" ht="25.5" x14ac:dyDescent="0.2">
      <c r="A308" s="28" t="s">
        <v>107</v>
      </c>
      <c r="B308" s="24" t="s">
        <v>16</v>
      </c>
      <c r="C308" s="24" t="s">
        <v>13</v>
      </c>
      <c r="D308" s="24" t="s">
        <v>570</v>
      </c>
      <c r="E308" s="24" t="s">
        <v>59</v>
      </c>
      <c r="F308" s="25">
        <v>0</v>
      </c>
      <c r="G308" s="222">
        <v>4815</v>
      </c>
      <c r="H308" s="222">
        <v>0</v>
      </c>
    </row>
    <row r="309" spans="1:8" s="216" customFormat="1" ht="38.25" x14ac:dyDescent="0.2">
      <c r="A309" s="217" t="s">
        <v>618</v>
      </c>
      <c r="B309" s="218" t="s">
        <v>16</v>
      </c>
      <c r="C309" s="218" t="s">
        <v>13</v>
      </c>
      <c r="D309" s="218" t="s">
        <v>619</v>
      </c>
      <c r="E309" s="218"/>
      <c r="F309" s="219">
        <v>750</v>
      </c>
      <c r="G309" s="219">
        <v>1306.0999999999999</v>
      </c>
      <c r="H309" s="219">
        <v>0</v>
      </c>
    </row>
    <row r="310" spans="1:8" s="216" customFormat="1" ht="25.5" x14ac:dyDescent="0.2">
      <c r="A310" s="225" t="s">
        <v>107</v>
      </c>
      <c r="B310" s="221" t="s">
        <v>16</v>
      </c>
      <c r="C310" s="221" t="s">
        <v>13</v>
      </c>
      <c r="D310" s="221" t="s">
        <v>619</v>
      </c>
      <c r="E310" s="221" t="s">
        <v>59</v>
      </c>
      <c r="F310" s="222">
        <v>750</v>
      </c>
      <c r="G310" s="222">
        <v>1306.0999999999999</v>
      </c>
      <c r="H310" s="222">
        <v>0</v>
      </c>
    </row>
    <row r="311" spans="1:8" s="21" customFormat="1" ht="52.5" customHeight="1" x14ac:dyDescent="0.2">
      <c r="A311" s="18" t="s">
        <v>254</v>
      </c>
      <c r="B311" s="19" t="s">
        <v>16</v>
      </c>
      <c r="C311" s="19" t="s">
        <v>13</v>
      </c>
      <c r="D311" s="19" t="s">
        <v>184</v>
      </c>
      <c r="E311" s="19"/>
      <c r="F311" s="20">
        <v>119176.30000000002</v>
      </c>
      <c r="G311" s="20">
        <v>118117.6</v>
      </c>
      <c r="H311" s="20">
        <v>112307.4</v>
      </c>
    </row>
    <row r="312" spans="1:8" s="26" customFormat="1" x14ac:dyDescent="0.2">
      <c r="A312" s="28" t="s">
        <v>63</v>
      </c>
      <c r="B312" s="24" t="s">
        <v>16</v>
      </c>
      <c r="C312" s="24" t="s">
        <v>13</v>
      </c>
      <c r="D312" s="24" t="s">
        <v>184</v>
      </c>
      <c r="E312" s="27" t="s">
        <v>64</v>
      </c>
      <c r="F312" s="25">
        <v>30</v>
      </c>
      <c r="G312" s="25">
        <v>30</v>
      </c>
      <c r="H312" s="25">
        <v>30</v>
      </c>
    </row>
    <row r="313" spans="1:8" s="220" customFormat="1" ht="25.5" x14ac:dyDescent="0.2">
      <c r="A313" s="225" t="s">
        <v>107</v>
      </c>
      <c r="B313" s="221" t="s">
        <v>16</v>
      </c>
      <c r="C313" s="221" t="s">
        <v>13</v>
      </c>
      <c r="D313" s="221" t="s">
        <v>184</v>
      </c>
      <c r="E313" s="221" t="s">
        <v>59</v>
      </c>
      <c r="F313" s="222">
        <v>119146.30000000002</v>
      </c>
      <c r="G313" s="222">
        <v>118087.6</v>
      </c>
      <c r="H313" s="222">
        <v>112277.4</v>
      </c>
    </row>
    <row r="314" spans="1:8" s="220" customFormat="1" ht="25.5" x14ac:dyDescent="0.2">
      <c r="A314" s="217" t="s">
        <v>483</v>
      </c>
      <c r="B314" s="218" t="s">
        <v>16</v>
      </c>
      <c r="C314" s="218" t="s">
        <v>13</v>
      </c>
      <c r="D314" s="218" t="s">
        <v>484</v>
      </c>
      <c r="E314" s="218"/>
      <c r="F314" s="222">
        <v>10228.799999999999</v>
      </c>
      <c r="G314" s="222">
        <v>10512</v>
      </c>
      <c r="H314" s="222">
        <v>9995.7999999999993</v>
      </c>
    </row>
    <row r="315" spans="1:8" s="220" customFormat="1" ht="25.5" x14ac:dyDescent="0.2">
      <c r="A315" s="225" t="s">
        <v>107</v>
      </c>
      <c r="B315" s="221" t="s">
        <v>16</v>
      </c>
      <c r="C315" s="221" t="s">
        <v>13</v>
      </c>
      <c r="D315" s="221" t="s">
        <v>484</v>
      </c>
      <c r="E315" s="221" t="s">
        <v>59</v>
      </c>
      <c r="F315" s="222">
        <v>10228.799999999999</v>
      </c>
      <c r="G315" s="222">
        <v>10512</v>
      </c>
      <c r="H315" s="222">
        <v>9995.7999999999993</v>
      </c>
    </row>
    <row r="316" spans="1:8" s="21" customFormat="1" x14ac:dyDescent="0.2">
      <c r="A316" s="11" t="s">
        <v>565</v>
      </c>
      <c r="B316" s="8" t="s">
        <v>16</v>
      </c>
      <c r="C316" s="8" t="s">
        <v>16</v>
      </c>
      <c r="D316" s="8"/>
      <c r="E316" s="8"/>
      <c r="F316" s="4">
        <v>1248</v>
      </c>
      <c r="G316" s="4">
        <v>1150.1999999999998</v>
      </c>
      <c r="H316" s="4">
        <v>1146.0999999999999</v>
      </c>
    </row>
    <row r="317" spans="1:8" s="21" customFormat="1" x14ac:dyDescent="0.2">
      <c r="A317" s="18" t="s">
        <v>210</v>
      </c>
      <c r="B317" s="19" t="s">
        <v>16</v>
      </c>
      <c r="C317" s="19" t="s">
        <v>16</v>
      </c>
      <c r="D317" s="19" t="s">
        <v>106</v>
      </c>
      <c r="E317" s="19"/>
      <c r="F317" s="20">
        <v>193</v>
      </c>
      <c r="G317" s="20">
        <v>193</v>
      </c>
      <c r="H317" s="20">
        <v>193</v>
      </c>
    </row>
    <row r="318" spans="1:8" s="21" customFormat="1" ht="51" x14ac:dyDescent="0.2">
      <c r="A318" s="23" t="s">
        <v>60</v>
      </c>
      <c r="B318" s="24" t="s">
        <v>16</v>
      </c>
      <c r="C318" s="24" t="s">
        <v>16</v>
      </c>
      <c r="D318" s="24" t="s">
        <v>106</v>
      </c>
      <c r="E318" s="27" t="s">
        <v>61</v>
      </c>
      <c r="F318" s="25">
        <v>193</v>
      </c>
      <c r="G318" s="25">
        <v>193</v>
      </c>
      <c r="H318" s="25">
        <v>193</v>
      </c>
    </row>
    <row r="319" spans="1:8" s="21" customFormat="1" ht="25.5" x14ac:dyDescent="0.2">
      <c r="A319" s="18" t="s">
        <v>133</v>
      </c>
      <c r="B319" s="19" t="s">
        <v>16</v>
      </c>
      <c r="C319" s="19" t="s">
        <v>16</v>
      </c>
      <c r="D319" s="19" t="s">
        <v>132</v>
      </c>
      <c r="E319" s="19"/>
      <c r="F319" s="20">
        <v>82.2</v>
      </c>
      <c r="G319" s="219">
        <v>84.4</v>
      </c>
      <c r="H319" s="219">
        <v>80.3</v>
      </c>
    </row>
    <row r="320" spans="1:8" s="21" customFormat="1" ht="25.5" x14ac:dyDescent="0.2">
      <c r="A320" s="28" t="s">
        <v>70</v>
      </c>
      <c r="B320" s="24" t="s">
        <v>16</v>
      </c>
      <c r="C320" s="24" t="s">
        <v>16</v>
      </c>
      <c r="D320" s="24" t="s">
        <v>132</v>
      </c>
      <c r="E320" s="27" t="s">
        <v>62</v>
      </c>
      <c r="F320" s="25">
        <v>82.2</v>
      </c>
      <c r="G320" s="222">
        <v>60.8</v>
      </c>
      <c r="H320" s="222">
        <v>57.8</v>
      </c>
    </row>
    <row r="321" spans="1:8" s="223" customFormat="1" ht="30" customHeight="1" x14ac:dyDescent="0.2">
      <c r="A321" s="225" t="s">
        <v>63</v>
      </c>
      <c r="B321" s="221" t="s">
        <v>16</v>
      </c>
      <c r="C321" s="221" t="s">
        <v>16</v>
      </c>
      <c r="D321" s="221" t="s">
        <v>132</v>
      </c>
      <c r="E321" s="221" t="s">
        <v>64</v>
      </c>
      <c r="F321" s="222">
        <v>0</v>
      </c>
      <c r="G321" s="222">
        <v>23.6</v>
      </c>
      <c r="H321" s="222">
        <v>22.5</v>
      </c>
    </row>
    <row r="322" spans="1:8" ht="25.5" x14ac:dyDescent="0.2">
      <c r="A322" s="18" t="s">
        <v>492</v>
      </c>
      <c r="B322" s="19" t="s">
        <v>16</v>
      </c>
      <c r="C322" s="19" t="s">
        <v>16</v>
      </c>
      <c r="D322" s="19" t="s">
        <v>655</v>
      </c>
      <c r="E322" s="19"/>
      <c r="F322" s="20">
        <v>19.5</v>
      </c>
      <c r="G322" s="20">
        <v>19.5</v>
      </c>
      <c r="H322" s="20">
        <v>19.5</v>
      </c>
    </row>
    <row r="323" spans="1:8" ht="51" x14ac:dyDescent="0.2">
      <c r="A323" s="23" t="s">
        <v>60</v>
      </c>
      <c r="B323" s="24" t="s">
        <v>16</v>
      </c>
      <c r="C323" s="24" t="s">
        <v>16</v>
      </c>
      <c r="D323" s="24" t="s">
        <v>655</v>
      </c>
      <c r="E323" s="27" t="s">
        <v>61</v>
      </c>
      <c r="F323" s="25">
        <v>15.252600000000001</v>
      </c>
      <c r="G323" s="25">
        <v>15.252600000000001</v>
      </c>
      <c r="H323" s="25">
        <v>15.252600000000001</v>
      </c>
    </row>
    <row r="324" spans="1:8" ht="25.5" x14ac:dyDescent="0.2">
      <c r="A324" s="28" t="s">
        <v>70</v>
      </c>
      <c r="B324" s="24" t="s">
        <v>16</v>
      </c>
      <c r="C324" s="24" t="s">
        <v>16</v>
      </c>
      <c r="D324" s="24" t="s">
        <v>655</v>
      </c>
      <c r="E324" s="27" t="s">
        <v>62</v>
      </c>
      <c r="F324" s="25">
        <v>4.2473999999999998</v>
      </c>
      <c r="G324" s="25">
        <v>4.2473999999999998</v>
      </c>
      <c r="H324" s="25">
        <v>4.2473999999999998</v>
      </c>
    </row>
    <row r="325" spans="1:8" ht="38.25" x14ac:dyDescent="0.2">
      <c r="A325" s="18" t="s">
        <v>255</v>
      </c>
      <c r="B325" s="19" t="s">
        <v>16</v>
      </c>
      <c r="C325" s="19" t="s">
        <v>16</v>
      </c>
      <c r="D325" s="19" t="s">
        <v>191</v>
      </c>
      <c r="E325" s="19"/>
      <c r="F325" s="20">
        <v>953.3</v>
      </c>
      <c r="G325" s="20">
        <v>853.3</v>
      </c>
      <c r="H325" s="20">
        <v>853.3</v>
      </c>
    </row>
    <row r="326" spans="1:8" s="26" customFormat="1" ht="49.5" customHeight="1" x14ac:dyDescent="0.2">
      <c r="A326" s="30" t="s">
        <v>60</v>
      </c>
      <c r="B326" s="24" t="s">
        <v>16</v>
      </c>
      <c r="C326" s="24" t="s">
        <v>16</v>
      </c>
      <c r="D326" s="24" t="s">
        <v>191</v>
      </c>
      <c r="E326" s="27" t="s">
        <v>61</v>
      </c>
      <c r="F326" s="25">
        <v>49.3</v>
      </c>
      <c r="G326" s="25">
        <v>49.3</v>
      </c>
      <c r="H326" s="25">
        <v>49.3</v>
      </c>
    </row>
    <row r="327" spans="1:8" s="26" customFormat="1" ht="25.5" x14ac:dyDescent="0.2">
      <c r="A327" s="28" t="s">
        <v>107</v>
      </c>
      <c r="B327" s="24" t="s">
        <v>16</v>
      </c>
      <c r="C327" s="24" t="s">
        <v>16</v>
      </c>
      <c r="D327" s="24" t="s">
        <v>191</v>
      </c>
      <c r="E327" s="24" t="s">
        <v>59</v>
      </c>
      <c r="F327" s="25">
        <v>904</v>
      </c>
      <c r="G327" s="25">
        <v>804</v>
      </c>
      <c r="H327" s="25">
        <v>804</v>
      </c>
    </row>
    <row r="328" spans="1:8" s="220" customFormat="1" x14ac:dyDescent="0.2">
      <c r="A328" s="11" t="s">
        <v>35</v>
      </c>
      <c r="B328" s="8" t="s">
        <v>16</v>
      </c>
      <c r="C328" s="8" t="s">
        <v>22</v>
      </c>
      <c r="D328" s="8"/>
      <c r="E328" s="8"/>
      <c r="F328" s="4">
        <v>54443.299999999996</v>
      </c>
      <c r="G328" s="4">
        <v>54805.9</v>
      </c>
      <c r="H328" s="4">
        <v>52503.199999999997</v>
      </c>
    </row>
    <row r="329" spans="1:8" s="220" customFormat="1" ht="25.5" x14ac:dyDescent="0.2">
      <c r="A329" s="17" t="s">
        <v>123</v>
      </c>
      <c r="B329" s="218" t="s">
        <v>16</v>
      </c>
      <c r="C329" s="218" t="s">
        <v>22</v>
      </c>
      <c r="D329" s="218" t="s">
        <v>122</v>
      </c>
      <c r="E329" s="5"/>
      <c r="F329" s="6">
        <v>211.6</v>
      </c>
      <c r="G329" s="6">
        <v>212.5</v>
      </c>
      <c r="H329" s="6">
        <v>210.9</v>
      </c>
    </row>
    <row r="330" spans="1:8" s="220" customFormat="1" ht="25.5" x14ac:dyDescent="0.2">
      <c r="A330" s="225" t="s">
        <v>107</v>
      </c>
      <c r="B330" s="221" t="s">
        <v>16</v>
      </c>
      <c r="C330" s="221" t="s">
        <v>22</v>
      </c>
      <c r="D330" s="221" t="s">
        <v>122</v>
      </c>
      <c r="E330" s="221" t="s">
        <v>59</v>
      </c>
      <c r="F330" s="222">
        <v>211.6</v>
      </c>
      <c r="G330" s="222">
        <v>212.5</v>
      </c>
      <c r="H330" s="222">
        <v>210.9</v>
      </c>
    </row>
    <row r="331" spans="1:8" s="21" customFormat="1" ht="25.5" x14ac:dyDescent="0.2">
      <c r="A331" s="18" t="s">
        <v>143</v>
      </c>
      <c r="B331" s="19" t="s">
        <v>16</v>
      </c>
      <c r="C331" s="19" t="s">
        <v>22</v>
      </c>
      <c r="D331" s="19" t="s">
        <v>103</v>
      </c>
      <c r="E331" s="19"/>
      <c r="F331" s="20">
        <v>3650.2000000000003</v>
      </c>
      <c r="G331" s="20">
        <v>3650.2000000000003</v>
      </c>
      <c r="H331" s="20">
        <v>3650.2000000000003</v>
      </c>
    </row>
    <row r="332" spans="1:8" s="21" customFormat="1" ht="25.5" x14ac:dyDescent="0.2">
      <c r="A332" s="28" t="s">
        <v>70</v>
      </c>
      <c r="B332" s="24" t="s">
        <v>16</v>
      </c>
      <c r="C332" s="24" t="s">
        <v>22</v>
      </c>
      <c r="D332" s="24" t="s">
        <v>103</v>
      </c>
      <c r="E332" s="24" t="s">
        <v>62</v>
      </c>
      <c r="F332" s="25">
        <v>113.4</v>
      </c>
      <c r="G332" s="25">
        <v>113.4</v>
      </c>
      <c r="H332" s="25">
        <v>113.4</v>
      </c>
    </row>
    <row r="333" spans="1:8" s="220" customFormat="1" ht="25.5" x14ac:dyDescent="0.2">
      <c r="A333" s="225" t="s">
        <v>107</v>
      </c>
      <c r="B333" s="221" t="s">
        <v>16</v>
      </c>
      <c r="C333" s="221" t="s">
        <v>22</v>
      </c>
      <c r="D333" s="221" t="s">
        <v>103</v>
      </c>
      <c r="E333" s="221" t="s">
        <v>59</v>
      </c>
      <c r="F333" s="222">
        <v>3536.8</v>
      </c>
      <c r="G333" s="222">
        <v>3536.8</v>
      </c>
      <c r="H333" s="222">
        <v>3536.8</v>
      </c>
    </row>
    <row r="334" spans="1:8" s="21" customFormat="1" ht="114.75" x14ac:dyDescent="0.2">
      <c r="A334" s="18" t="s">
        <v>297</v>
      </c>
      <c r="B334" s="5" t="s">
        <v>16</v>
      </c>
      <c r="C334" s="5" t="s">
        <v>22</v>
      </c>
      <c r="D334" s="5" t="s">
        <v>92</v>
      </c>
      <c r="E334" s="19"/>
      <c r="F334" s="20">
        <v>2834.2000000000003</v>
      </c>
      <c r="G334" s="20">
        <v>2834.2000000000003</v>
      </c>
      <c r="H334" s="20">
        <v>2834.2000000000003</v>
      </c>
    </row>
    <row r="335" spans="1:8" s="21" customFormat="1" ht="51" x14ac:dyDescent="0.2">
      <c r="A335" s="23" t="s">
        <v>60</v>
      </c>
      <c r="B335" s="24" t="s">
        <v>16</v>
      </c>
      <c r="C335" s="24" t="s">
        <v>22</v>
      </c>
      <c r="D335" s="24" t="s">
        <v>92</v>
      </c>
      <c r="E335" s="27" t="s">
        <v>61</v>
      </c>
      <c r="F335" s="25">
        <v>2532.6000000000004</v>
      </c>
      <c r="G335" s="25">
        <v>2532.6000000000004</v>
      </c>
      <c r="H335" s="25">
        <v>2532.6000000000004</v>
      </c>
    </row>
    <row r="336" spans="1:8" s="21" customFormat="1" ht="25.5" x14ac:dyDescent="0.2">
      <c r="A336" s="28" t="s">
        <v>70</v>
      </c>
      <c r="B336" s="24" t="s">
        <v>16</v>
      </c>
      <c r="C336" s="24" t="s">
        <v>22</v>
      </c>
      <c r="D336" s="24" t="s">
        <v>92</v>
      </c>
      <c r="E336" s="27" t="s">
        <v>62</v>
      </c>
      <c r="F336" s="25">
        <v>301.60000000000002</v>
      </c>
      <c r="G336" s="25">
        <v>301.60000000000002</v>
      </c>
      <c r="H336" s="25">
        <v>301.60000000000002</v>
      </c>
    </row>
    <row r="337" spans="1:8" s="21" customFormat="1" ht="25.5" x14ac:dyDescent="0.2">
      <c r="A337" s="18" t="s">
        <v>143</v>
      </c>
      <c r="B337" s="19" t="s">
        <v>16</v>
      </c>
      <c r="C337" s="19" t="s">
        <v>22</v>
      </c>
      <c r="D337" s="19" t="s">
        <v>190</v>
      </c>
      <c r="E337" s="19"/>
      <c r="F337" s="20">
        <v>231.9</v>
      </c>
      <c r="G337" s="20">
        <v>231.9</v>
      </c>
      <c r="H337" s="20">
        <v>231.9</v>
      </c>
    </row>
    <row r="338" spans="1:8" s="26" customFormat="1" ht="25.5" x14ac:dyDescent="0.2">
      <c r="A338" s="28" t="s">
        <v>107</v>
      </c>
      <c r="B338" s="24" t="s">
        <v>16</v>
      </c>
      <c r="C338" s="24" t="s">
        <v>22</v>
      </c>
      <c r="D338" s="24" t="s">
        <v>190</v>
      </c>
      <c r="E338" s="24" t="s">
        <v>59</v>
      </c>
      <c r="F338" s="25">
        <v>231.9</v>
      </c>
      <c r="G338" s="25">
        <v>231.9</v>
      </c>
      <c r="H338" s="25">
        <v>231.9</v>
      </c>
    </row>
    <row r="339" spans="1:8" s="220" customFormat="1" ht="25.5" x14ac:dyDescent="0.2">
      <c r="A339" s="217" t="s">
        <v>143</v>
      </c>
      <c r="B339" s="218" t="s">
        <v>16</v>
      </c>
      <c r="C339" s="218" t="s">
        <v>22</v>
      </c>
      <c r="D339" s="218" t="s">
        <v>144</v>
      </c>
      <c r="E339" s="218"/>
      <c r="F339" s="219">
        <v>278.7</v>
      </c>
      <c r="G339" s="219">
        <v>280.3</v>
      </c>
      <c r="H339" s="219">
        <v>277.3</v>
      </c>
    </row>
    <row r="340" spans="1:8" s="223" customFormat="1" ht="25.5" x14ac:dyDescent="0.2">
      <c r="A340" s="225" t="s">
        <v>70</v>
      </c>
      <c r="B340" s="221" t="s">
        <v>16</v>
      </c>
      <c r="C340" s="221" t="s">
        <v>22</v>
      </c>
      <c r="D340" s="221" t="s">
        <v>144</v>
      </c>
      <c r="E340" s="221" t="s">
        <v>62</v>
      </c>
      <c r="F340" s="222">
        <v>4.5</v>
      </c>
      <c r="G340" s="222">
        <v>4.5</v>
      </c>
      <c r="H340" s="222">
        <v>4.5</v>
      </c>
    </row>
    <row r="341" spans="1:8" s="220" customFormat="1" ht="25.5" x14ac:dyDescent="0.2">
      <c r="A341" s="225" t="s">
        <v>107</v>
      </c>
      <c r="B341" s="221" t="s">
        <v>16</v>
      </c>
      <c r="C341" s="221" t="s">
        <v>22</v>
      </c>
      <c r="D341" s="221" t="s">
        <v>144</v>
      </c>
      <c r="E341" s="221" t="s">
        <v>59</v>
      </c>
      <c r="F341" s="222">
        <v>274.2</v>
      </c>
      <c r="G341" s="222">
        <v>275.8</v>
      </c>
      <c r="H341" s="222">
        <v>272.8</v>
      </c>
    </row>
    <row r="342" spans="1:8" s="220" customFormat="1" ht="25.5" x14ac:dyDescent="0.2">
      <c r="A342" s="217" t="s">
        <v>193</v>
      </c>
      <c r="B342" s="218" t="s">
        <v>16</v>
      </c>
      <c r="C342" s="218" t="s">
        <v>22</v>
      </c>
      <c r="D342" s="218" t="s">
        <v>192</v>
      </c>
      <c r="E342" s="218"/>
      <c r="F342" s="219">
        <v>442.3</v>
      </c>
      <c r="G342" s="219">
        <v>453.90000000000003</v>
      </c>
      <c r="H342" s="219">
        <v>434.20000000000005</v>
      </c>
    </row>
    <row r="343" spans="1:8" s="26" customFormat="1" ht="51" x14ac:dyDescent="0.2">
      <c r="A343" s="30" t="s">
        <v>60</v>
      </c>
      <c r="B343" s="24" t="s">
        <v>16</v>
      </c>
      <c r="C343" s="24" t="s">
        <v>22</v>
      </c>
      <c r="D343" s="24" t="s">
        <v>192</v>
      </c>
      <c r="E343" s="24" t="s">
        <v>61</v>
      </c>
      <c r="F343" s="25">
        <v>10.3</v>
      </c>
      <c r="G343" s="25">
        <v>10.5</v>
      </c>
      <c r="H343" s="25">
        <v>10.1</v>
      </c>
    </row>
    <row r="344" spans="1:8" s="77" customFormat="1" ht="25.5" x14ac:dyDescent="0.2">
      <c r="A344" s="80" t="s">
        <v>70</v>
      </c>
      <c r="B344" s="75" t="s">
        <v>16</v>
      </c>
      <c r="C344" s="75" t="s">
        <v>22</v>
      </c>
      <c r="D344" s="75" t="s">
        <v>192</v>
      </c>
      <c r="E344" s="75" t="s">
        <v>62</v>
      </c>
      <c r="F344" s="25">
        <v>52.5</v>
      </c>
      <c r="G344" s="25">
        <v>52.5</v>
      </c>
      <c r="H344" s="25">
        <v>52.5</v>
      </c>
    </row>
    <row r="345" spans="1:8" s="21" customFormat="1" ht="25.5" x14ac:dyDescent="0.2">
      <c r="A345" s="28" t="s">
        <v>107</v>
      </c>
      <c r="B345" s="24" t="s">
        <v>16</v>
      </c>
      <c r="C345" s="24" t="s">
        <v>22</v>
      </c>
      <c r="D345" s="24" t="s">
        <v>192</v>
      </c>
      <c r="E345" s="24" t="s">
        <v>59</v>
      </c>
      <c r="F345" s="25">
        <v>379.5</v>
      </c>
      <c r="G345" s="25">
        <v>390.90000000000003</v>
      </c>
      <c r="H345" s="25">
        <v>371.6</v>
      </c>
    </row>
    <row r="346" spans="1:8" s="220" customFormat="1" ht="25.5" x14ac:dyDescent="0.2">
      <c r="A346" s="217" t="s">
        <v>257</v>
      </c>
      <c r="B346" s="218" t="s">
        <v>16</v>
      </c>
      <c r="C346" s="218" t="s">
        <v>22</v>
      </c>
      <c r="D346" s="218" t="s">
        <v>194</v>
      </c>
      <c r="E346" s="218"/>
      <c r="F346" s="219">
        <v>4158</v>
      </c>
      <c r="G346" s="219">
        <v>3545.5</v>
      </c>
      <c r="H346" s="219">
        <v>3373.5</v>
      </c>
    </row>
    <row r="347" spans="1:8" s="21" customFormat="1" ht="51" x14ac:dyDescent="0.2">
      <c r="A347" s="30" t="s">
        <v>60</v>
      </c>
      <c r="B347" s="24" t="s">
        <v>16</v>
      </c>
      <c r="C347" s="24" t="s">
        <v>22</v>
      </c>
      <c r="D347" s="24" t="s">
        <v>194</v>
      </c>
      <c r="E347" s="27" t="s">
        <v>61</v>
      </c>
      <c r="F347" s="25">
        <v>4128</v>
      </c>
      <c r="G347" s="25">
        <v>3515.5</v>
      </c>
      <c r="H347" s="25">
        <v>3343.5</v>
      </c>
    </row>
    <row r="348" spans="1:8" s="220" customFormat="1" ht="25.5" x14ac:dyDescent="0.2">
      <c r="A348" s="80" t="s">
        <v>70</v>
      </c>
      <c r="B348" s="221" t="s">
        <v>16</v>
      </c>
      <c r="C348" s="221" t="s">
        <v>22</v>
      </c>
      <c r="D348" s="221" t="s">
        <v>194</v>
      </c>
      <c r="E348" s="224" t="s">
        <v>62</v>
      </c>
      <c r="F348" s="222">
        <v>30</v>
      </c>
      <c r="G348" s="222">
        <v>30</v>
      </c>
      <c r="H348" s="222">
        <v>30</v>
      </c>
    </row>
    <row r="349" spans="1:8" s="220" customFormat="1" ht="25.5" x14ac:dyDescent="0.2">
      <c r="A349" s="217" t="s">
        <v>257</v>
      </c>
      <c r="B349" s="218" t="s">
        <v>16</v>
      </c>
      <c r="C349" s="218" t="s">
        <v>22</v>
      </c>
      <c r="D349" s="218" t="s">
        <v>195</v>
      </c>
      <c r="E349" s="218"/>
      <c r="F349" s="219">
        <v>18696.699999999997</v>
      </c>
      <c r="G349" s="219">
        <v>18602</v>
      </c>
      <c r="H349" s="219">
        <v>17706.599999999999</v>
      </c>
    </row>
    <row r="350" spans="1:8" s="21" customFormat="1" ht="25.5" x14ac:dyDescent="0.2">
      <c r="A350" s="28" t="s">
        <v>107</v>
      </c>
      <c r="B350" s="24" t="s">
        <v>16</v>
      </c>
      <c r="C350" s="24" t="s">
        <v>22</v>
      </c>
      <c r="D350" s="24" t="s">
        <v>195</v>
      </c>
      <c r="E350" s="24" t="s">
        <v>59</v>
      </c>
      <c r="F350" s="25">
        <v>18696.699999999997</v>
      </c>
      <c r="G350" s="25">
        <v>18602</v>
      </c>
      <c r="H350" s="25">
        <v>17706.599999999999</v>
      </c>
    </row>
    <row r="351" spans="1:8" s="220" customFormat="1" ht="25.5" x14ac:dyDescent="0.2">
      <c r="A351" s="217" t="s">
        <v>257</v>
      </c>
      <c r="B351" s="218" t="s">
        <v>16</v>
      </c>
      <c r="C351" s="218" t="s">
        <v>22</v>
      </c>
      <c r="D351" s="218" t="s">
        <v>196</v>
      </c>
      <c r="E351" s="218"/>
      <c r="F351" s="219">
        <v>23683.4</v>
      </c>
      <c r="G351" s="219">
        <v>24933.599999999999</v>
      </c>
      <c r="H351" s="219">
        <v>23722.6</v>
      </c>
    </row>
    <row r="352" spans="1:8" s="21" customFormat="1" ht="51" x14ac:dyDescent="0.2">
      <c r="A352" s="30" t="s">
        <v>60</v>
      </c>
      <c r="B352" s="24" t="s">
        <v>16</v>
      </c>
      <c r="C352" s="24" t="s">
        <v>22</v>
      </c>
      <c r="D352" s="24" t="s">
        <v>196</v>
      </c>
      <c r="E352" s="27" t="s">
        <v>61</v>
      </c>
      <c r="F352" s="25">
        <v>8836.6</v>
      </c>
      <c r="G352" s="25">
        <v>9831.2999999999993</v>
      </c>
      <c r="H352" s="25">
        <v>9349.4</v>
      </c>
    </row>
    <row r="353" spans="1:8" s="72" customFormat="1" ht="25.5" x14ac:dyDescent="0.2">
      <c r="A353" s="80" t="s">
        <v>70</v>
      </c>
      <c r="B353" s="75" t="s">
        <v>16</v>
      </c>
      <c r="C353" s="75" t="s">
        <v>22</v>
      </c>
      <c r="D353" s="75" t="s">
        <v>196</v>
      </c>
      <c r="E353" s="76" t="s">
        <v>62</v>
      </c>
      <c r="F353" s="25">
        <v>132.5</v>
      </c>
      <c r="G353" s="25">
        <v>70</v>
      </c>
      <c r="H353" s="25">
        <v>70</v>
      </c>
    </row>
    <row r="354" spans="1:8" s="72" customFormat="1" ht="25.5" x14ac:dyDescent="0.2">
      <c r="A354" s="80" t="s">
        <v>107</v>
      </c>
      <c r="B354" s="75" t="s">
        <v>16</v>
      </c>
      <c r="C354" s="75" t="s">
        <v>22</v>
      </c>
      <c r="D354" s="75" t="s">
        <v>196</v>
      </c>
      <c r="E354" s="75" t="s">
        <v>59</v>
      </c>
      <c r="F354" s="25">
        <v>14707.8</v>
      </c>
      <c r="G354" s="25">
        <v>15032.3</v>
      </c>
      <c r="H354" s="25">
        <v>14303.2</v>
      </c>
    </row>
    <row r="355" spans="1:8" s="72" customFormat="1" x14ac:dyDescent="0.2">
      <c r="A355" s="80" t="s">
        <v>66</v>
      </c>
      <c r="B355" s="75" t="s">
        <v>16</v>
      </c>
      <c r="C355" s="75" t="s">
        <v>22</v>
      </c>
      <c r="D355" s="75" t="s">
        <v>196</v>
      </c>
      <c r="E355" s="75" t="s">
        <v>67</v>
      </c>
      <c r="F355" s="222">
        <v>6.5</v>
      </c>
      <c r="G355" s="222">
        <v>0</v>
      </c>
      <c r="H355" s="222">
        <v>0</v>
      </c>
    </row>
    <row r="356" spans="1:8" ht="61.5" customHeight="1" x14ac:dyDescent="0.2">
      <c r="A356" s="18" t="s">
        <v>576</v>
      </c>
      <c r="B356" s="19" t="s">
        <v>16</v>
      </c>
      <c r="C356" s="19" t="s">
        <v>22</v>
      </c>
      <c r="D356" s="19" t="s">
        <v>578</v>
      </c>
      <c r="E356" s="19"/>
      <c r="F356" s="20">
        <v>256.3</v>
      </c>
      <c r="G356" s="219">
        <v>61.800000000000004</v>
      </c>
      <c r="H356" s="219">
        <v>61.800000000000004</v>
      </c>
    </row>
    <row r="357" spans="1:8" s="220" customFormat="1" ht="25.5" x14ac:dyDescent="0.2">
      <c r="A357" s="225" t="s">
        <v>70</v>
      </c>
      <c r="B357" s="221" t="s">
        <v>16</v>
      </c>
      <c r="C357" s="221" t="s">
        <v>22</v>
      </c>
      <c r="D357" s="218" t="s">
        <v>578</v>
      </c>
      <c r="E357" s="221" t="s">
        <v>62</v>
      </c>
      <c r="F357" s="222">
        <v>29.6</v>
      </c>
      <c r="G357" s="222">
        <v>4</v>
      </c>
      <c r="H357" s="222">
        <v>4</v>
      </c>
    </row>
    <row r="358" spans="1:8" ht="25.5" x14ac:dyDescent="0.2">
      <c r="A358" s="28" t="s">
        <v>107</v>
      </c>
      <c r="B358" s="24" t="s">
        <v>16</v>
      </c>
      <c r="C358" s="24" t="s">
        <v>22</v>
      </c>
      <c r="D358" s="19" t="s">
        <v>578</v>
      </c>
      <c r="E358" s="24" t="s">
        <v>59</v>
      </c>
      <c r="F358" s="222">
        <v>226.70000000000002</v>
      </c>
      <c r="G358" s="222">
        <v>57.800000000000004</v>
      </c>
      <c r="H358" s="222">
        <v>57.800000000000004</v>
      </c>
    </row>
    <row r="359" spans="1:8" s="21" customFormat="1" ht="15.75" x14ac:dyDescent="0.25">
      <c r="A359" s="119" t="s">
        <v>473</v>
      </c>
      <c r="B359" s="118" t="s">
        <v>37</v>
      </c>
      <c r="C359" s="118" t="s">
        <v>308</v>
      </c>
      <c r="D359" s="118"/>
      <c r="E359" s="118"/>
      <c r="F359" s="173">
        <v>78760</v>
      </c>
      <c r="G359" s="173">
        <v>84189.8</v>
      </c>
      <c r="H359" s="173">
        <v>80229.8</v>
      </c>
    </row>
    <row r="360" spans="1:8" s="216" customFormat="1" x14ac:dyDescent="0.2">
      <c r="A360" s="11" t="s">
        <v>38</v>
      </c>
      <c r="B360" s="8" t="s">
        <v>37</v>
      </c>
      <c r="C360" s="8" t="s">
        <v>9</v>
      </c>
      <c r="D360" s="8"/>
      <c r="E360" s="8"/>
      <c r="F360" s="4">
        <v>65374.2</v>
      </c>
      <c r="G360" s="4">
        <v>67010.8</v>
      </c>
      <c r="H360" s="4">
        <v>63894.3</v>
      </c>
    </row>
    <row r="361" spans="1:8" s="12" customFormat="1" ht="25.5" x14ac:dyDescent="0.2">
      <c r="A361" s="17" t="s">
        <v>123</v>
      </c>
      <c r="B361" s="19" t="s">
        <v>37</v>
      </c>
      <c r="C361" s="19" t="s">
        <v>9</v>
      </c>
      <c r="D361" s="19" t="s">
        <v>122</v>
      </c>
      <c r="E361" s="5"/>
      <c r="F361" s="6">
        <v>1320.6999999999998</v>
      </c>
      <c r="G361" s="6">
        <v>1280.5999999999999</v>
      </c>
      <c r="H361" s="6">
        <v>1217.7</v>
      </c>
    </row>
    <row r="362" spans="1:8" s="26" customFormat="1" ht="25.5" x14ac:dyDescent="0.2">
      <c r="A362" s="28" t="s">
        <v>107</v>
      </c>
      <c r="B362" s="24" t="s">
        <v>37</v>
      </c>
      <c r="C362" s="24" t="s">
        <v>9</v>
      </c>
      <c r="D362" s="24" t="s">
        <v>122</v>
      </c>
      <c r="E362" s="24" t="s">
        <v>59</v>
      </c>
      <c r="F362" s="25">
        <v>1320.6999999999998</v>
      </c>
      <c r="G362" s="25">
        <v>1280.5999999999999</v>
      </c>
      <c r="H362" s="25">
        <v>1217.7</v>
      </c>
    </row>
    <row r="363" spans="1:8" s="21" customFormat="1" ht="38.25" x14ac:dyDescent="0.2">
      <c r="A363" s="18" t="s">
        <v>272</v>
      </c>
      <c r="B363" s="19" t="s">
        <v>37</v>
      </c>
      <c r="C363" s="19" t="s">
        <v>9</v>
      </c>
      <c r="D363" s="19" t="s">
        <v>649</v>
      </c>
      <c r="E363" s="19"/>
      <c r="F363" s="20">
        <v>3806.5</v>
      </c>
      <c r="G363" s="20">
        <v>3806.5</v>
      </c>
      <c r="H363" s="20">
        <v>3806.5</v>
      </c>
    </row>
    <row r="364" spans="1:8" s="21" customFormat="1" ht="25.5" x14ac:dyDescent="0.2">
      <c r="A364" s="28" t="s">
        <v>107</v>
      </c>
      <c r="B364" s="24" t="s">
        <v>37</v>
      </c>
      <c r="C364" s="24" t="s">
        <v>9</v>
      </c>
      <c r="D364" s="24" t="s">
        <v>649</v>
      </c>
      <c r="E364" s="24" t="s">
        <v>59</v>
      </c>
      <c r="F364" s="25">
        <v>3806.5</v>
      </c>
      <c r="G364" s="25">
        <v>3806.5</v>
      </c>
      <c r="H364" s="25">
        <v>3806.5</v>
      </c>
    </row>
    <row r="365" spans="1:8" s="220" customFormat="1" ht="25.5" x14ac:dyDescent="0.2">
      <c r="A365" s="217" t="s">
        <v>587</v>
      </c>
      <c r="B365" s="218" t="s">
        <v>37</v>
      </c>
      <c r="C365" s="218" t="s">
        <v>9</v>
      </c>
      <c r="D365" s="218" t="s">
        <v>651</v>
      </c>
      <c r="E365" s="218"/>
      <c r="F365" s="219">
        <v>107.6</v>
      </c>
      <c r="G365" s="219">
        <v>0</v>
      </c>
      <c r="H365" s="219">
        <v>0</v>
      </c>
    </row>
    <row r="366" spans="1:8" s="220" customFormat="1" ht="25.5" x14ac:dyDescent="0.2">
      <c r="A366" s="225" t="s">
        <v>107</v>
      </c>
      <c r="B366" s="221" t="s">
        <v>37</v>
      </c>
      <c r="C366" s="221" t="s">
        <v>9</v>
      </c>
      <c r="D366" s="221" t="s">
        <v>651</v>
      </c>
      <c r="E366" s="221" t="s">
        <v>59</v>
      </c>
      <c r="F366" s="222">
        <v>107.6</v>
      </c>
      <c r="G366" s="222">
        <v>0</v>
      </c>
      <c r="H366" s="222">
        <v>0</v>
      </c>
    </row>
    <row r="367" spans="1:8" s="220" customFormat="1" ht="25.5" x14ac:dyDescent="0.2">
      <c r="A367" s="217" t="s">
        <v>615</v>
      </c>
      <c r="B367" s="218" t="s">
        <v>37</v>
      </c>
      <c r="C367" s="218" t="s">
        <v>9</v>
      </c>
      <c r="D367" s="218" t="s">
        <v>616</v>
      </c>
      <c r="E367" s="218"/>
      <c r="F367" s="219">
        <v>161.30000000000001</v>
      </c>
      <c r="G367" s="219">
        <v>0</v>
      </c>
      <c r="H367" s="219">
        <v>0</v>
      </c>
    </row>
    <row r="368" spans="1:8" s="220" customFormat="1" ht="25.5" x14ac:dyDescent="0.2">
      <c r="A368" s="225" t="s">
        <v>107</v>
      </c>
      <c r="B368" s="221" t="s">
        <v>37</v>
      </c>
      <c r="C368" s="221" t="s">
        <v>9</v>
      </c>
      <c r="D368" s="221" t="s">
        <v>616</v>
      </c>
      <c r="E368" s="221" t="s">
        <v>59</v>
      </c>
      <c r="F368" s="222">
        <v>161.30000000000001</v>
      </c>
      <c r="G368" s="222">
        <v>0</v>
      </c>
      <c r="H368" s="222">
        <v>0</v>
      </c>
    </row>
    <row r="369" spans="1:8" s="21" customFormat="1" x14ac:dyDescent="0.2">
      <c r="A369" s="18" t="s">
        <v>204</v>
      </c>
      <c r="B369" s="19" t="s">
        <v>37</v>
      </c>
      <c r="C369" s="19" t="s">
        <v>9</v>
      </c>
      <c r="D369" s="19" t="s">
        <v>203</v>
      </c>
      <c r="E369" s="19"/>
      <c r="F369" s="20">
        <v>42569.4</v>
      </c>
      <c r="G369" s="20">
        <v>43853.2</v>
      </c>
      <c r="H369" s="20">
        <v>41686.400000000001</v>
      </c>
    </row>
    <row r="370" spans="1:8" s="26" customFormat="1" x14ac:dyDescent="0.2">
      <c r="A370" s="28" t="s">
        <v>63</v>
      </c>
      <c r="B370" s="24" t="s">
        <v>37</v>
      </c>
      <c r="C370" s="24" t="s">
        <v>9</v>
      </c>
      <c r="D370" s="24" t="s">
        <v>203</v>
      </c>
      <c r="E370" s="27" t="s">
        <v>64</v>
      </c>
      <c r="F370" s="25">
        <v>15</v>
      </c>
      <c r="G370" s="25">
        <v>15</v>
      </c>
      <c r="H370" s="25">
        <v>15</v>
      </c>
    </row>
    <row r="371" spans="1:8" s="26" customFormat="1" ht="25.5" x14ac:dyDescent="0.2">
      <c r="A371" s="28" t="s">
        <v>107</v>
      </c>
      <c r="B371" s="24" t="s">
        <v>37</v>
      </c>
      <c r="C371" s="24" t="s">
        <v>9</v>
      </c>
      <c r="D371" s="24" t="s">
        <v>203</v>
      </c>
      <c r="E371" s="24" t="s">
        <v>59</v>
      </c>
      <c r="F371" s="25">
        <v>42554.400000000001</v>
      </c>
      <c r="G371" s="25">
        <v>43838.2</v>
      </c>
      <c r="H371" s="25">
        <v>41671.4</v>
      </c>
    </row>
    <row r="372" spans="1:8" s="21" customFormat="1" x14ac:dyDescent="0.2">
      <c r="A372" s="18" t="s">
        <v>206</v>
      </c>
      <c r="B372" s="19" t="s">
        <v>37</v>
      </c>
      <c r="C372" s="19" t="s">
        <v>9</v>
      </c>
      <c r="D372" s="19" t="s">
        <v>205</v>
      </c>
      <c r="E372" s="19"/>
      <c r="F372" s="20">
        <v>3116.5</v>
      </c>
      <c r="G372" s="20">
        <v>3202.7</v>
      </c>
      <c r="H372" s="20">
        <v>3045.4</v>
      </c>
    </row>
    <row r="373" spans="1:8" s="26" customFormat="1" ht="25.5" x14ac:dyDescent="0.2">
      <c r="A373" s="28" t="s">
        <v>107</v>
      </c>
      <c r="B373" s="24" t="s">
        <v>37</v>
      </c>
      <c r="C373" s="24" t="s">
        <v>9</v>
      </c>
      <c r="D373" s="24" t="s">
        <v>205</v>
      </c>
      <c r="E373" s="24" t="s">
        <v>59</v>
      </c>
      <c r="F373" s="25">
        <v>3116.5</v>
      </c>
      <c r="G373" s="25">
        <v>3202.7</v>
      </c>
      <c r="H373" s="25">
        <v>3045.4</v>
      </c>
    </row>
    <row r="374" spans="1:8" s="21" customFormat="1" x14ac:dyDescent="0.2">
      <c r="A374" s="18" t="s">
        <v>208</v>
      </c>
      <c r="B374" s="19" t="s">
        <v>37</v>
      </c>
      <c r="C374" s="19" t="s">
        <v>9</v>
      </c>
      <c r="D374" s="19" t="s">
        <v>207</v>
      </c>
      <c r="E374" s="19"/>
      <c r="F374" s="20">
        <v>14292.199999999999</v>
      </c>
      <c r="G374" s="20">
        <v>14867.8</v>
      </c>
      <c r="H374" s="20">
        <v>14138.3</v>
      </c>
    </row>
    <row r="375" spans="1:8" s="26" customFormat="1" x14ac:dyDescent="0.2">
      <c r="A375" s="28" t="s">
        <v>63</v>
      </c>
      <c r="B375" s="24" t="s">
        <v>37</v>
      </c>
      <c r="C375" s="24" t="s">
        <v>9</v>
      </c>
      <c r="D375" s="24" t="s">
        <v>207</v>
      </c>
      <c r="E375" s="27" t="s">
        <v>64</v>
      </c>
      <c r="F375" s="25">
        <v>15</v>
      </c>
      <c r="G375" s="25">
        <v>15</v>
      </c>
      <c r="H375" s="25">
        <v>15</v>
      </c>
    </row>
    <row r="376" spans="1:8" s="26" customFormat="1" ht="25.5" x14ac:dyDescent="0.2">
      <c r="A376" s="28" t="s">
        <v>107</v>
      </c>
      <c r="B376" s="24" t="s">
        <v>37</v>
      </c>
      <c r="C376" s="24" t="s">
        <v>9</v>
      </c>
      <c r="D376" s="24" t="s">
        <v>207</v>
      </c>
      <c r="E376" s="24" t="s">
        <v>59</v>
      </c>
      <c r="F376" s="25">
        <v>14277.199999999999</v>
      </c>
      <c r="G376" s="25">
        <v>14852.8</v>
      </c>
      <c r="H376" s="25">
        <v>14123.3</v>
      </c>
    </row>
    <row r="377" spans="1:8" s="216" customFormat="1" ht="16.5" customHeight="1" x14ac:dyDescent="0.2">
      <c r="A377" s="11" t="s">
        <v>21</v>
      </c>
      <c r="B377" s="8" t="s">
        <v>37</v>
      </c>
      <c r="C377" s="8" t="s">
        <v>15</v>
      </c>
      <c r="D377" s="8"/>
      <c r="E377" s="8"/>
      <c r="F377" s="4">
        <v>13385.8</v>
      </c>
      <c r="G377" s="4">
        <v>17179</v>
      </c>
      <c r="H377" s="4">
        <v>16335.5</v>
      </c>
    </row>
    <row r="378" spans="1:8" s="220" customFormat="1" x14ac:dyDescent="0.2">
      <c r="A378" s="217" t="s">
        <v>258</v>
      </c>
      <c r="B378" s="218" t="s">
        <v>37</v>
      </c>
      <c r="C378" s="218" t="s">
        <v>15</v>
      </c>
      <c r="D378" s="218" t="s">
        <v>209</v>
      </c>
      <c r="E378" s="218"/>
      <c r="F378" s="219">
        <v>980.6</v>
      </c>
      <c r="G378" s="219">
        <v>1007.8</v>
      </c>
      <c r="H378" s="219">
        <v>958.4</v>
      </c>
    </row>
    <row r="379" spans="1:8" s="223" customFormat="1" ht="51.75" customHeight="1" x14ac:dyDescent="0.2">
      <c r="A379" s="23" t="s">
        <v>60</v>
      </c>
      <c r="B379" s="221" t="s">
        <v>37</v>
      </c>
      <c r="C379" s="221" t="s">
        <v>15</v>
      </c>
      <c r="D379" s="221" t="s">
        <v>209</v>
      </c>
      <c r="E379" s="224" t="s">
        <v>61</v>
      </c>
      <c r="F379" s="222">
        <v>918.9</v>
      </c>
      <c r="G379" s="222">
        <v>944.3</v>
      </c>
      <c r="H379" s="222">
        <v>898.1</v>
      </c>
    </row>
    <row r="380" spans="1:8" s="223" customFormat="1" ht="25.5" x14ac:dyDescent="0.2">
      <c r="A380" s="225" t="s">
        <v>70</v>
      </c>
      <c r="B380" s="221" t="s">
        <v>37</v>
      </c>
      <c r="C380" s="221" t="s">
        <v>15</v>
      </c>
      <c r="D380" s="221" t="s">
        <v>209</v>
      </c>
      <c r="E380" s="224" t="s">
        <v>62</v>
      </c>
      <c r="F380" s="222">
        <v>61.7</v>
      </c>
      <c r="G380" s="222">
        <v>63.5</v>
      </c>
      <c r="H380" s="222">
        <v>60.3</v>
      </c>
    </row>
    <row r="381" spans="1:8" s="220" customFormat="1" x14ac:dyDescent="0.2">
      <c r="A381" s="217" t="s">
        <v>258</v>
      </c>
      <c r="B381" s="218" t="s">
        <v>37</v>
      </c>
      <c r="C381" s="218" t="s">
        <v>15</v>
      </c>
      <c r="D381" s="218" t="s">
        <v>296</v>
      </c>
      <c r="E381" s="218"/>
      <c r="F381" s="219">
        <v>12405.199999999999</v>
      </c>
      <c r="G381" s="219">
        <v>16171.2</v>
      </c>
      <c r="H381" s="219">
        <v>15377.1</v>
      </c>
    </row>
    <row r="382" spans="1:8" s="223" customFormat="1" ht="52.5" customHeight="1" x14ac:dyDescent="0.2">
      <c r="A382" s="23" t="s">
        <v>60</v>
      </c>
      <c r="B382" s="221" t="s">
        <v>37</v>
      </c>
      <c r="C382" s="221" t="s">
        <v>15</v>
      </c>
      <c r="D382" s="221" t="s">
        <v>296</v>
      </c>
      <c r="E382" s="224" t="s">
        <v>61</v>
      </c>
      <c r="F382" s="222">
        <v>11885.9</v>
      </c>
      <c r="G382" s="222">
        <v>15637.5</v>
      </c>
      <c r="H382" s="222">
        <v>14869.7</v>
      </c>
    </row>
    <row r="383" spans="1:8" s="223" customFormat="1" ht="25.5" x14ac:dyDescent="0.2">
      <c r="A383" s="225" t="s">
        <v>70</v>
      </c>
      <c r="B383" s="221" t="s">
        <v>37</v>
      </c>
      <c r="C383" s="221" t="s">
        <v>15</v>
      </c>
      <c r="D383" s="221" t="s">
        <v>296</v>
      </c>
      <c r="E383" s="224" t="s">
        <v>62</v>
      </c>
      <c r="F383" s="222">
        <v>508.29999999999995</v>
      </c>
      <c r="G383" s="222">
        <v>533.70000000000005</v>
      </c>
      <c r="H383" s="222">
        <v>507.4</v>
      </c>
    </row>
    <row r="384" spans="1:8" s="223" customFormat="1" x14ac:dyDescent="0.2">
      <c r="A384" s="225" t="s">
        <v>66</v>
      </c>
      <c r="B384" s="221" t="s">
        <v>37</v>
      </c>
      <c r="C384" s="221" t="s">
        <v>15</v>
      </c>
      <c r="D384" s="221" t="s">
        <v>296</v>
      </c>
      <c r="E384" s="224" t="s">
        <v>67</v>
      </c>
      <c r="F384" s="222">
        <v>11</v>
      </c>
      <c r="G384" s="222">
        <v>0</v>
      </c>
      <c r="H384" s="222">
        <v>0</v>
      </c>
    </row>
    <row r="385" spans="1:8" s="21" customFormat="1" ht="15.75" x14ac:dyDescent="0.25">
      <c r="A385" s="119" t="s">
        <v>46</v>
      </c>
      <c r="B385" s="118" t="s">
        <v>45</v>
      </c>
      <c r="C385" s="118" t="s">
        <v>308</v>
      </c>
      <c r="D385" s="118"/>
      <c r="E385" s="118"/>
      <c r="F385" s="173">
        <v>1009204.2675300001</v>
      </c>
      <c r="G385" s="173">
        <v>1147230.5000000002</v>
      </c>
      <c r="H385" s="173">
        <v>1031489.4999999999</v>
      </c>
    </row>
    <row r="386" spans="1:8" s="220" customFormat="1" x14ac:dyDescent="0.2">
      <c r="A386" s="11" t="s">
        <v>47</v>
      </c>
      <c r="B386" s="8" t="s">
        <v>45</v>
      </c>
      <c r="C386" s="8" t="s">
        <v>9</v>
      </c>
      <c r="D386" s="8"/>
      <c r="E386" s="8"/>
      <c r="F386" s="4">
        <v>6932.3</v>
      </c>
      <c r="G386" s="4">
        <v>7124.2000000000007</v>
      </c>
      <c r="H386" s="4">
        <v>6774.4000000000005</v>
      </c>
    </row>
    <row r="387" spans="1:8" s="220" customFormat="1" ht="76.5" x14ac:dyDescent="0.2">
      <c r="A387" s="217" t="s">
        <v>211</v>
      </c>
      <c r="B387" s="218" t="s">
        <v>45</v>
      </c>
      <c r="C387" s="218" t="s">
        <v>9</v>
      </c>
      <c r="D387" s="218" t="s">
        <v>212</v>
      </c>
      <c r="E387" s="218"/>
      <c r="F387" s="219">
        <v>6932.3</v>
      </c>
      <c r="G387" s="219">
        <v>7124.2000000000007</v>
      </c>
      <c r="H387" s="219">
        <v>6774.4000000000005</v>
      </c>
    </row>
    <row r="388" spans="1:8" s="220" customFormat="1" ht="25.5" x14ac:dyDescent="0.2">
      <c r="A388" s="225" t="s">
        <v>70</v>
      </c>
      <c r="B388" s="221" t="s">
        <v>45</v>
      </c>
      <c r="C388" s="221" t="s">
        <v>9</v>
      </c>
      <c r="D388" s="221" t="s">
        <v>212</v>
      </c>
      <c r="E388" s="224" t="s">
        <v>62</v>
      </c>
      <c r="F388" s="222">
        <v>10.199999999999999</v>
      </c>
      <c r="G388" s="222">
        <v>10.6</v>
      </c>
      <c r="H388" s="222">
        <v>10.1</v>
      </c>
    </row>
    <row r="389" spans="1:8" s="220" customFormat="1" x14ac:dyDescent="0.2">
      <c r="A389" s="225" t="s">
        <v>63</v>
      </c>
      <c r="B389" s="221" t="s">
        <v>45</v>
      </c>
      <c r="C389" s="221" t="s">
        <v>9</v>
      </c>
      <c r="D389" s="221" t="s">
        <v>212</v>
      </c>
      <c r="E389" s="221" t="s">
        <v>64</v>
      </c>
      <c r="F389" s="222">
        <v>6922.1</v>
      </c>
      <c r="G389" s="222">
        <v>7113.6</v>
      </c>
      <c r="H389" s="222">
        <v>6764.3</v>
      </c>
    </row>
    <row r="390" spans="1:8" s="220" customFormat="1" x14ac:dyDescent="0.2">
      <c r="A390" s="11" t="s">
        <v>48</v>
      </c>
      <c r="B390" s="8" t="s">
        <v>45</v>
      </c>
      <c r="C390" s="8" t="s">
        <v>11</v>
      </c>
      <c r="D390" s="8"/>
      <c r="E390" s="8"/>
      <c r="F390" s="4">
        <v>148214.40599999999</v>
      </c>
      <c r="G390" s="4">
        <v>146664.19999999998</v>
      </c>
      <c r="H390" s="4">
        <v>146256.29999999999</v>
      </c>
    </row>
    <row r="391" spans="1:8" s="220" customFormat="1" ht="76.5" x14ac:dyDescent="0.2">
      <c r="A391" s="217" t="s">
        <v>538</v>
      </c>
      <c r="B391" s="218" t="s">
        <v>45</v>
      </c>
      <c r="C391" s="218" t="s">
        <v>11</v>
      </c>
      <c r="D391" s="218" t="s">
        <v>537</v>
      </c>
      <c r="E391" s="218"/>
      <c r="F391" s="219">
        <v>105402.20000000001</v>
      </c>
      <c r="G391" s="219">
        <v>105402.20000000001</v>
      </c>
      <c r="H391" s="219">
        <v>105402.20000000001</v>
      </c>
    </row>
    <row r="392" spans="1:8" s="220" customFormat="1" ht="25.5" x14ac:dyDescent="0.2">
      <c r="A392" s="225" t="s">
        <v>107</v>
      </c>
      <c r="B392" s="221" t="s">
        <v>45</v>
      </c>
      <c r="C392" s="221" t="s">
        <v>11</v>
      </c>
      <c r="D392" s="221" t="s">
        <v>537</v>
      </c>
      <c r="E392" s="221" t="s">
        <v>59</v>
      </c>
      <c r="F392" s="222">
        <v>105402.20000000001</v>
      </c>
      <c r="G392" s="222">
        <v>105402.20000000001</v>
      </c>
      <c r="H392" s="222">
        <v>105402.20000000001</v>
      </c>
    </row>
    <row r="393" spans="1:8" s="220" customFormat="1" ht="63.75" x14ac:dyDescent="0.2">
      <c r="A393" s="217" t="s">
        <v>213</v>
      </c>
      <c r="B393" s="218" t="s">
        <v>45</v>
      </c>
      <c r="C393" s="218" t="s">
        <v>11</v>
      </c>
      <c r="D393" s="218" t="s">
        <v>88</v>
      </c>
      <c r="E393" s="218"/>
      <c r="F393" s="219">
        <v>40854.099999999991</v>
      </c>
      <c r="G393" s="219">
        <v>40854.099999999991</v>
      </c>
      <c r="H393" s="219">
        <v>40854.099999999991</v>
      </c>
    </row>
    <row r="394" spans="1:8" s="220" customFormat="1" ht="51" x14ac:dyDescent="0.2">
      <c r="A394" s="226" t="s">
        <v>60</v>
      </c>
      <c r="B394" s="221" t="s">
        <v>45</v>
      </c>
      <c r="C394" s="221" t="s">
        <v>11</v>
      </c>
      <c r="D394" s="221" t="s">
        <v>88</v>
      </c>
      <c r="E394" s="224" t="s">
        <v>61</v>
      </c>
      <c r="F394" s="222">
        <v>35553.199999999997</v>
      </c>
      <c r="G394" s="222">
        <v>35553.199999999997</v>
      </c>
      <c r="H394" s="222">
        <v>35553.199999999997</v>
      </c>
    </row>
    <row r="395" spans="1:8" s="220" customFormat="1" ht="25.5" x14ac:dyDescent="0.2">
      <c r="A395" s="225" t="s">
        <v>70</v>
      </c>
      <c r="B395" s="221" t="s">
        <v>45</v>
      </c>
      <c r="C395" s="221" t="s">
        <v>11</v>
      </c>
      <c r="D395" s="221" t="s">
        <v>88</v>
      </c>
      <c r="E395" s="224" t="s">
        <v>62</v>
      </c>
      <c r="F395" s="222">
        <v>5017.2</v>
      </c>
      <c r="G395" s="222">
        <v>5017.2</v>
      </c>
      <c r="H395" s="222">
        <v>5017.2</v>
      </c>
    </row>
    <row r="396" spans="1:8" s="220" customFormat="1" x14ac:dyDescent="0.2">
      <c r="A396" s="225" t="s">
        <v>66</v>
      </c>
      <c r="B396" s="221" t="s">
        <v>45</v>
      </c>
      <c r="C396" s="221" t="s">
        <v>11</v>
      </c>
      <c r="D396" s="221" t="s">
        <v>88</v>
      </c>
      <c r="E396" s="221" t="s">
        <v>67</v>
      </c>
      <c r="F396" s="222">
        <v>283.7</v>
      </c>
      <c r="G396" s="222">
        <v>283.7</v>
      </c>
      <c r="H396" s="222">
        <v>283.7</v>
      </c>
    </row>
    <row r="397" spans="1:8" s="72" customFormat="1" ht="25.5" x14ac:dyDescent="0.2">
      <c r="A397" s="18" t="s">
        <v>654</v>
      </c>
      <c r="B397" s="19" t="s">
        <v>45</v>
      </c>
      <c r="C397" s="19" t="s">
        <v>11</v>
      </c>
      <c r="D397" s="19" t="s">
        <v>252</v>
      </c>
      <c r="E397" s="19"/>
      <c r="F397" s="25">
        <v>1958.1060000000002</v>
      </c>
      <c r="G397" s="222">
        <v>407.9</v>
      </c>
      <c r="H397" s="222">
        <v>0</v>
      </c>
    </row>
    <row r="398" spans="1:8" s="72" customFormat="1" ht="51" x14ac:dyDescent="0.2">
      <c r="A398" s="226" t="s">
        <v>60</v>
      </c>
      <c r="B398" s="221" t="s">
        <v>45</v>
      </c>
      <c r="C398" s="221" t="s">
        <v>11</v>
      </c>
      <c r="D398" s="221" t="s">
        <v>252</v>
      </c>
      <c r="E398" s="224" t="s">
        <v>61</v>
      </c>
      <c r="F398" s="222">
        <v>188</v>
      </c>
      <c r="G398" s="222">
        <v>0</v>
      </c>
      <c r="H398" s="222">
        <v>0</v>
      </c>
    </row>
    <row r="399" spans="1:8" s="72" customFormat="1" ht="25.5" x14ac:dyDescent="0.2">
      <c r="A399" s="28" t="s">
        <v>70</v>
      </c>
      <c r="B399" s="24" t="s">
        <v>45</v>
      </c>
      <c r="C399" s="24" t="s">
        <v>11</v>
      </c>
      <c r="D399" s="24" t="s">
        <v>252</v>
      </c>
      <c r="E399" s="27" t="s">
        <v>62</v>
      </c>
      <c r="F399" s="25">
        <v>1770.1060000000002</v>
      </c>
      <c r="G399" s="222">
        <v>407.9</v>
      </c>
      <c r="H399" s="222">
        <v>0</v>
      </c>
    </row>
    <row r="400" spans="1:8" s="220" customFormat="1" x14ac:dyDescent="0.2">
      <c r="A400" s="11" t="s">
        <v>49</v>
      </c>
      <c r="B400" s="8" t="s">
        <v>45</v>
      </c>
      <c r="C400" s="8" t="s">
        <v>13</v>
      </c>
      <c r="D400" s="8"/>
      <c r="E400" s="8"/>
      <c r="F400" s="4">
        <v>747511.4</v>
      </c>
      <c r="G400" s="4">
        <v>887273.4</v>
      </c>
      <c r="H400" s="4">
        <v>772583.39999999991</v>
      </c>
    </row>
    <row r="401" spans="1:8" s="220" customFormat="1" ht="25.5" x14ac:dyDescent="0.2">
      <c r="A401" s="217" t="s">
        <v>633</v>
      </c>
      <c r="B401" s="218" t="s">
        <v>45</v>
      </c>
      <c r="C401" s="218" t="s">
        <v>13</v>
      </c>
      <c r="D401" s="218" t="s">
        <v>634</v>
      </c>
      <c r="E401" s="218"/>
      <c r="F401" s="219">
        <v>735158.5</v>
      </c>
      <c r="G401" s="219">
        <v>871109.5</v>
      </c>
      <c r="H401" s="219">
        <v>754478.2</v>
      </c>
    </row>
    <row r="402" spans="1:8" s="223" customFormat="1" x14ac:dyDescent="0.2">
      <c r="A402" s="225" t="s">
        <v>63</v>
      </c>
      <c r="B402" s="221" t="s">
        <v>45</v>
      </c>
      <c r="C402" s="221" t="s">
        <v>13</v>
      </c>
      <c r="D402" s="221" t="s">
        <v>634</v>
      </c>
      <c r="E402" s="221" t="s">
        <v>64</v>
      </c>
      <c r="F402" s="222">
        <v>735158.5</v>
      </c>
      <c r="G402" s="222">
        <v>871109.5</v>
      </c>
      <c r="H402" s="222">
        <v>754478.2</v>
      </c>
    </row>
    <row r="403" spans="1:8" s="21" customFormat="1" ht="51" x14ac:dyDescent="0.2">
      <c r="A403" s="18" t="s">
        <v>200</v>
      </c>
      <c r="B403" s="19" t="s">
        <v>45</v>
      </c>
      <c r="C403" s="19" t="s">
        <v>13</v>
      </c>
      <c r="D403" s="19" t="s">
        <v>303</v>
      </c>
      <c r="E403" s="19"/>
      <c r="F403" s="20">
        <v>3138.5</v>
      </c>
      <c r="G403" s="20">
        <v>3138.5</v>
      </c>
      <c r="H403" s="20">
        <v>3138.5</v>
      </c>
    </row>
    <row r="404" spans="1:8" s="21" customFormat="1" x14ac:dyDescent="0.2">
      <c r="A404" s="28" t="s">
        <v>63</v>
      </c>
      <c r="B404" s="24" t="s">
        <v>45</v>
      </c>
      <c r="C404" s="24" t="s">
        <v>13</v>
      </c>
      <c r="D404" s="24" t="s">
        <v>303</v>
      </c>
      <c r="E404" s="24" t="s">
        <v>64</v>
      </c>
      <c r="F404" s="25">
        <v>8.0500000000000007</v>
      </c>
      <c r="G404" s="25">
        <v>16.5</v>
      </c>
      <c r="H404" s="25">
        <v>16.5</v>
      </c>
    </row>
    <row r="405" spans="1:8" s="21" customFormat="1" ht="25.5" x14ac:dyDescent="0.2">
      <c r="A405" s="28" t="s">
        <v>107</v>
      </c>
      <c r="B405" s="24" t="s">
        <v>45</v>
      </c>
      <c r="C405" s="24" t="s">
        <v>13</v>
      </c>
      <c r="D405" s="24" t="s">
        <v>303</v>
      </c>
      <c r="E405" s="24" t="s">
        <v>59</v>
      </c>
      <c r="F405" s="25">
        <v>3130.45</v>
      </c>
      <c r="G405" s="25">
        <v>3122</v>
      </c>
      <c r="H405" s="25">
        <v>3122</v>
      </c>
    </row>
    <row r="406" spans="1:8" s="21" customFormat="1" ht="51" x14ac:dyDescent="0.2">
      <c r="A406" s="18" t="s">
        <v>274</v>
      </c>
      <c r="B406" s="19" t="s">
        <v>45</v>
      </c>
      <c r="C406" s="19" t="s">
        <v>13</v>
      </c>
      <c r="D406" s="19" t="s">
        <v>273</v>
      </c>
      <c r="E406" s="19"/>
      <c r="F406" s="20">
        <v>1462.8</v>
      </c>
      <c r="G406" s="20">
        <v>1596.8000000000002</v>
      </c>
      <c r="H406" s="20">
        <v>3343.1000000000004</v>
      </c>
    </row>
    <row r="407" spans="1:8" s="21" customFormat="1" ht="25.5" x14ac:dyDescent="0.2">
      <c r="A407" s="28" t="s">
        <v>75</v>
      </c>
      <c r="B407" s="24" t="s">
        <v>45</v>
      </c>
      <c r="C407" s="24" t="s">
        <v>13</v>
      </c>
      <c r="D407" s="24" t="s">
        <v>273</v>
      </c>
      <c r="E407" s="24" t="s">
        <v>65</v>
      </c>
      <c r="F407" s="25">
        <v>1462.8</v>
      </c>
      <c r="G407" s="222">
        <v>1596.8000000000002</v>
      </c>
      <c r="H407" s="222">
        <v>3343.1000000000004</v>
      </c>
    </row>
    <row r="408" spans="1:8" s="220" customFormat="1" ht="78.75" customHeight="1" x14ac:dyDescent="0.2">
      <c r="A408" s="217" t="str">
        <f>'июнь 2021 вед стр-ра'!A113</f>
        <v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v>
      </c>
      <c r="B408" s="218" t="s">
        <v>45</v>
      </c>
      <c r="C408" s="218" t="s">
        <v>13</v>
      </c>
      <c r="D408" s="218" t="s">
        <v>630</v>
      </c>
      <c r="E408" s="218"/>
      <c r="F408" s="219">
        <v>0</v>
      </c>
      <c r="G408" s="219">
        <v>0</v>
      </c>
      <c r="H408" s="219">
        <v>1424.3</v>
      </c>
    </row>
    <row r="409" spans="1:8" s="220" customFormat="1" x14ac:dyDescent="0.2">
      <c r="A409" s="225" t="s">
        <v>63</v>
      </c>
      <c r="B409" s="218" t="s">
        <v>45</v>
      </c>
      <c r="C409" s="218" t="s">
        <v>13</v>
      </c>
      <c r="D409" s="218" t="s">
        <v>630</v>
      </c>
      <c r="E409" s="218" t="s">
        <v>64</v>
      </c>
      <c r="F409" s="219">
        <v>0</v>
      </c>
      <c r="G409" s="219">
        <v>0</v>
      </c>
      <c r="H409" s="219">
        <v>1424.3</v>
      </c>
    </row>
    <row r="410" spans="1:8" s="21" customFormat="1" ht="63.75" x14ac:dyDescent="0.2">
      <c r="A410" s="18" t="s">
        <v>428</v>
      </c>
      <c r="B410" s="19" t="s">
        <v>45</v>
      </c>
      <c r="C410" s="19" t="s">
        <v>13</v>
      </c>
      <c r="D410" s="19" t="s">
        <v>80</v>
      </c>
      <c r="E410" s="19"/>
      <c r="F410" s="20">
        <v>1462.8</v>
      </c>
      <c r="G410" s="20">
        <v>2197.7000000000003</v>
      </c>
      <c r="H410" s="20">
        <v>968.40000000000009</v>
      </c>
    </row>
    <row r="411" spans="1:8" s="21" customFormat="1" x14ac:dyDescent="0.2">
      <c r="A411" s="28" t="s">
        <v>63</v>
      </c>
      <c r="B411" s="19" t="s">
        <v>45</v>
      </c>
      <c r="C411" s="19" t="s">
        <v>13</v>
      </c>
      <c r="D411" s="19" t="s">
        <v>80</v>
      </c>
      <c r="E411" s="19" t="s">
        <v>64</v>
      </c>
      <c r="F411" s="20">
        <v>1462.8</v>
      </c>
      <c r="G411" s="20">
        <v>2197.7000000000003</v>
      </c>
      <c r="H411" s="20">
        <v>968.40000000000009</v>
      </c>
    </row>
    <row r="412" spans="1:8" s="21" customFormat="1" ht="25.5" x14ac:dyDescent="0.2">
      <c r="A412" s="18" t="s">
        <v>647</v>
      </c>
      <c r="B412" s="19" t="s">
        <v>45</v>
      </c>
      <c r="C412" s="19" t="s">
        <v>13</v>
      </c>
      <c r="D412" s="19" t="s">
        <v>259</v>
      </c>
      <c r="E412" s="19"/>
      <c r="F412" s="20">
        <v>0</v>
      </c>
      <c r="G412" s="20">
        <v>2927.7</v>
      </c>
      <c r="H412" s="20">
        <v>2927.7</v>
      </c>
    </row>
    <row r="413" spans="1:8" s="26" customFormat="1" ht="25.5" x14ac:dyDescent="0.2">
      <c r="A413" s="28" t="s">
        <v>75</v>
      </c>
      <c r="B413" s="24" t="s">
        <v>45</v>
      </c>
      <c r="C413" s="24" t="s">
        <v>13</v>
      </c>
      <c r="D413" s="24" t="s">
        <v>259</v>
      </c>
      <c r="E413" s="24" t="s">
        <v>65</v>
      </c>
      <c r="F413" s="25">
        <v>0</v>
      </c>
      <c r="G413" s="25">
        <v>2927.7</v>
      </c>
      <c r="H413" s="25">
        <v>2927.7</v>
      </c>
    </row>
    <row r="414" spans="1:8" s="21" customFormat="1" ht="25.5" x14ac:dyDescent="0.2">
      <c r="A414" s="18" t="s">
        <v>265</v>
      </c>
      <c r="B414" s="19" t="s">
        <v>45</v>
      </c>
      <c r="C414" s="19" t="s">
        <v>13</v>
      </c>
      <c r="D414" s="19" t="s">
        <v>76</v>
      </c>
      <c r="E414" s="19"/>
      <c r="F414" s="20">
        <v>1279.9999999999998</v>
      </c>
      <c r="G414" s="20">
        <v>1279.9999999999998</v>
      </c>
      <c r="H414" s="20">
        <v>1279.9999999999998</v>
      </c>
    </row>
    <row r="415" spans="1:8" s="21" customFormat="1" x14ac:dyDescent="0.2">
      <c r="A415" s="52" t="s">
        <v>63</v>
      </c>
      <c r="B415" s="24" t="s">
        <v>45</v>
      </c>
      <c r="C415" s="24" t="s">
        <v>13</v>
      </c>
      <c r="D415" s="24" t="s">
        <v>76</v>
      </c>
      <c r="E415" s="24" t="s">
        <v>64</v>
      </c>
      <c r="F415" s="25">
        <v>253.79999999999998</v>
      </c>
      <c r="G415" s="25">
        <v>253.79999999999998</v>
      </c>
      <c r="H415" s="25">
        <v>253.79999999999998</v>
      </c>
    </row>
    <row r="416" spans="1:8" s="21" customFormat="1" ht="25.5" x14ac:dyDescent="0.2">
      <c r="A416" s="28" t="s">
        <v>107</v>
      </c>
      <c r="B416" s="24" t="s">
        <v>45</v>
      </c>
      <c r="C416" s="24" t="s">
        <v>13</v>
      </c>
      <c r="D416" s="24" t="s">
        <v>76</v>
      </c>
      <c r="E416" s="24" t="s">
        <v>59</v>
      </c>
      <c r="F416" s="25">
        <v>1026.1999999999998</v>
      </c>
      <c r="G416" s="25">
        <v>1026.1999999999998</v>
      </c>
      <c r="H416" s="25">
        <v>1026.1999999999998</v>
      </c>
    </row>
    <row r="417" spans="1:8" s="21" customFormat="1" ht="38.25" x14ac:dyDescent="0.2">
      <c r="A417" s="18" t="s">
        <v>197</v>
      </c>
      <c r="B417" s="19" t="s">
        <v>45</v>
      </c>
      <c r="C417" s="19" t="s">
        <v>13</v>
      </c>
      <c r="D417" s="19" t="s">
        <v>95</v>
      </c>
      <c r="E417" s="19"/>
      <c r="F417" s="20">
        <v>64.8</v>
      </c>
      <c r="G417" s="20">
        <v>79.2</v>
      </c>
      <c r="H417" s="20">
        <v>79.2</v>
      </c>
    </row>
    <row r="418" spans="1:8" s="21" customFormat="1" x14ac:dyDescent="0.2">
      <c r="A418" s="52" t="s">
        <v>63</v>
      </c>
      <c r="B418" s="24" t="s">
        <v>45</v>
      </c>
      <c r="C418" s="24" t="s">
        <v>13</v>
      </c>
      <c r="D418" s="24" t="s">
        <v>95</v>
      </c>
      <c r="E418" s="29">
        <v>300</v>
      </c>
      <c r="F418" s="25">
        <v>64.8</v>
      </c>
      <c r="G418" s="25">
        <v>79.2</v>
      </c>
      <c r="H418" s="25">
        <v>79.2</v>
      </c>
    </row>
    <row r="419" spans="1:8" s="21" customFormat="1" ht="38.25" x14ac:dyDescent="0.2">
      <c r="A419" s="46" t="s">
        <v>198</v>
      </c>
      <c r="B419" s="19" t="s">
        <v>45</v>
      </c>
      <c r="C419" s="19" t="s">
        <v>13</v>
      </c>
      <c r="D419" s="19" t="s">
        <v>94</v>
      </c>
      <c r="E419" s="19"/>
      <c r="F419" s="20">
        <v>456</v>
      </c>
      <c r="G419" s="20">
        <v>456</v>
      </c>
      <c r="H419" s="20">
        <v>456</v>
      </c>
    </row>
    <row r="420" spans="1:8" s="21" customFormat="1" x14ac:dyDescent="0.2">
      <c r="A420" s="52" t="s">
        <v>63</v>
      </c>
      <c r="B420" s="24" t="s">
        <v>45</v>
      </c>
      <c r="C420" s="24" t="s">
        <v>13</v>
      </c>
      <c r="D420" s="24" t="s">
        <v>94</v>
      </c>
      <c r="E420" s="24" t="s">
        <v>64</v>
      </c>
      <c r="F420" s="25">
        <v>456</v>
      </c>
      <c r="G420" s="25">
        <v>456</v>
      </c>
      <c r="H420" s="25">
        <v>456</v>
      </c>
    </row>
    <row r="421" spans="1:8" s="220" customFormat="1" ht="25.5" x14ac:dyDescent="0.2">
      <c r="A421" s="46" t="s">
        <v>199</v>
      </c>
      <c r="B421" s="218" t="s">
        <v>45</v>
      </c>
      <c r="C421" s="218" t="s">
        <v>13</v>
      </c>
      <c r="D421" s="218" t="s">
        <v>100</v>
      </c>
      <c r="E421" s="218"/>
      <c r="F421" s="219">
        <v>1604</v>
      </c>
      <c r="G421" s="219">
        <v>1604</v>
      </c>
      <c r="H421" s="219">
        <v>1604</v>
      </c>
    </row>
    <row r="422" spans="1:8" s="220" customFormat="1" ht="25.5" x14ac:dyDescent="0.2">
      <c r="A422" s="225" t="s">
        <v>70</v>
      </c>
      <c r="B422" s="221" t="s">
        <v>45</v>
      </c>
      <c r="C422" s="221" t="s">
        <v>13</v>
      </c>
      <c r="D422" s="221" t="s">
        <v>100</v>
      </c>
      <c r="E422" s="224" t="s">
        <v>62</v>
      </c>
      <c r="F422" s="222">
        <v>310.60000000000002</v>
      </c>
      <c r="G422" s="222">
        <v>310.60000000000002</v>
      </c>
      <c r="H422" s="222">
        <v>310.60000000000002</v>
      </c>
    </row>
    <row r="423" spans="1:8" s="220" customFormat="1" ht="25.5" x14ac:dyDescent="0.2">
      <c r="A423" s="225" t="s">
        <v>107</v>
      </c>
      <c r="B423" s="221" t="s">
        <v>45</v>
      </c>
      <c r="C423" s="221" t="s">
        <v>13</v>
      </c>
      <c r="D423" s="221" t="s">
        <v>100</v>
      </c>
      <c r="E423" s="221" t="s">
        <v>59</v>
      </c>
      <c r="F423" s="222">
        <v>1293.4000000000001</v>
      </c>
      <c r="G423" s="222">
        <v>1293.4000000000001</v>
      </c>
      <c r="H423" s="222">
        <v>1293.4000000000001</v>
      </c>
    </row>
    <row r="424" spans="1:8" s="21" customFormat="1" ht="63.75" x14ac:dyDescent="0.2">
      <c r="A424" s="18" t="s">
        <v>137</v>
      </c>
      <c r="B424" s="19" t="s">
        <v>45</v>
      </c>
      <c r="C424" s="19" t="s">
        <v>13</v>
      </c>
      <c r="D424" s="19" t="s">
        <v>82</v>
      </c>
      <c r="E424" s="19"/>
      <c r="F424" s="20">
        <v>1656</v>
      </c>
      <c r="G424" s="20">
        <v>1656</v>
      </c>
      <c r="H424" s="20">
        <v>1656</v>
      </c>
    </row>
    <row r="425" spans="1:8" s="21" customFormat="1" x14ac:dyDescent="0.2">
      <c r="A425" s="28" t="s">
        <v>63</v>
      </c>
      <c r="B425" s="24" t="s">
        <v>45</v>
      </c>
      <c r="C425" s="24" t="s">
        <v>13</v>
      </c>
      <c r="D425" s="24" t="s">
        <v>82</v>
      </c>
      <c r="E425" s="24" t="s">
        <v>64</v>
      </c>
      <c r="F425" s="25">
        <v>1656</v>
      </c>
      <c r="G425" s="25">
        <v>1656</v>
      </c>
      <c r="H425" s="25">
        <v>1656</v>
      </c>
    </row>
    <row r="426" spans="1:8" s="21" customFormat="1" ht="127.5" x14ac:dyDescent="0.2">
      <c r="A426" s="18" t="s">
        <v>251</v>
      </c>
      <c r="B426" s="19" t="s">
        <v>45</v>
      </c>
      <c r="C426" s="19" t="s">
        <v>13</v>
      </c>
      <c r="D426" s="19" t="s">
        <v>83</v>
      </c>
      <c r="E426" s="19"/>
      <c r="F426" s="20">
        <v>28.8</v>
      </c>
      <c r="G426" s="20">
        <v>28.8</v>
      </c>
      <c r="H426" s="20">
        <v>28.8</v>
      </c>
    </row>
    <row r="427" spans="1:8" s="72" customFormat="1" x14ac:dyDescent="0.2">
      <c r="A427" s="80" t="s">
        <v>63</v>
      </c>
      <c r="B427" s="75" t="s">
        <v>45</v>
      </c>
      <c r="C427" s="75" t="s">
        <v>13</v>
      </c>
      <c r="D427" s="75" t="s">
        <v>83</v>
      </c>
      <c r="E427" s="75" t="s">
        <v>64</v>
      </c>
      <c r="F427" s="25">
        <v>28.8</v>
      </c>
      <c r="G427" s="25">
        <v>28.8</v>
      </c>
      <c r="H427" s="25">
        <v>28.8</v>
      </c>
    </row>
    <row r="428" spans="1:8" s="220" customFormat="1" ht="76.5" x14ac:dyDescent="0.2">
      <c r="A428" s="217" t="s">
        <v>304</v>
      </c>
      <c r="B428" s="218" t="s">
        <v>45</v>
      </c>
      <c r="C428" s="218" t="s">
        <v>13</v>
      </c>
      <c r="D428" s="218" t="s">
        <v>84</v>
      </c>
      <c r="E428" s="218"/>
      <c r="F428" s="222">
        <v>201.6</v>
      </c>
      <c r="G428" s="222">
        <v>201.6</v>
      </c>
      <c r="H428" s="222">
        <v>201.6</v>
      </c>
    </row>
    <row r="429" spans="1:8" s="72" customFormat="1" x14ac:dyDescent="0.2">
      <c r="A429" s="80" t="s">
        <v>63</v>
      </c>
      <c r="B429" s="75" t="s">
        <v>45</v>
      </c>
      <c r="C429" s="75" t="s">
        <v>13</v>
      </c>
      <c r="D429" s="75" t="s">
        <v>84</v>
      </c>
      <c r="E429" s="75" t="s">
        <v>64</v>
      </c>
      <c r="F429" s="25">
        <v>201.6</v>
      </c>
      <c r="G429" s="25">
        <v>201.6</v>
      </c>
      <c r="H429" s="25">
        <v>201.6</v>
      </c>
    </row>
    <row r="430" spans="1:8" s="21" customFormat="1" ht="51" x14ac:dyDescent="0.2">
      <c r="A430" s="18" t="s">
        <v>138</v>
      </c>
      <c r="B430" s="19" t="s">
        <v>45</v>
      </c>
      <c r="C430" s="19" t="s">
        <v>13</v>
      </c>
      <c r="D430" s="19" t="s">
        <v>85</v>
      </c>
      <c r="E430" s="19"/>
      <c r="F430" s="20">
        <v>24</v>
      </c>
      <c r="G430" s="20">
        <v>24</v>
      </c>
      <c r="H430" s="20">
        <v>24</v>
      </c>
    </row>
    <row r="431" spans="1:8" s="72" customFormat="1" x14ac:dyDescent="0.2">
      <c r="A431" s="80" t="s">
        <v>63</v>
      </c>
      <c r="B431" s="75" t="s">
        <v>45</v>
      </c>
      <c r="C431" s="75" t="s">
        <v>13</v>
      </c>
      <c r="D431" s="75" t="s">
        <v>85</v>
      </c>
      <c r="E431" s="75" t="s">
        <v>64</v>
      </c>
      <c r="F431" s="25">
        <v>24</v>
      </c>
      <c r="G431" s="25">
        <v>24</v>
      </c>
      <c r="H431" s="25">
        <v>24</v>
      </c>
    </row>
    <row r="432" spans="1:8" s="21" customFormat="1" ht="51" x14ac:dyDescent="0.2">
      <c r="A432" s="18" t="s">
        <v>139</v>
      </c>
      <c r="B432" s="19" t="s">
        <v>45</v>
      </c>
      <c r="C432" s="19" t="s">
        <v>13</v>
      </c>
      <c r="D432" s="19" t="s">
        <v>86</v>
      </c>
      <c r="E432" s="19"/>
      <c r="F432" s="20">
        <v>48</v>
      </c>
      <c r="G432" s="20">
        <v>48</v>
      </c>
      <c r="H432" s="20">
        <v>48</v>
      </c>
    </row>
    <row r="433" spans="1:8" s="72" customFormat="1" x14ac:dyDescent="0.2">
      <c r="A433" s="80" t="s">
        <v>63</v>
      </c>
      <c r="B433" s="75" t="s">
        <v>45</v>
      </c>
      <c r="C433" s="75" t="s">
        <v>13</v>
      </c>
      <c r="D433" s="75" t="s">
        <v>86</v>
      </c>
      <c r="E433" s="75" t="s">
        <v>64</v>
      </c>
      <c r="F433" s="25">
        <v>48</v>
      </c>
      <c r="G433" s="25">
        <v>48</v>
      </c>
      <c r="H433" s="25">
        <v>48</v>
      </c>
    </row>
    <row r="434" spans="1:8" s="220" customFormat="1" ht="56.25" customHeight="1" x14ac:dyDescent="0.2">
      <c r="A434" s="217" t="s">
        <v>555</v>
      </c>
      <c r="B434" s="218" t="s">
        <v>45</v>
      </c>
      <c r="C434" s="218" t="s">
        <v>13</v>
      </c>
      <c r="D434" s="218" t="s">
        <v>81</v>
      </c>
      <c r="E434" s="218"/>
      <c r="F434" s="219">
        <v>925.59999999999991</v>
      </c>
      <c r="G434" s="219">
        <v>925.59999999999991</v>
      </c>
      <c r="H434" s="219">
        <v>925.59999999999991</v>
      </c>
    </row>
    <row r="435" spans="1:8" s="220" customFormat="1" ht="25.5" x14ac:dyDescent="0.2">
      <c r="A435" s="225" t="s">
        <v>70</v>
      </c>
      <c r="B435" s="221" t="s">
        <v>45</v>
      </c>
      <c r="C435" s="221" t="s">
        <v>13</v>
      </c>
      <c r="D435" s="221" t="s">
        <v>81</v>
      </c>
      <c r="E435" s="224" t="s">
        <v>62</v>
      </c>
      <c r="F435" s="222">
        <v>15.2</v>
      </c>
      <c r="G435" s="222">
        <v>15.2</v>
      </c>
      <c r="H435" s="222">
        <v>15.2</v>
      </c>
    </row>
    <row r="436" spans="1:8" s="220" customFormat="1" x14ac:dyDescent="0.2">
      <c r="A436" s="225" t="s">
        <v>63</v>
      </c>
      <c r="B436" s="221" t="s">
        <v>45</v>
      </c>
      <c r="C436" s="221" t="s">
        <v>13</v>
      </c>
      <c r="D436" s="221" t="s">
        <v>81</v>
      </c>
      <c r="E436" s="221" t="s">
        <v>64</v>
      </c>
      <c r="F436" s="222">
        <v>725.4</v>
      </c>
      <c r="G436" s="222">
        <v>765.4</v>
      </c>
      <c r="H436" s="222">
        <v>765.4</v>
      </c>
    </row>
    <row r="437" spans="1:8" s="220" customFormat="1" x14ac:dyDescent="0.2">
      <c r="A437" s="225" t="s">
        <v>66</v>
      </c>
      <c r="B437" s="221" t="s">
        <v>45</v>
      </c>
      <c r="C437" s="221" t="s">
        <v>13</v>
      </c>
      <c r="D437" s="221" t="s">
        <v>81</v>
      </c>
      <c r="E437" s="221" t="s">
        <v>67</v>
      </c>
      <c r="F437" s="222">
        <v>185</v>
      </c>
      <c r="G437" s="222">
        <v>145</v>
      </c>
      <c r="H437" s="222">
        <v>145</v>
      </c>
    </row>
    <row r="438" spans="1:8" s="220" customFormat="1" x14ac:dyDescent="0.2">
      <c r="A438" s="11" t="s">
        <v>50</v>
      </c>
      <c r="B438" s="8" t="s">
        <v>45</v>
      </c>
      <c r="C438" s="8" t="s">
        <v>15</v>
      </c>
      <c r="D438" s="8"/>
      <c r="E438" s="8"/>
      <c r="F438" s="4">
        <v>71120.761529999989</v>
      </c>
      <c r="G438" s="4">
        <v>70584.099999999991</v>
      </c>
      <c r="H438" s="4">
        <v>70526.599999999991</v>
      </c>
    </row>
    <row r="439" spans="1:8" s="21" customFormat="1" ht="38.25" x14ac:dyDescent="0.2">
      <c r="A439" s="18" t="s">
        <v>169</v>
      </c>
      <c r="B439" s="19" t="s">
        <v>45</v>
      </c>
      <c r="C439" s="16" t="s">
        <v>15</v>
      </c>
      <c r="D439" s="19" t="s">
        <v>101</v>
      </c>
      <c r="E439" s="19"/>
      <c r="F439" s="20">
        <v>24445</v>
      </c>
      <c r="G439" s="20">
        <v>24596</v>
      </c>
      <c r="H439" s="20">
        <v>24596</v>
      </c>
    </row>
    <row r="440" spans="1:8" s="21" customFormat="1" ht="25.5" x14ac:dyDescent="0.2">
      <c r="A440" s="28" t="s">
        <v>75</v>
      </c>
      <c r="B440" s="24" t="s">
        <v>45</v>
      </c>
      <c r="C440" s="24" t="s">
        <v>15</v>
      </c>
      <c r="D440" s="19" t="s">
        <v>101</v>
      </c>
      <c r="E440" s="24" t="s">
        <v>65</v>
      </c>
      <c r="F440" s="25">
        <v>24445</v>
      </c>
      <c r="G440" s="25">
        <v>24596</v>
      </c>
      <c r="H440" s="25">
        <v>24596</v>
      </c>
    </row>
    <row r="441" spans="1:8" s="21" customFormat="1" ht="38.25" x14ac:dyDescent="0.2">
      <c r="A441" s="18" t="s">
        <v>169</v>
      </c>
      <c r="B441" s="19" t="s">
        <v>45</v>
      </c>
      <c r="C441" s="16" t="s">
        <v>15</v>
      </c>
      <c r="D441" s="19" t="s">
        <v>260</v>
      </c>
      <c r="E441" s="19"/>
      <c r="F441" s="20">
        <v>5485.6</v>
      </c>
      <c r="G441" s="20">
        <v>5780</v>
      </c>
      <c r="H441" s="20">
        <v>5780</v>
      </c>
    </row>
    <row r="442" spans="1:8" s="220" customFormat="1" ht="25.5" x14ac:dyDescent="0.2">
      <c r="A442" s="225" t="s">
        <v>75</v>
      </c>
      <c r="B442" s="221" t="s">
        <v>45</v>
      </c>
      <c r="C442" s="221" t="s">
        <v>15</v>
      </c>
      <c r="D442" s="218" t="s">
        <v>260</v>
      </c>
      <c r="E442" s="221" t="s">
        <v>65</v>
      </c>
      <c r="F442" s="222">
        <v>5485.6</v>
      </c>
      <c r="G442" s="222">
        <v>5780</v>
      </c>
      <c r="H442" s="222">
        <v>5780</v>
      </c>
    </row>
    <row r="443" spans="1:8" s="220" customFormat="1" x14ac:dyDescent="0.2">
      <c r="A443" s="217" t="s">
        <v>278</v>
      </c>
      <c r="B443" s="218" t="s">
        <v>45</v>
      </c>
      <c r="C443" s="218" t="s">
        <v>15</v>
      </c>
      <c r="D443" s="218" t="s">
        <v>277</v>
      </c>
      <c r="E443" s="218"/>
      <c r="F443" s="219">
        <v>3734.7615300000002</v>
      </c>
      <c r="G443" s="219">
        <v>1966.3</v>
      </c>
      <c r="H443" s="219">
        <v>1966.3</v>
      </c>
    </row>
    <row r="444" spans="1:8" s="223" customFormat="1" x14ac:dyDescent="0.2">
      <c r="A444" s="52" t="s">
        <v>63</v>
      </c>
      <c r="B444" s="221" t="s">
        <v>45</v>
      </c>
      <c r="C444" s="221" t="s">
        <v>15</v>
      </c>
      <c r="D444" s="221" t="s">
        <v>277</v>
      </c>
      <c r="E444" s="29">
        <v>300</v>
      </c>
      <c r="F444" s="222">
        <v>3734.7615300000002</v>
      </c>
      <c r="G444" s="222">
        <v>1966.3</v>
      </c>
      <c r="H444" s="222">
        <v>1966.3</v>
      </c>
    </row>
    <row r="445" spans="1:8" s="21" customFormat="1" ht="25.5" x14ac:dyDescent="0.2">
      <c r="A445" s="18" t="s">
        <v>201</v>
      </c>
      <c r="B445" s="19" t="s">
        <v>45</v>
      </c>
      <c r="C445" s="19" t="s">
        <v>15</v>
      </c>
      <c r="D445" s="19" t="s">
        <v>98</v>
      </c>
      <c r="E445" s="19"/>
      <c r="F445" s="20">
        <v>1089</v>
      </c>
      <c r="G445" s="20">
        <v>1120</v>
      </c>
      <c r="H445" s="20">
        <v>1165</v>
      </c>
    </row>
    <row r="446" spans="1:8" s="21" customFormat="1" x14ac:dyDescent="0.2">
      <c r="A446" s="28" t="s">
        <v>63</v>
      </c>
      <c r="B446" s="24" t="s">
        <v>45</v>
      </c>
      <c r="C446" s="24" t="s">
        <v>15</v>
      </c>
      <c r="D446" s="24" t="s">
        <v>98</v>
      </c>
      <c r="E446" s="24" t="s">
        <v>64</v>
      </c>
      <c r="F446" s="25">
        <v>1089</v>
      </c>
      <c r="G446" s="25">
        <v>1120</v>
      </c>
      <c r="H446" s="25">
        <v>1165</v>
      </c>
    </row>
    <row r="447" spans="1:8" s="220" customFormat="1" ht="38.25" x14ac:dyDescent="0.2">
      <c r="A447" s="217" t="s">
        <v>202</v>
      </c>
      <c r="B447" s="218" t="s">
        <v>45</v>
      </c>
      <c r="C447" s="218" t="s">
        <v>15</v>
      </c>
      <c r="D447" s="218" t="s">
        <v>96</v>
      </c>
      <c r="E447" s="218"/>
      <c r="F447" s="219">
        <v>1808.1000000000001</v>
      </c>
      <c r="G447" s="219">
        <v>1808.1000000000001</v>
      </c>
      <c r="H447" s="219">
        <v>1808.1000000000001</v>
      </c>
    </row>
    <row r="448" spans="1:8" s="220" customFormat="1" ht="25.5" x14ac:dyDescent="0.2">
      <c r="A448" s="225" t="s">
        <v>70</v>
      </c>
      <c r="B448" s="221" t="s">
        <v>45</v>
      </c>
      <c r="C448" s="221" t="s">
        <v>15</v>
      </c>
      <c r="D448" s="221" t="s">
        <v>96</v>
      </c>
      <c r="E448" s="224" t="s">
        <v>62</v>
      </c>
      <c r="F448" s="222">
        <v>15.7</v>
      </c>
      <c r="G448" s="222">
        <v>15.7</v>
      </c>
      <c r="H448" s="222">
        <v>15.7</v>
      </c>
    </row>
    <row r="449" spans="1:8" s="220" customFormat="1" x14ac:dyDescent="0.2">
      <c r="A449" s="52" t="s">
        <v>63</v>
      </c>
      <c r="B449" s="221" t="s">
        <v>45</v>
      </c>
      <c r="C449" s="221" t="s">
        <v>15</v>
      </c>
      <c r="D449" s="221" t="s">
        <v>96</v>
      </c>
      <c r="E449" s="29">
        <v>300</v>
      </c>
      <c r="F449" s="222">
        <v>1792.4</v>
      </c>
      <c r="G449" s="222">
        <v>1792.4</v>
      </c>
      <c r="H449" s="222">
        <v>1792.4</v>
      </c>
    </row>
    <row r="450" spans="1:8" s="21" customFormat="1" ht="29.25" customHeight="1" x14ac:dyDescent="0.2">
      <c r="A450" s="53" t="s">
        <v>300</v>
      </c>
      <c r="B450" s="19" t="s">
        <v>45</v>
      </c>
      <c r="C450" s="19" t="s">
        <v>15</v>
      </c>
      <c r="D450" s="19" t="s">
        <v>299</v>
      </c>
      <c r="E450" s="19"/>
      <c r="F450" s="20">
        <v>0</v>
      </c>
      <c r="G450" s="20">
        <v>0</v>
      </c>
      <c r="H450" s="20">
        <v>4</v>
      </c>
    </row>
    <row r="451" spans="1:8" s="26" customFormat="1" x14ac:dyDescent="0.2">
      <c r="A451" s="28" t="s">
        <v>63</v>
      </c>
      <c r="B451" s="24" t="s">
        <v>45</v>
      </c>
      <c r="C451" s="24" t="s">
        <v>15</v>
      </c>
      <c r="D451" s="24" t="s">
        <v>299</v>
      </c>
      <c r="E451" s="24" t="s">
        <v>64</v>
      </c>
      <c r="F451" s="25">
        <v>0</v>
      </c>
      <c r="G451" s="25">
        <v>0</v>
      </c>
      <c r="H451" s="25">
        <v>4</v>
      </c>
    </row>
    <row r="452" spans="1:8" s="21" customFormat="1" ht="114.75" x14ac:dyDescent="0.2">
      <c r="A452" s="53" t="s">
        <v>302</v>
      </c>
      <c r="B452" s="19" t="s">
        <v>45</v>
      </c>
      <c r="C452" s="19" t="s">
        <v>15</v>
      </c>
      <c r="D452" s="19" t="s">
        <v>97</v>
      </c>
      <c r="E452" s="19"/>
      <c r="F452" s="20">
        <v>31270.799999999996</v>
      </c>
      <c r="G452" s="20">
        <v>32916.699999999997</v>
      </c>
      <c r="H452" s="20">
        <v>32916.699999999997</v>
      </c>
    </row>
    <row r="453" spans="1:8" s="21" customFormat="1" x14ac:dyDescent="0.2">
      <c r="A453" s="28" t="s">
        <v>63</v>
      </c>
      <c r="B453" s="24" t="s">
        <v>45</v>
      </c>
      <c r="C453" s="24" t="s">
        <v>15</v>
      </c>
      <c r="D453" s="24" t="s">
        <v>97</v>
      </c>
      <c r="E453" s="24" t="s">
        <v>64</v>
      </c>
      <c r="F453" s="25">
        <v>31270.799999999996</v>
      </c>
      <c r="G453" s="25">
        <v>32916.699999999997</v>
      </c>
      <c r="H453" s="25">
        <v>32916.699999999997</v>
      </c>
    </row>
    <row r="454" spans="1:8" s="21" customFormat="1" ht="112.5" customHeight="1" x14ac:dyDescent="0.2">
      <c r="A454" s="53" t="s">
        <v>507</v>
      </c>
      <c r="B454" s="19" t="s">
        <v>45</v>
      </c>
      <c r="C454" s="19" t="s">
        <v>15</v>
      </c>
      <c r="D454" s="19" t="s">
        <v>301</v>
      </c>
      <c r="E454" s="19"/>
      <c r="F454" s="20">
        <v>160</v>
      </c>
      <c r="G454" s="20">
        <v>160</v>
      </c>
      <c r="H454" s="20">
        <v>160</v>
      </c>
    </row>
    <row r="455" spans="1:8" s="26" customFormat="1" x14ac:dyDescent="0.2">
      <c r="A455" s="28" t="s">
        <v>63</v>
      </c>
      <c r="B455" s="24" t="s">
        <v>45</v>
      </c>
      <c r="C455" s="24" t="s">
        <v>15</v>
      </c>
      <c r="D455" s="24" t="s">
        <v>301</v>
      </c>
      <c r="E455" s="24" t="s">
        <v>64</v>
      </c>
      <c r="F455" s="25">
        <v>160</v>
      </c>
      <c r="G455" s="25">
        <v>160</v>
      </c>
      <c r="H455" s="25">
        <v>160</v>
      </c>
    </row>
    <row r="456" spans="1:8" s="21" customFormat="1" ht="38.25" x14ac:dyDescent="0.2">
      <c r="A456" s="18" t="s">
        <v>294</v>
      </c>
      <c r="B456" s="19" t="s">
        <v>45</v>
      </c>
      <c r="C456" s="19" t="s">
        <v>15</v>
      </c>
      <c r="D456" s="19" t="s">
        <v>295</v>
      </c>
      <c r="E456" s="19"/>
      <c r="F456" s="20">
        <v>2420.3000000000002</v>
      </c>
      <c r="G456" s="20">
        <v>1716.1</v>
      </c>
      <c r="H456" s="20">
        <v>1631.8</v>
      </c>
    </row>
    <row r="457" spans="1:8" s="26" customFormat="1" ht="25.5" x14ac:dyDescent="0.2">
      <c r="A457" s="80" t="s">
        <v>107</v>
      </c>
      <c r="B457" s="24" t="s">
        <v>45</v>
      </c>
      <c r="C457" s="24" t="s">
        <v>15</v>
      </c>
      <c r="D457" s="24" t="s">
        <v>295</v>
      </c>
      <c r="E457" s="24" t="s">
        <v>59</v>
      </c>
      <c r="F457" s="25">
        <v>2420.3000000000002</v>
      </c>
      <c r="G457" s="25">
        <v>1716.1</v>
      </c>
      <c r="H457" s="25">
        <v>1631.8</v>
      </c>
    </row>
    <row r="458" spans="1:8" s="21" customFormat="1" ht="38.25" x14ac:dyDescent="0.2">
      <c r="A458" s="18" t="s">
        <v>293</v>
      </c>
      <c r="B458" s="19" t="s">
        <v>45</v>
      </c>
      <c r="C458" s="19" t="s">
        <v>15</v>
      </c>
      <c r="D458" s="19" t="s">
        <v>292</v>
      </c>
      <c r="E458" s="19"/>
      <c r="F458" s="20">
        <v>707.2</v>
      </c>
      <c r="G458" s="20">
        <v>520.90000000000009</v>
      </c>
      <c r="H458" s="20">
        <v>498.70000000000005</v>
      </c>
    </row>
    <row r="459" spans="1:8" s="26" customFormat="1" ht="25.5" x14ac:dyDescent="0.2">
      <c r="A459" s="80" t="s">
        <v>70</v>
      </c>
      <c r="B459" s="24" t="s">
        <v>45</v>
      </c>
      <c r="C459" s="24" t="s">
        <v>15</v>
      </c>
      <c r="D459" s="24" t="s">
        <v>292</v>
      </c>
      <c r="E459" s="24" t="s">
        <v>62</v>
      </c>
      <c r="F459" s="25">
        <v>194.8</v>
      </c>
      <c r="G459" s="25">
        <v>138.30000000000001</v>
      </c>
      <c r="H459" s="25">
        <v>136.9</v>
      </c>
    </row>
    <row r="460" spans="1:8" s="26" customFormat="1" ht="25.5" x14ac:dyDescent="0.2">
      <c r="A460" s="80" t="s">
        <v>107</v>
      </c>
      <c r="B460" s="24" t="s">
        <v>45</v>
      </c>
      <c r="C460" s="24" t="s">
        <v>15</v>
      </c>
      <c r="D460" s="24" t="s">
        <v>292</v>
      </c>
      <c r="E460" s="24" t="s">
        <v>59</v>
      </c>
      <c r="F460" s="25">
        <v>512.4</v>
      </c>
      <c r="G460" s="25">
        <v>382.6</v>
      </c>
      <c r="H460" s="25">
        <v>361.8</v>
      </c>
    </row>
    <row r="461" spans="1:8" s="220" customFormat="1" x14ac:dyDescent="0.2">
      <c r="A461" s="11" t="s">
        <v>51</v>
      </c>
      <c r="B461" s="8" t="s">
        <v>45</v>
      </c>
      <c r="C461" s="8" t="s">
        <v>44</v>
      </c>
      <c r="D461" s="8"/>
      <c r="E461" s="8"/>
      <c r="F461" s="4">
        <v>35425.4</v>
      </c>
      <c r="G461" s="4">
        <v>35584.600000000006</v>
      </c>
      <c r="H461" s="4">
        <v>35348.800000000003</v>
      </c>
    </row>
    <row r="462" spans="1:8" s="21" customFormat="1" x14ac:dyDescent="0.2">
      <c r="A462" s="18" t="s">
        <v>141</v>
      </c>
      <c r="B462" s="19" t="s">
        <v>45</v>
      </c>
      <c r="C462" s="19" t="s">
        <v>44</v>
      </c>
      <c r="D462" s="19" t="s">
        <v>140</v>
      </c>
      <c r="E462" s="19"/>
      <c r="F462" s="20">
        <v>111</v>
      </c>
      <c r="G462" s="20">
        <v>109.6</v>
      </c>
      <c r="H462" s="20">
        <v>108.19999999999999</v>
      </c>
    </row>
    <row r="463" spans="1:8" s="21" customFormat="1" ht="25.5" x14ac:dyDescent="0.2">
      <c r="A463" s="28" t="s">
        <v>70</v>
      </c>
      <c r="B463" s="24" t="s">
        <v>45</v>
      </c>
      <c r="C463" s="24" t="s">
        <v>44</v>
      </c>
      <c r="D463" s="24" t="s">
        <v>140</v>
      </c>
      <c r="E463" s="27" t="s">
        <v>62</v>
      </c>
      <c r="F463" s="25">
        <v>0.6</v>
      </c>
      <c r="G463" s="25">
        <v>0.6</v>
      </c>
      <c r="H463" s="25">
        <v>0.6</v>
      </c>
    </row>
    <row r="464" spans="1:8" s="21" customFormat="1" x14ac:dyDescent="0.2">
      <c r="A464" s="28" t="s">
        <v>63</v>
      </c>
      <c r="B464" s="24" t="s">
        <v>45</v>
      </c>
      <c r="C464" s="24" t="s">
        <v>44</v>
      </c>
      <c r="D464" s="24" t="s">
        <v>140</v>
      </c>
      <c r="E464" s="24" t="s">
        <v>64</v>
      </c>
      <c r="F464" s="25">
        <v>110.4</v>
      </c>
      <c r="G464" s="25">
        <v>109</v>
      </c>
      <c r="H464" s="25">
        <v>107.6</v>
      </c>
    </row>
    <row r="465" spans="1:8" s="21" customFormat="1" x14ac:dyDescent="0.2">
      <c r="A465" s="18" t="s">
        <v>214</v>
      </c>
      <c r="B465" s="19" t="s">
        <v>45</v>
      </c>
      <c r="C465" s="19" t="s">
        <v>44</v>
      </c>
      <c r="D465" s="19" t="s">
        <v>215</v>
      </c>
      <c r="E465" s="19"/>
      <c r="F465" s="20">
        <v>1781.3</v>
      </c>
      <c r="G465" s="20">
        <v>1533.6</v>
      </c>
      <c r="H465" s="20">
        <v>1411.1</v>
      </c>
    </row>
    <row r="466" spans="1:8" s="21" customFormat="1" ht="25.5" x14ac:dyDescent="0.2">
      <c r="A466" s="28" t="s">
        <v>70</v>
      </c>
      <c r="B466" s="24" t="s">
        <v>45</v>
      </c>
      <c r="C466" s="24" t="s">
        <v>44</v>
      </c>
      <c r="D466" s="24" t="s">
        <v>215</v>
      </c>
      <c r="E466" s="24" t="s">
        <v>62</v>
      </c>
      <c r="F466" s="25">
        <v>987.3</v>
      </c>
      <c r="G466" s="25">
        <v>672.3</v>
      </c>
      <c r="H466" s="25">
        <v>672.3</v>
      </c>
    </row>
    <row r="467" spans="1:8" s="72" customFormat="1" x14ac:dyDescent="0.2">
      <c r="A467" s="80" t="s">
        <v>63</v>
      </c>
      <c r="B467" s="75" t="s">
        <v>45</v>
      </c>
      <c r="C467" s="75" t="s">
        <v>44</v>
      </c>
      <c r="D467" s="75" t="s">
        <v>215</v>
      </c>
      <c r="E467" s="76" t="s">
        <v>64</v>
      </c>
      <c r="F467" s="25">
        <v>794</v>
      </c>
      <c r="G467" s="25">
        <v>861.3</v>
      </c>
      <c r="H467" s="25">
        <v>738.8</v>
      </c>
    </row>
    <row r="468" spans="1:8" s="21" customFormat="1" x14ac:dyDescent="0.2">
      <c r="A468" s="18" t="s">
        <v>216</v>
      </c>
      <c r="B468" s="19" t="s">
        <v>45</v>
      </c>
      <c r="C468" s="19" t="s">
        <v>44</v>
      </c>
      <c r="D468" s="19" t="s">
        <v>217</v>
      </c>
      <c r="E468" s="19"/>
      <c r="F468" s="20">
        <v>961.2</v>
      </c>
      <c r="G468" s="20">
        <v>961.2</v>
      </c>
      <c r="H468" s="20">
        <v>961.2</v>
      </c>
    </row>
    <row r="469" spans="1:8" s="21" customFormat="1" ht="25.5" x14ac:dyDescent="0.2">
      <c r="A469" s="28" t="s">
        <v>107</v>
      </c>
      <c r="B469" s="24" t="s">
        <v>45</v>
      </c>
      <c r="C469" s="24" t="s">
        <v>44</v>
      </c>
      <c r="D469" s="24" t="s">
        <v>217</v>
      </c>
      <c r="E469" s="24" t="s">
        <v>59</v>
      </c>
      <c r="F469" s="25">
        <v>961.2</v>
      </c>
      <c r="G469" s="222">
        <v>961.2</v>
      </c>
      <c r="H469" s="222">
        <v>961.2</v>
      </c>
    </row>
    <row r="470" spans="1:8" s="220" customFormat="1" x14ac:dyDescent="0.2">
      <c r="A470" s="217" t="s">
        <v>245</v>
      </c>
      <c r="B470" s="218" t="s">
        <v>45</v>
      </c>
      <c r="C470" s="218" t="s">
        <v>44</v>
      </c>
      <c r="D470" s="218" t="s">
        <v>246</v>
      </c>
      <c r="E470" s="218"/>
      <c r="F470" s="219">
        <v>487.7</v>
      </c>
      <c r="G470" s="219">
        <v>501.2</v>
      </c>
      <c r="H470" s="219">
        <v>476.6</v>
      </c>
    </row>
    <row r="471" spans="1:8" s="21" customFormat="1" x14ac:dyDescent="0.2">
      <c r="A471" s="28" t="s">
        <v>63</v>
      </c>
      <c r="B471" s="24" t="s">
        <v>45</v>
      </c>
      <c r="C471" s="24" t="s">
        <v>44</v>
      </c>
      <c r="D471" s="24" t="s">
        <v>246</v>
      </c>
      <c r="E471" s="24" t="s">
        <v>64</v>
      </c>
      <c r="F471" s="25">
        <v>487.7</v>
      </c>
      <c r="G471" s="25">
        <v>501.2</v>
      </c>
      <c r="H471" s="25">
        <v>476.6</v>
      </c>
    </row>
    <row r="472" spans="1:8" s="21" customFormat="1" ht="63.75" x14ac:dyDescent="0.2">
      <c r="A472" s="54" t="s">
        <v>248</v>
      </c>
      <c r="B472" s="174" t="s">
        <v>45</v>
      </c>
      <c r="C472" s="19" t="s">
        <v>44</v>
      </c>
      <c r="D472" s="19" t="s">
        <v>247</v>
      </c>
      <c r="E472" s="19"/>
      <c r="F472" s="20">
        <v>24.1</v>
      </c>
      <c r="G472" s="20">
        <v>24.7</v>
      </c>
      <c r="H472" s="20">
        <v>23.5</v>
      </c>
    </row>
    <row r="473" spans="1:8" s="21" customFormat="1" x14ac:dyDescent="0.2">
      <c r="A473" s="49" t="s">
        <v>63</v>
      </c>
      <c r="B473" s="24" t="s">
        <v>45</v>
      </c>
      <c r="C473" s="24" t="s">
        <v>44</v>
      </c>
      <c r="D473" s="24" t="s">
        <v>247</v>
      </c>
      <c r="E473" s="24" t="s">
        <v>64</v>
      </c>
      <c r="F473" s="25">
        <v>24.1</v>
      </c>
      <c r="G473" s="25">
        <v>24.7</v>
      </c>
      <c r="H473" s="25">
        <v>23.5</v>
      </c>
    </row>
    <row r="474" spans="1:8" s="220" customFormat="1" ht="25.5" x14ac:dyDescent="0.2">
      <c r="A474" s="217" t="s">
        <v>218</v>
      </c>
      <c r="B474" s="218" t="s">
        <v>45</v>
      </c>
      <c r="C474" s="218" t="s">
        <v>44</v>
      </c>
      <c r="D474" s="218" t="s">
        <v>87</v>
      </c>
      <c r="E474" s="218"/>
      <c r="F474" s="219">
        <v>22575.9</v>
      </c>
      <c r="G474" s="219">
        <v>22575.9</v>
      </c>
      <c r="H474" s="219">
        <v>22575.9</v>
      </c>
    </row>
    <row r="475" spans="1:8" s="21" customFormat="1" ht="51" x14ac:dyDescent="0.2">
      <c r="A475" s="30" t="s">
        <v>60</v>
      </c>
      <c r="B475" s="24" t="s">
        <v>45</v>
      </c>
      <c r="C475" s="24" t="s">
        <v>44</v>
      </c>
      <c r="D475" s="24" t="s">
        <v>87</v>
      </c>
      <c r="E475" s="27" t="s">
        <v>61</v>
      </c>
      <c r="F475" s="25">
        <v>21559.100000000002</v>
      </c>
      <c r="G475" s="25">
        <v>21559.100000000002</v>
      </c>
      <c r="H475" s="25">
        <v>21559.100000000002</v>
      </c>
    </row>
    <row r="476" spans="1:8" s="21" customFormat="1" ht="25.5" x14ac:dyDescent="0.2">
      <c r="A476" s="28" t="s">
        <v>70</v>
      </c>
      <c r="B476" s="24" t="s">
        <v>45</v>
      </c>
      <c r="C476" s="24" t="s">
        <v>44</v>
      </c>
      <c r="D476" s="24" t="s">
        <v>87</v>
      </c>
      <c r="E476" s="27" t="s">
        <v>62</v>
      </c>
      <c r="F476" s="25">
        <v>1010.7</v>
      </c>
      <c r="G476" s="25">
        <v>1010.7</v>
      </c>
      <c r="H476" s="25">
        <v>1010.7</v>
      </c>
    </row>
    <row r="477" spans="1:8" s="72" customFormat="1" x14ac:dyDescent="0.2">
      <c r="A477" s="80" t="s">
        <v>66</v>
      </c>
      <c r="B477" s="75" t="s">
        <v>45</v>
      </c>
      <c r="C477" s="75" t="s">
        <v>44</v>
      </c>
      <c r="D477" s="75" t="s">
        <v>87</v>
      </c>
      <c r="E477" s="75" t="s">
        <v>67</v>
      </c>
      <c r="F477" s="25">
        <v>6.1</v>
      </c>
      <c r="G477" s="25">
        <v>6.1</v>
      </c>
      <c r="H477" s="25">
        <v>6.1</v>
      </c>
    </row>
    <row r="478" spans="1:8" s="220" customFormat="1" ht="25.5" x14ac:dyDescent="0.2">
      <c r="A478" s="217" t="s">
        <v>477</v>
      </c>
      <c r="B478" s="218" t="s">
        <v>45</v>
      </c>
      <c r="C478" s="218" t="s">
        <v>44</v>
      </c>
      <c r="D478" s="218" t="s">
        <v>639</v>
      </c>
      <c r="E478" s="219"/>
      <c r="F478" s="219">
        <v>8092</v>
      </c>
      <c r="G478" s="219">
        <v>8124</v>
      </c>
      <c r="H478" s="219">
        <v>8124</v>
      </c>
    </row>
    <row r="479" spans="1:8" s="220" customFormat="1" ht="25.5" x14ac:dyDescent="0.2">
      <c r="A479" s="217" t="s">
        <v>107</v>
      </c>
      <c r="B479" s="218" t="s">
        <v>45</v>
      </c>
      <c r="C479" s="218" t="s">
        <v>44</v>
      </c>
      <c r="D479" s="218" t="s">
        <v>639</v>
      </c>
      <c r="E479" s="219" t="s">
        <v>59</v>
      </c>
      <c r="F479" s="219">
        <v>8092</v>
      </c>
      <c r="G479" s="219">
        <v>8124</v>
      </c>
      <c r="H479" s="219">
        <v>8124</v>
      </c>
    </row>
    <row r="480" spans="1:8" s="220" customFormat="1" x14ac:dyDescent="0.2">
      <c r="A480" s="217" t="s">
        <v>134</v>
      </c>
      <c r="B480" s="16" t="s">
        <v>45</v>
      </c>
      <c r="C480" s="218" t="s">
        <v>44</v>
      </c>
      <c r="D480" s="16" t="s">
        <v>135</v>
      </c>
      <c r="E480" s="218"/>
      <c r="F480" s="219">
        <v>1392.1999999999998</v>
      </c>
      <c r="G480" s="219">
        <v>1754.4</v>
      </c>
      <c r="H480" s="219">
        <v>1668.3000000000002</v>
      </c>
    </row>
    <row r="481" spans="1:8" s="21" customFormat="1" ht="25.5" x14ac:dyDescent="0.2">
      <c r="A481" s="30" t="s">
        <v>311</v>
      </c>
      <c r="B481" s="24" t="s">
        <v>45</v>
      </c>
      <c r="C481" s="24" t="s">
        <v>44</v>
      </c>
      <c r="D481" s="24" t="s">
        <v>135</v>
      </c>
      <c r="E481" s="24" t="s">
        <v>62</v>
      </c>
      <c r="F481" s="20">
        <v>0.6</v>
      </c>
      <c r="G481" s="20">
        <v>251.2</v>
      </c>
      <c r="H481" s="20">
        <v>126.2</v>
      </c>
    </row>
    <row r="482" spans="1:8" s="72" customFormat="1" x14ac:dyDescent="0.2">
      <c r="A482" s="80" t="s">
        <v>63</v>
      </c>
      <c r="B482" s="75" t="s">
        <v>45</v>
      </c>
      <c r="C482" s="75" t="s">
        <v>44</v>
      </c>
      <c r="D482" s="75" t="s">
        <v>135</v>
      </c>
      <c r="E482" s="75" t="s">
        <v>64</v>
      </c>
      <c r="F482" s="20">
        <v>460</v>
      </c>
      <c r="G482" s="20">
        <v>920</v>
      </c>
      <c r="H482" s="20">
        <v>920</v>
      </c>
    </row>
    <row r="483" spans="1:8" s="72" customFormat="1" ht="25.5" x14ac:dyDescent="0.2">
      <c r="A483" s="80" t="s">
        <v>75</v>
      </c>
      <c r="B483" s="75" t="s">
        <v>45</v>
      </c>
      <c r="C483" s="75" t="s">
        <v>44</v>
      </c>
      <c r="D483" s="75" t="s">
        <v>135</v>
      </c>
      <c r="E483" s="75" t="s">
        <v>65</v>
      </c>
      <c r="F483" s="219">
        <v>931.59999999999991</v>
      </c>
      <c r="G483" s="219">
        <v>583.20000000000005</v>
      </c>
      <c r="H483" s="219">
        <v>622.1</v>
      </c>
    </row>
    <row r="484" spans="1:8" s="21" customFormat="1" ht="15.75" x14ac:dyDescent="0.25">
      <c r="A484" s="119" t="s">
        <v>474</v>
      </c>
      <c r="B484" s="118" t="s">
        <v>17</v>
      </c>
      <c r="C484" s="118" t="s">
        <v>308</v>
      </c>
      <c r="D484" s="118"/>
      <c r="E484" s="118"/>
      <c r="F484" s="173">
        <v>67508.399999999994</v>
      </c>
      <c r="G484" s="173">
        <v>66603.100000000006</v>
      </c>
      <c r="H484" s="173">
        <v>63337</v>
      </c>
    </row>
    <row r="485" spans="1:8" s="9" customFormat="1" x14ac:dyDescent="0.2">
      <c r="A485" s="11" t="s">
        <v>0</v>
      </c>
      <c r="B485" s="8" t="s">
        <v>17</v>
      </c>
      <c r="C485" s="8" t="s">
        <v>9</v>
      </c>
      <c r="D485" s="8"/>
      <c r="E485" s="8"/>
      <c r="F485" s="4">
        <v>62537.19999999999</v>
      </c>
      <c r="G485" s="4">
        <v>61494</v>
      </c>
      <c r="H485" s="4">
        <v>58479</v>
      </c>
    </row>
    <row r="486" spans="1:8" s="12" customFormat="1" ht="25.5" x14ac:dyDescent="0.2">
      <c r="A486" s="17" t="s">
        <v>123</v>
      </c>
      <c r="B486" s="19" t="s">
        <v>17</v>
      </c>
      <c r="C486" s="19" t="s">
        <v>9</v>
      </c>
      <c r="D486" s="19" t="s">
        <v>122</v>
      </c>
      <c r="E486" s="5"/>
      <c r="F486" s="6">
        <v>170.2</v>
      </c>
      <c r="G486" s="6">
        <v>123.5</v>
      </c>
      <c r="H486" s="6">
        <v>117.4</v>
      </c>
    </row>
    <row r="487" spans="1:8" s="26" customFormat="1" ht="25.5" x14ac:dyDescent="0.2">
      <c r="A487" s="28" t="s">
        <v>107</v>
      </c>
      <c r="B487" s="24" t="s">
        <v>17</v>
      </c>
      <c r="C487" s="24" t="s">
        <v>9</v>
      </c>
      <c r="D487" s="24" t="s">
        <v>122</v>
      </c>
      <c r="E487" s="24" t="s">
        <v>59</v>
      </c>
      <c r="F487" s="25">
        <v>170.2</v>
      </c>
      <c r="G487" s="25">
        <v>123.5</v>
      </c>
      <c r="H487" s="25">
        <v>117.4</v>
      </c>
    </row>
    <row r="488" spans="1:8" s="21" customFormat="1" ht="13.5" customHeight="1" x14ac:dyDescent="0.2">
      <c r="A488" s="18" t="s">
        <v>131</v>
      </c>
      <c r="B488" s="19" t="s">
        <v>17</v>
      </c>
      <c r="C488" s="19" t="s">
        <v>9</v>
      </c>
      <c r="D488" s="24" t="s">
        <v>130</v>
      </c>
      <c r="E488" s="19"/>
      <c r="F488" s="20">
        <v>2716</v>
      </c>
      <c r="G488" s="219">
        <v>0</v>
      </c>
      <c r="H488" s="219">
        <v>0</v>
      </c>
    </row>
    <row r="489" spans="1:8" s="26" customFormat="1" ht="25.5" x14ac:dyDescent="0.2">
      <c r="A489" s="28" t="s">
        <v>75</v>
      </c>
      <c r="B489" s="24" t="s">
        <v>17</v>
      </c>
      <c r="C489" s="24" t="s">
        <v>9</v>
      </c>
      <c r="D489" s="24" t="s">
        <v>130</v>
      </c>
      <c r="E489" s="24" t="s">
        <v>65</v>
      </c>
      <c r="F489" s="25">
        <v>2716</v>
      </c>
      <c r="G489" s="25">
        <v>0</v>
      </c>
      <c r="H489" s="25">
        <v>0</v>
      </c>
    </row>
    <row r="490" spans="1:8" s="220" customFormat="1" ht="25.5" x14ac:dyDescent="0.2">
      <c r="A490" s="217" t="s">
        <v>146</v>
      </c>
      <c r="B490" s="218" t="s">
        <v>17</v>
      </c>
      <c r="C490" s="218" t="s">
        <v>9</v>
      </c>
      <c r="D490" s="218" t="s">
        <v>145</v>
      </c>
      <c r="E490" s="218"/>
      <c r="F490" s="219">
        <v>12328.7</v>
      </c>
      <c r="G490" s="219">
        <v>12669.4</v>
      </c>
      <c r="H490" s="219">
        <v>12047.6</v>
      </c>
    </row>
    <row r="491" spans="1:8" s="223" customFormat="1" ht="25.5" x14ac:dyDescent="0.2">
      <c r="A491" s="225" t="s">
        <v>107</v>
      </c>
      <c r="B491" s="221" t="s">
        <v>17</v>
      </c>
      <c r="C491" s="221" t="s">
        <v>9</v>
      </c>
      <c r="D491" s="221" t="s">
        <v>145</v>
      </c>
      <c r="E491" s="221" t="s">
        <v>59</v>
      </c>
      <c r="F491" s="222">
        <v>12328.7</v>
      </c>
      <c r="G491" s="222">
        <v>12669.4</v>
      </c>
      <c r="H491" s="222">
        <v>12047.6</v>
      </c>
    </row>
    <row r="492" spans="1:8" s="21" customFormat="1" ht="63.75" x14ac:dyDescent="0.2">
      <c r="A492" s="18" t="s">
        <v>653</v>
      </c>
      <c r="B492" s="19" t="s">
        <v>17</v>
      </c>
      <c r="C492" s="19" t="s">
        <v>9</v>
      </c>
      <c r="D492" s="19" t="s">
        <v>147</v>
      </c>
      <c r="E492" s="19"/>
      <c r="F492" s="20">
        <v>155</v>
      </c>
      <c r="G492" s="20">
        <v>159.30000000000001</v>
      </c>
      <c r="H492" s="20">
        <v>151.4</v>
      </c>
    </row>
    <row r="493" spans="1:8" s="26" customFormat="1" ht="25.5" x14ac:dyDescent="0.2">
      <c r="A493" s="28" t="s">
        <v>70</v>
      </c>
      <c r="B493" s="24" t="s">
        <v>17</v>
      </c>
      <c r="C493" s="24" t="s">
        <v>9</v>
      </c>
      <c r="D493" s="24" t="s">
        <v>147</v>
      </c>
      <c r="E493" s="27" t="s">
        <v>62</v>
      </c>
      <c r="F493" s="25">
        <v>155</v>
      </c>
      <c r="G493" s="25">
        <v>159.30000000000001</v>
      </c>
      <c r="H493" s="25">
        <v>151.4</v>
      </c>
    </row>
    <row r="494" spans="1:8" s="21" customFormat="1" ht="25.5" x14ac:dyDescent="0.2">
      <c r="A494" s="18" t="s">
        <v>261</v>
      </c>
      <c r="B494" s="19" t="s">
        <v>17</v>
      </c>
      <c r="C494" s="19" t="s">
        <v>9</v>
      </c>
      <c r="D494" s="19" t="s">
        <v>262</v>
      </c>
      <c r="E494" s="19"/>
      <c r="F494" s="20">
        <v>36761.699999999997</v>
      </c>
      <c r="G494" s="20">
        <v>37831.199999999997</v>
      </c>
      <c r="H494" s="20">
        <v>35973.800000000003</v>
      </c>
    </row>
    <row r="495" spans="1:8" s="223" customFormat="1" ht="25.5" x14ac:dyDescent="0.2">
      <c r="A495" s="225" t="s">
        <v>107</v>
      </c>
      <c r="B495" s="221" t="s">
        <v>17</v>
      </c>
      <c r="C495" s="221" t="s">
        <v>9</v>
      </c>
      <c r="D495" s="221" t="s">
        <v>262</v>
      </c>
      <c r="E495" s="224" t="s">
        <v>59</v>
      </c>
      <c r="F495" s="222">
        <v>36761.699999999997</v>
      </c>
      <c r="G495" s="222">
        <v>37831.199999999997</v>
      </c>
      <c r="H495" s="222">
        <v>35973.800000000003</v>
      </c>
    </row>
    <row r="496" spans="1:8" s="223" customFormat="1" ht="25.5" x14ac:dyDescent="0.2">
      <c r="A496" s="217" t="s">
        <v>261</v>
      </c>
      <c r="B496" s="218" t="s">
        <v>17</v>
      </c>
      <c r="C496" s="218" t="s">
        <v>9</v>
      </c>
      <c r="D496" s="218" t="s">
        <v>495</v>
      </c>
      <c r="E496" s="218"/>
      <c r="F496" s="222">
        <v>10405.6</v>
      </c>
      <c r="G496" s="222">
        <v>10710.6</v>
      </c>
      <c r="H496" s="222">
        <v>10188.799999999999</v>
      </c>
    </row>
    <row r="497" spans="1:8" s="223" customFormat="1" ht="25.5" x14ac:dyDescent="0.2">
      <c r="A497" s="225" t="s">
        <v>107</v>
      </c>
      <c r="B497" s="221" t="s">
        <v>17</v>
      </c>
      <c r="C497" s="221" t="s">
        <v>9</v>
      </c>
      <c r="D497" s="221" t="s">
        <v>495</v>
      </c>
      <c r="E497" s="224" t="s">
        <v>59</v>
      </c>
      <c r="F497" s="222">
        <v>10405.6</v>
      </c>
      <c r="G497" s="222">
        <v>10710.6</v>
      </c>
      <c r="H497" s="222">
        <v>10188.799999999999</v>
      </c>
    </row>
    <row r="498" spans="1:8" s="9" customFormat="1" x14ac:dyDescent="0.2">
      <c r="A498" s="11" t="s">
        <v>1</v>
      </c>
      <c r="B498" s="8" t="s">
        <v>17</v>
      </c>
      <c r="C498" s="8" t="s">
        <v>11</v>
      </c>
      <c r="D498" s="8"/>
      <c r="E498" s="8"/>
      <c r="F498" s="4">
        <v>380</v>
      </c>
      <c r="G498" s="4">
        <v>390.59999999999997</v>
      </c>
      <c r="H498" s="4">
        <v>371.4</v>
      </c>
    </row>
    <row r="499" spans="1:8" s="21" customFormat="1" ht="25.5" x14ac:dyDescent="0.2">
      <c r="A499" s="18" t="s">
        <v>149</v>
      </c>
      <c r="B499" s="19" t="s">
        <v>17</v>
      </c>
      <c r="C499" s="19" t="s">
        <v>11</v>
      </c>
      <c r="D499" s="19" t="s">
        <v>148</v>
      </c>
      <c r="E499" s="19"/>
      <c r="F499" s="20">
        <v>380</v>
      </c>
      <c r="G499" s="20">
        <v>390.59999999999997</v>
      </c>
      <c r="H499" s="20">
        <v>371.4</v>
      </c>
    </row>
    <row r="500" spans="1:8" s="21" customFormat="1" ht="51" x14ac:dyDescent="0.2">
      <c r="A500" s="30" t="s">
        <v>60</v>
      </c>
      <c r="B500" s="24" t="s">
        <v>17</v>
      </c>
      <c r="C500" s="24" t="s">
        <v>11</v>
      </c>
      <c r="D500" s="24" t="s">
        <v>148</v>
      </c>
      <c r="E500" s="19" t="s">
        <v>61</v>
      </c>
      <c r="F500" s="20">
        <v>50</v>
      </c>
      <c r="G500" s="20">
        <v>51.4</v>
      </c>
      <c r="H500" s="20">
        <v>48.8</v>
      </c>
    </row>
    <row r="501" spans="1:8" s="26" customFormat="1" ht="25.5" x14ac:dyDescent="0.2">
      <c r="A501" s="28" t="s">
        <v>70</v>
      </c>
      <c r="B501" s="24" t="s">
        <v>17</v>
      </c>
      <c r="C501" s="24" t="s">
        <v>11</v>
      </c>
      <c r="D501" s="24" t="s">
        <v>148</v>
      </c>
      <c r="E501" s="27" t="s">
        <v>62</v>
      </c>
      <c r="F501" s="25">
        <v>330</v>
      </c>
      <c r="G501" s="25">
        <v>339.2</v>
      </c>
      <c r="H501" s="25">
        <v>322.59999999999997</v>
      </c>
    </row>
    <row r="502" spans="1:8" s="9" customFormat="1" x14ac:dyDescent="0.2">
      <c r="A502" s="11" t="s">
        <v>2</v>
      </c>
      <c r="B502" s="8" t="s">
        <v>17</v>
      </c>
      <c r="C502" s="8" t="s">
        <v>26</v>
      </c>
      <c r="D502" s="8"/>
      <c r="E502" s="8"/>
      <c r="F502" s="4">
        <v>4591.2</v>
      </c>
      <c r="G502" s="4">
        <v>4718.5</v>
      </c>
      <c r="H502" s="4">
        <v>4486.6000000000004</v>
      </c>
    </row>
    <row r="503" spans="1:8" s="21" customFormat="1" ht="25.5" x14ac:dyDescent="0.2">
      <c r="A503" s="18" t="s">
        <v>146</v>
      </c>
      <c r="B503" s="19" t="s">
        <v>17</v>
      </c>
      <c r="C503" s="19" t="s">
        <v>26</v>
      </c>
      <c r="D503" s="19" t="s">
        <v>150</v>
      </c>
      <c r="E503" s="19"/>
      <c r="F503" s="20">
        <v>1783</v>
      </c>
      <c r="G503" s="219">
        <v>1832.3999999999999</v>
      </c>
      <c r="H503" s="219">
        <v>1742.5</v>
      </c>
    </row>
    <row r="504" spans="1:8" s="26" customFormat="1" ht="50.25" customHeight="1" x14ac:dyDescent="0.2">
      <c r="A504" s="30" t="s">
        <v>60</v>
      </c>
      <c r="B504" s="24" t="s">
        <v>17</v>
      </c>
      <c r="C504" s="24" t="s">
        <v>26</v>
      </c>
      <c r="D504" s="24" t="s">
        <v>150</v>
      </c>
      <c r="E504" s="27" t="s">
        <v>61</v>
      </c>
      <c r="F504" s="25">
        <v>1753</v>
      </c>
      <c r="G504" s="25">
        <v>1801.6</v>
      </c>
      <c r="H504" s="25">
        <v>1713.2</v>
      </c>
    </row>
    <row r="505" spans="1:8" s="26" customFormat="1" ht="25.5" x14ac:dyDescent="0.2">
      <c r="A505" s="28" t="s">
        <v>70</v>
      </c>
      <c r="B505" s="24" t="s">
        <v>17</v>
      </c>
      <c r="C505" s="24" t="s">
        <v>26</v>
      </c>
      <c r="D505" s="24" t="s">
        <v>150</v>
      </c>
      <c r="E505" s="27" t="s">
        <v>62</v>
      </c>
      <c r="F505" s="25">
        <v>30</v>
      </c>
      <c r="G505" s="222">
        <v>30.8</v>
      </c>
      <c r="H505" s="222">
        <v>29.3</v>
      </c>
    </row>
    <row r="506" spans="1:8" s="21" customFormat="1" ht="25.5" x14ac:dyDescent="0.2">
      <c r="A506" s="18" t="s">
        <v>146</v>
      </c>
      <c r="B506" s="19" t="s">
        <v>17</v>
      </c>
      <c r="C506" s="19" t="s">
        <v>26</v>
      </c>
      <c r="D506" s="19" t="s">
        <v>287</v>
      </c>
      <c r="E506" s="19"/>
      <c r="F506" s="20">
        <v>2808.2</v>
      </c>
      <c r="G506" s="20">
        <v>2886.1</v>
      </c>
      <c r="H506" s="20">
        <v>2744.1</v>
      </c>
    </row>
    <row r="507" spans="1:8" s="26" customFormat="1" ht="27.75" customHeight="1" x14ac:dyDescent="0.2">
      <c r="A507" s="80" t="s">
        <v>107</v>
      </c>
      <c r="B507" s="24" t="s">
        <v>17</v>
      </c>
      <c r="C507" s="24" t="s">
        <v>26</v>
      </c>
      <c r="D507" s="24" t="s">
        <v>287</v>
      </c>
      <c r="E507" s="27" t="s">
        <v>59</v>
      </c>
      <c r="F507" s="25">
        <v>2808.2</v>
      </c>
      <c r="G507" s="25">
        <v>2886.1</v>
      </c>
      <c r="H507" s="25">
        <v>2744.1</v>
      </c>
    </row>
    <row r="508" spans="1:8" s="132" customFormat="1" ht="27.75" customHeight="1" x14ac:dyDescent="0.25">
      <c r="A508" s="119" t="s">
        <v>501</v>
      </c>
      <c r="B508" s="118" t="s">
        <v>19</v>
      </c>
      <c r="C508" s="118" t="s">
        <v>308</v>
      </c>
      <c r="D508" s="118"/>
      <c r="E508" s="195"/>
      <c r="F508" s="173">
        <v>166.10000000000002</v>
      </c>
      <c r="G508" s="173">
        <v>942.5</v>
      </c>
      <c r="H508" s="173">
        <v>896.2</v>
      </c>
    </row>
    <row r="509" spans="1:8" s="132" customFormat="1" ht="21" customHeight="1" x14ac:dyDescent="0.25">
      <c r="A509" s="217" t="s">
        <v>502</v>
      </c>
      <c r="B509" s="234" t="s">
        <v>19</v>
      </c>
      <c r="C509" s="234" t="s">
        <v>11</v>
      </c>
      <c r="D509" s="234"/>
      <c r="E509" s="235"/>
      <c r="F509" s="236">
        <v>166.10000000000002</v>
      </c>
      <c r="G509" s="236">
        <v>942.5</v>
      </c>
      <c r="H509" s="236">
        <v>896.2</v>
      </c>
    </row>
    <row r="510" spans="1:8" ht="41.25" customHeight="1" x14ac:dyDescent="0.2">
      <c r="A510" s="68" t="s">
        <v>498</v>
      </c>
      <c r="B510" s="19" t="s">
        <v>19</v>
      </c>
      <c r="C510" s="19" t="s">
        <v>11</v>
      </c>
      <c r="D510" s="19" t="s">
        <v>503</v>
      </c>
      <c r="E510" s="191"/>
      <c r="F510" s="20">
        <v>166.10000000000002</v>
      </c>
      <c r="G510" s="20">
        <v>942.5</v>
      </c>
      <c r="H510" s="20">
        <v>896.2</v>
      </c>
    </row>
    <row r="511" spans="1:8" s="26" customFormat="1" ht="25.5" customHeight="1" x14ac:dyDescent="0.2">
      <c r="A511" s="80" t="s">
        <v>66</v>
      </c>
      <c r="B511" s="24" t="s">
        <v>19</v>
      </c>
      <c r="C511" s="24" t="s">
        <v>11</v>
      </c>
      <c r="D511" s="24" t="s">
        <v>499</v>
      </c>
      <c r="E511" s="27" t="s">
        <v>67</v>
      </c>
      <c r="F511" s="25">
        <v>166.10000000000002</v>
      </c>
      <c r="G511" s="222">
        <v>942.5</v>
      </c>
      <c r="H511" s="222">
        <v>896.2</v>
      </c>
    </row>
    <row r="512" spans="1:8" s="21" customFormat="1" ht="31.5" x14ac:dyDescent="0.25">
      <c r="A512" s="119" t="s">
        <v>68</v>
      </c>
      <c r="B512" s="118" t="s">
        <v>55</v>
      </c>
      <c r="C512" s="118" t="s">
        <v>308</v>
      </c>
      <c r="D512" s="118"/>
      <c r="E512" s="118"/>
      <c r="F512" s="173">
        <v>2704.5</v>
      </c>
      <c r="G512" s="173">
        <v>3350.7</v>
      </c>
      <c r="H512" s="173">
        <v>1838.1999999999998</v>
      </c>
    </row>
    <row r="513" spans="1:8" s="21" customFormat="1" ht="25.5" x14ac:dyDescent="0.2">
      <c r="A513" s="11" t="s">
        <v>693</v>
      </c>
      <c r="B513" s="8" t="s">
        <v>55</v>
      </c>
      <c r="C513" s="8" t="s">
        <v>9</v>
      </c>
      <c r="D513" s="8"/>
      <c r="E513" s="8"/>
      <c r="F513" s="4">
        <v>2704.5</v>
      </c>
      <c r="G513" s="4">
        <v>3350.7</v>
      </c>
      <c r="H513" s="4">
        <v>1838.1999999999998</v>
      </c>
    </row>
    <row r="514" spans="1:8" s="21" customFormat="1" ht="25.5" x14ac:dyDescent="0.2">
      <c r="A514" s="18" t="s">
        <v>142</v>
      </c>
      <c r="B514" s="19" t="s">
        <v>55</v>
      </c>
      <c r="C514" s="19" t="s">
        <v>9</v>
      </c>
      <c r="D514" s="19" t="s">
        <v>657</v>
      </c>
      <c r="E514" s="19"/>
      <c r="F514" s="20">
        <v>2704.5</v>
      </c>
      <c r="G514" s="20">
        <v>3350.7</v>
      </c>
      <c r="H514" s="20">
        <v>1838.1999999999998</v>
      </c>
    </row>
    <row r="515" spans="1:8" s="21" customFormat="1" x14ac:dyDescent="0.2">
      <c r="A515" s="28" t="s">
        <v>68</v>
      </c>
      <c r="B515" s="24" t="s">
        <v>55</v>
      </c>
      <c r="C515" s="24" t="s">
        <v>9</v>
      </c>
      <c r="D515" s="24" t="s">
        <v>657</v>
      </c>
      <c r="E515" s="24" t="s">
        <v>69</v>
      </c>
      <c r="F515" s="25">
        <v>2704.5</v>
      </c>
      <c r="G515" s="25">
        <v>3350.7</v>
      </c>
      <c r="H515" s="25">
        <v>1838.1999999999998</v>
      </c>
    </row>
    <row r="516" spans="1:8" s="21" customFormat="1" x14ac:dyDescent="0.2">
      <c r="A516" s="18" t="s">
        <v>266</v>
      </c>
      <c r="B516" s="19" t="s">
        <v>267</v>
      </c>
      <c r="C516" s="19"/>
      <c r="D516" s="19"/>
      <c r="E516" s="19"/>
      <c r="F516" s="20"/>
      <c r="G516" s="20">
        <v>21156.600000000002</v>
      </c>
      <c r="H516" s="20">
        <v>41368.300000000003</v>
      </c>
    </row>
    <row r="517" spans="1:8" s="21" customFormat="1" x14ac:dyDescent="0.2">
      <c r="A517" s="18" t="s">
        <v>266</v>
      </c>
      <c r="B517" s="19" t="s">
        <v>267</v>
      </c>
      <c r="C517" s="16" t="s">
        <v>267</v>
      </c>
      <c r="D517" s="19"/>
      <c r="E517" s="19"/>
      <c r="F517" s="20"/>
      <c r="G517" s="20">
        <v>21156.600000000002</v>
      </c>
      <c r="H517" s="20">
        <v>41368.300000000003</v>
      </c>
    </row>
    <row r="518" spans="1:8" s="21" customFormat="1" x14ac:dyDescent="0.2">
      <c r="A518" s="18" t="s">
        <v>266</v>
      </c>
      <c r="B518" s="19" t="s">
        <v>267</v>
      </c>
      <c r="C518" s="16" t="s">
        <v>267</v>
      </c>
      <c r="D518" s="19" t="s">
        <v>268</v>
      </c>
      <c r="E518" s="19"/>
      <c r="F518" s="20"/>
      <c r="G518" s="20">
        <v>21156.600000000002</v>
      </c>
      <c r="H518" s="20">
        <v>41368.300000000003</v>
      </c>
    </row>
    <row r="519" spans="1:8" s="26" customFormat="1" x14ac:dyDescent="0.2">
      <c r="A519" s="28" t="s">
        <v>266</v>
      </c>
      <c r="B519" s="19" t="s">
        <v>267</v>
      </c>
      <c r="C519" s="16" t="s">
        <v>267</v>
      </c>
      <c r="D519" s="19" t="s">
        <v>268</v>
      </c>
      <c r="E519" s="24" t="s">
        <v>67</v>
      </c>
      <c r="F519" s="25"/>
      <c r="G519" s="25">
        <v>21156.600000000002</v>
      </c>
      <c r="H519" s="25">
        <v>41368.300000000003</v>
      </c>
    </row>
    <row r="520" spans="1:8" s="21" customFormat="1" ht="15.75" x14ac:dyDescent="0.25">
      <c r="A520" s="119" t="s">
        <v>52</v>
      </c>
      <c r="B520" s="118"/>
      <c r="C520" s="118"/>
      <c r="D520" s="118"/>
      <c r="E520" s="118"/>
      <c r="F520" s="173">
        <v>3456795.6124400008</v>
      </c>
      <c r="G520" s="173">
        <v>3225851.2829100005</v>
      </c>
      <c r="H520" s="173">
        <v>3350418.0642900001</v>
      </c>
    </row>
    <row r="521" spans="1:8" s="21" customFormat="1" ht="0.75" customHeight="1" x14ac:dyDescent="0.2">
      <c r="A521" s="175"/>
      <c r="B521" s="176"/>
      <c r="C521" s="176"/>
      <c r="D521" s="176"/>
      <c r="E521" s="176"/>
      <c r="F521" s="177">
        <f>F520-[1]первоначальный!$G$603</f>
        <v>949747.21244000085</v>
      </c>
      <c r="G521" s="177">
        <f>G520-[1]первоначальный!$H$603</f>
        <v>984075.08291000035</v>
      </c>
      <c r="H521" s="177">
        <f>H520-[1]первоначальный!$I$603</f>
        <v>1139096.46429</v>
      </c>
    </row>
    <row r="522" spans="1:8" ht="16.5" customHeight="1" x14ac:dyDescent="0.2">
      <c r="A522" s="175"/>
      <c r="B522" s="176"/>
      <c r="C522" s="176"/>
      <c r="D522" s="176"/>
      <c r="E522" s="176"/>
      <c r="F522" s="109"/>
      <c r="G522" s="109"/>
      <c r="H522" s="109"/>
    </row>
    <row r="523" spans="1:8" ht="5.25" customHeight="1" x14ac:dyDescent="0.2">
      <c r="A523" s="175"/>
      <c r="B523" s="176"/>
      <c r="C523" s="176"/>
      <c r="D523" s="176"/>
      <c r="E523" s="176"/>
      <c r="F523" s="184"/>
      <c r="G523" s="184"/>
      <c r="H523" s="184"/>
    </row>
    <row r="524" spans="1:8" ht="24" customHeight="1" x14ac:dyDescent="0.2">
      <c r="A524" s="110" t="s">
        <v>58</v>
      </c>
      <c r="B524" s="208"/>
      <c r="C524" s="208"/>
      <c r="D524" s="208"/>
      <c r="E524" s="208"/>
      <c r="F524" s="109"/>
      <c r="G524" s="111"/>
      <c r="H524" s="111" t="s">
        <v>505</v>
      </c>
    </row>
    <row r="526" spans="1:8" hidden="1" x14ac:dyDescent="0.2">
      <c r="F526" s="115">
        <f>F520-'июнь 2021 вед стр-ра'!G581</f>
        <v>0</v>
      </c>
      <c r="G526" s="109">
        <f>G520-'июнь 2021 вед стр-ра'!H581</f>
        <v>0</v>
      </c>
      <c r="H526" s="109">
        <f>H520-'июнь 2021 вед стр-ра'!I581</f>
        <v>0</v>
      </c>
    </row>
    <row r="527" spans="1:8" hidden="1" x14ac:dyDescent="0.2">
      <c r="F527" s="109"/>
      <c r="G527" s="109"/>
      <c r="H527" s="109"/>
    </row>
    <row r="528" spans="1:8" hidden="1" x14ac:dyDescent="0.2">
      <c r="F528" s="109"/>
      <c r="G528" s="109"/>
      <c r="H528" s="109"/>
    </row>
    <row r="534" spans="2:8" x14ac:dyDescent="0.2">
      <c r="B534" s="189"/>
      <c r="C534" s="189"/>
      <c r="D534" s="189"/>
      <c r="E534" s="189"/>
      <c r="F534" s="189"/>
      <c r="G534" s="189"/>
      <c r="H534" s="189"/>
    </row>
    <row r="535" spans="2:8" x14ac:dyDescent="0.2">
      <c r="B535" s="189"/>
      <c r="C535" s="189"/>
      <c r="D535" s="189"/>
      <c r="E535" s="189"/>
      <c r="F535" s="189"/>
      <c r="G535" s="189"/>
      <c r="H535" s="189"/>
    </row>
    <row r="536" spans="2:8" x14ac:dyDescent="0.2">
      <c r="B536" s="189"/>
      <c r="C536" s="189"/>
      <c r="D536" s="189"/>
      <c r="E536" s="189"/>
      <c r="F536" s="189"/>
      <c r="G536" s="189"/>
      <c r="H536" s="189"/>
    </row>
    <row r="537" spans="2:8" x14ac:dyDescent="0.2">
      <c r="B537" s="189"/>
      <c r="C537" s="189"/>
      <c r="D537" s="189"/>
      <c r="E537" s="189"/>
      <c r="F537" s="189"/>
      <c r="G537" s="189"/>
      <c r="H537" s="189"/>
    </row>
    <row r="538" spans="2:8" x14ac:dyDescent="0.2">
      <c r="B538" s="189"/>
      <c r="C538" s="189"/>
      <c r="D538" s="189"/>
      <c r="E538" s="189"/>
      <c r="F538" s="189"/>
      <c r="G538" s="189"/>
      <c r="H538" s="189"/>
    </row>
    <row r="539" spans="2:8" x14ac:dyDescent="0.2">
      <c r="B539" s="189"/>
      <c r="C539" s="189"/>
      <c r="D539" s="189"/>
      <c r="E539" s="189"/>
      <c r="F539" s="189"/>
      <c r="G539" s="189"/>
      <c r="H539" s="189"/>
    </row>
    <row r="540" spans="2:8" x14ac:dyDescent="0.2">
      <c r="B540" s="189"/>
      <c r="C540" s="189"/>
      <c r="D540" s="189"/>
      <c r="E540" s="189"/>
      <c r="F540" s="189"/>
      <c r="G540" s="189"/>
      <c r="H540" s="189"/>
    </row>
    <row r="541" spans="2:8" x14ac:dyDescent="0.2">
      <c r="B541" s="189"/>
      <c r="C541" s="189"/>
      <c r="D541" s="189"/>
      <c r="E541" s="189"/>
      <c r="F541" s="189"/>
      <c r="G541" s="189"/>
      <c r="H541" s="189"/>
    </row>
    <row r="542" spans="2:8" x14ac:dyDescent="0.2">
      <c r="B542" s="189"/>
      <c r="C542" s="189"/>
      <c r="D542" s="189"/>
      <c r="E542" s="189"/>
      <c r="F542" s="189"/>
      <c r="G542" s="189"/>
      <c r="H542" s="189"/>
    </row>
    <row r="543" spans="2:8" x14ac:dyDescent="0.2">
      <c r="B543" s="189"/>
      <c r="C543" s="189"/>
      <c r="D543" s="189"/>
      <c r="E543" s="189"/>
      <c r="F543" s="189"/>
      <c r="G543" s="189"/>
      <c r="H543" s="189"/>
    </row>
    <row r="544" spans="2:8" x14ac:dyDescent="0.2">
      <c r="B544" s="189"/>
      <c r="C544" s="189"/>
      <c r="D544" s="189"/>
      <c r="E544" s="189"/>
      <c r="F544" s="189"/>
      <c r="G544" s="189"/>
      <c r="H544" s="189"/>
    </row>
    <row r="545" spans="2:8" x14ac:dyDescent="0.2">
      <c r="B545" s="189"/>
      <c r="C545" s="189"/>
      <c r="D545" s="189"/>
      <c r="E545" s="189"/>
      <c r="F545" s="189"/>
      <c r="G545" s="189"/>
      <c r="H545" s="189"/>
    </row>
    <row r="546" spans="2:8" x14ac:dyDescent="0.2">
      <c r="B546" s="189"/>
      <c r="C546" s="189"/>
      <c r="D546" s="189"/>
      <c r="E546" s="189"/>
      <c r="F546" s="189"/>
      <c r="G546" s="189"/>
      <c r="H546" s="189"/>
    </row>
    <row r="547" spans="2:8" x14ac:dyDescent="0.2">
      <c r="B547" s="189"/>
      <c r="C547" s="189"/>
      <c r="D547" s="189"/>
      <c r="E547" s="189"/>
      <c r="F547" s="189"/>
      <c r="G547" s="189"/>
      <c r="H547" s="189"/>
    </row>
    <row r="548" spans="2:8" x14ac:dyDescent="0.2">
      <c r="B548" s="189"/>
      <c r="C548" s="189"/>
      <c r="D548" s="189"/>
      <c r="E548" s="189"/>
      <c r="F548" s="189"/>
      <c r="G548" s="189"/>
      <c r="H548" s="189"/>
    </row>
    <row r="549" spans="2:8" x14ac:dyDescent="0.2">
      <c r="B549" s="189"/>
      <c r="C549" s="189"/>
      <c r="D549" s="189"/>
      <c r="E549" s="189"/>
      <c r="F549" s="189"/>
      <c r="G549" s="189"/>
      <c r="H549" s="189"/>
    </row>
    <row r="550" spans="2:8" x14ac:dyDescent="0.2">
      <c r="B550" s="189"/>
      <c r="C550" s="189"/>
      <c r="D550" s="189"/>
      <c r="E550" s="189"/>
      <c r="F550" s="189"/>
      <c r="G550" s="189"/>
      <c r="H550" s="189"/>
    </row>
    <row r="551" spans="2:8" x14ac:dyDescent="0.2">
      <c r="B551" s="189"/>
      <c r="C551" s="189"/>
      <c r="D551" s="189"/>
      <c r="E551" s="189"/>
      <c r="F551" s="189"/>
      <c r="G551" s="189"/>
      <c r="H551" s="189"/>
    </row>
    <row r="552" spans="2:8" x14ac:dyDescent="0.2">
      <c r="B552" s="189"/>
      <c r="C552" s="189"/>
      <c r="D552" s="189"/>
      <c r="E552" s="189"/>
      <c r="F552" s="189"/>
      <c r="G552" s="189"/>
      <c r="H552" s="189"/>
    </row>
    <row r="553" spans="2:8" x14ac:dyDescent="0.2">
      <c r="B553" s="189"/>
      <c r="C553" s="189"/>
      <c r="D553" s="189"/>
      <c r="E553" s="189"/>
      <c r="F553" s="189"/>
      <c r="G553" s="189"/>
      <c r="H553" s="189"/>
    </row>
    <row r="554" spans="2:8" x14ac:dyDescent="0.2">
      <c r="B554" s="189"/>
      <c r="C554" s="189"/>
      <c r="D554" s="189"/>
      <c r="E554" s="189"/>
      <c r="F554" s="189"/>
      <c r="G554" s="189"/>
      <c r="H554" s="189"/>
    </row>
    <row r="555" spans="2:8" x14ac:dyDescent="0.2">
      <c r="B555" s="189"/>
      <c r="C555" s="189"/>
      <c r="D555" s="189"/>
      <c r="E555" s="189"/>
      <c r="F555" s="189"/>
      <c r="G555" s="189"/>
      <c r="H555" s="189"/>
    </row>
    <row r="556" spans="2:8" x14ac:dyDescent="0.2">
      <c r="B556" s="189"/>
      <c r="C556" s="189"/>
      <c r="D556" s="189"/>
      <c r="E556" s="189"/>
      <c r="F556" s="189"/>
      <c r="G556" s="189"/>
      <c r="H556" s="189"/>
    </row>
    <row r="557" spans="2:8" x14ac:dyDescent="0.2">
      <c r="B557" s="189"/>
      <c r="C557" s="189"/>
      <c r="D557" s="189"/>
      <c r="E557" s="189"/>
      <c r="F557" s="189"/>
      <c r="G557" s="189"/>
      <c r="H557" s="189"/>
    </row>
    <row r="558" spans="2:8" x14ac:dyDescent="0.2">
      <c r="B558" s="189"/>
      <c r="C558" s="189"/>
      <c r="D558" s="189"/>
      <c r="E558" s="189"/>
      <c r="F558" s="189"/>
      <c r="G558" s="189"/>
      <c r="H558" s="189"/>
    </row>
    <row r="559" spans="2:8" x14ac:dyDescent="0.2">
      <c r="B559" s="189"/>
      <c r="C559" s="189"/>
      <c r="D559" s="189"/>
      <c r="E559" s="189"/>
      <c r="F559" s="189"/>
      <c r="G559" s="189"/>
      <c r="H559" s="189"/>
    </row>
    <row r="560" spans="2:8" x14ac:dyDescent="0.2">
      <c r="B560" s="189"/>
      <c r="C560" s="189"/>
      <c r="D560" s="189"/>
      <c r="E560" s="189"/>
      <c r="F560" s="189"/>
      <c r="G560" s="189"/>
      <c r="H560" s="189"/>
    </row>
    <row r="561" spans="2:8" x14ac:dyDescent="0.2">
      <c r="B561" s="189"/>
      <c r="C561" s="189"/>
      <c r="D561" s="189"/>
      <c r="E561" s="189"/>
      <c r="F561" s="189"/>
      <c r="G561" s="189"/>
      <c r="H561" s="189"/>
    </row>
    <row r="562" spans="2:8" x14ac:dyDescent="0.2">
      <c r="B562" s="189"/>
      <c r="C562" s="189"/>
      <c r="D562" s="189"/>
      <c r="E562" s="189"/>
      <c r="F562" s="189"/>
      <c r="G562" s="189"/>
      <c r="H562" s="189"/>
    </row>
    <row r="563" spans="2:8" x14ac:dyDescent="0.2">
      <c r="B563" s="189"/>
      <c r="C563" s="189"/>
      <c r="D563" s="189"/>
      <c r="E563" s="189"/>
      <c r="F563" s="189"/>
      <c r="G563" s="189"/>
      <c r="H563" s="189"/>
    </row>
    <row r="564" spans="2:8" x14ac:dyDescent="0.2">
      <c r="B564" s="189"/>
      <c r="C564" s="189"/>
      <c r="D564" s="189"/>
      <c r="E564" s="189"/>
      <c r="F564" s="189"/>
      <c r="G564" s="189"/>
      <c r="H564" s="189"/>
    </row>
    <row r="565" spans="2:8" x14ac:dyDescent="0.2">
      <c r="B565" s="189"/>
      <c r="C565" s="189"/>
      <c r="D565" s="189"/>
      <c r="E565" s="189"/>
      <c r="F565" s="189"/>
      <c r="G565" s="189"/>
      <c r="H565" s="189"/>
    </row>
    <row r="566" spans="2:8" x14ac:dyDescent="0.2">
      <c r="B566" s="189"/>
      <c r="C566" s="189"/>
      <c r="D566" s="189"/>
      <c r="E566" s="189"/>
      <c r="F566" s="189"/>
      <c r="G566" s="189"/>
      <c r="H566" s="189"/>
    </row>
    <row r="567" spans="2:8" x14ac:dyDescent="0.2">
      <c r="B567" s="189"/>
      <c r="C567" s="189"/>
      <c r="D567" s="189"/>
      <c r="E567" s="189"/>
      <c r="F567" s="189"/>
      <c r="G567" s="189"/>
      <c r="H567" s="189"/>
    </row>
    <row r="568" spans="2:8" x14ac:dyDescent="0.2">
      <c r="B568" s="189"/>
      <c r="C568" s="189"/>
      <c r="D568" s="189"/>
      <c r="E568" s="189"/>
      <c r="F568" s="189"/>
      <c r="G568" s="189"/>
      <c r="H568" s="189"/>
    </row>
    <row r="569" spans="2:8" x14ac:dyDescent="0.2">
      <c r="B569" s="189"/>
      <c r="C569" s="189"/>
      <c r="D569" s="189"/>
      <c r="E569" s="189"/>
      <c r="F569" s="189"/>
      <c r="G569" s="189"/>
      <c r="H569" s="189"/>
    </row>
    <row r="570" spans="2:8" x14ac:dyDescent="0.2">
      <c r="B570" s="189"/>
      <c r="C570" s="189"/>
      <c r="D570" s="189"/>
      <c r="E570" s="189"/>
      <c r="F570" s="189"/>
      <c r="G570" s="189"/>
      <c r="H570" s="189"/>
    </row>
    <row r="571" spans="2:8" x14ac:dyDescent="0.2">
      <c r="B571" s="189"/>
      <c r="C571" s="189"/>
      <c r="D571" s="189"/>
      <c r="E571" s="189"/>
      <c r="F571" s="189"/>
      <c r="G571" s="189"/>
      <c r="H571" s="189"/>
    </row>
    <row r="572" spans="2:8" x14ac:dyDescent="0.2">
      <c r="B572" s="189"/>
      <c r="C572" s="189"/>
      <c r="D572" s="189"/>
      <c r="E572" s="189"/>
      <c r="F572" s="189"/>
      <c r="G572" s="189"/>
      <c r="H572" s="189"/>
    </row>
    <row r="573" spans="2:8" x14ac:dyDescent="0.2">
      <c r="B573" s="189"/>
      <c r="C573" s="189"/>
      <c r="D573" s="189"/>
      <c r="E573" s="189"/>
      <c r="F573" s="189"/>
      <c r="G573" s="189"/>
      <c r="H573" s="189"/>
    </row>
    <row r="574" spans="2:8" x14ac:dyDescent="0.2">
      <c r="B574" s="189"/>
      <c r="C574" s="189"/>
      <c r="D574" s="189"/>
      <c r="E574" s="189"/>
      <c r="F574" s="189"/>
      <c r="G574" s="189"/>
      <c r="H574" s="189"/>
    </row>
    <row r="575" spans="2:8" x14ac:dyDescent="0.2">
      <c r="B575" s="189"/>
      <c r="C575" s="189"/>
      <c r="D575" s="189"/>
      <c r="E575" s="189"/>
      <c r="F575" s="189"/>
      <c r="G575" s="189"/>
      <c r="H575" s="189"/>
    </row>
    <row r="576" spans="2:8" x14ac:dyDescent="0.2">
      <c r="B576" s="189"/>
      <c r="C576" s="189"/>
      <c r="D576" s="189"/>
      <c r="E576" s="189"/>
      <c r="F576" s="189"/>
      <c r="G576" s="189"/>
      <c r="H576" s="189"/>
    </row>
    <row r="577" spans="2:8" x14ac:dyDescent="0.2">
      <c r="B577" s="189"/>
      <c r="C577" s="189"/>
      <c r="D577" s="189"/>
      <c r="E577" s="189"/>
      <c r="F577" s="189"/>
      <c r="G577" s="189"/>
      <c r="H577" s="189"/>
    </row>
    <row r="578" spans="2:8" x14ac:dyDescent="0.2">
      <c r="B578" s="189"/>
      <c r="C578" s="189"/>
      <c r="D578" s="189"/>
      <c r="E578" s="189"/>
      <c r="F578" s="189"/>
      <c r="G578" s="189"/>
      <c r="H578" s="189"/>
    </row>
    <row r="579" spans="2:8" x14ac:dyDescent="0.2">
      <c r="B579" s="189"/>
      <c r="C579" s="189"/>
      <c r="D579" s="189"/>
      <c r="E579" s="189"/>
      <c r="F579" s="189"/>
      <c r="G579" s="189"/>
      <c r="H579" s="189"/>
    </row>
    <row r="580" spans="2:8" x14ac:dyDescent="0.2">
      <c r="B580" s="189"/>
      <c r="C580" s="189"/>
      <c r="D580" s="189"/>
      <c r="E580" s="189"/>
      <c r="F580" s="189"/>
      <c r="G580" s="189"/>
      <c r="H580" s="189"/>
    </row>
    <row r="581" spans="2:8" x14ac:dyDescent="0.2">
      <c r="B581" s="189"/>
      <c r="C581" s="189"/>
      <c r="D581" s="189"/>
      <c r="E581" s="189"/>
      <c r="F581" s="189"/>
      <c r="G581" s="189"/>
      <c r="H581" s="189"/>
    </row>
    <row r="582" spans="2:8" x14ac:dyDescent="0.2">
      <c r="B582" s="189"/>
      <c r="C582" s="189"/>
      <c r="D582" s="189"/>
      <c r="E582" s="189"/>
      <c r="F582" s="189"/>
      <c r="G582" s="189"/>
      <c r="H582" s="189"/>
    </row>
    <row r="583" spans="2:8" x14ac:dyDescent="0.2">
      <c r="B583" s="189"/>
      <c r="C583" s="189"/>
      <c r="D583" s="189"/>
      <c r="E583" s="189"/>
      <c r="F583" s="189"/>
      <c r="G583" s="189"/>
      <c r="H583" s="189"/>
    </row>
    <row r="584" spans="2:8" x14ac:dyDescent="0.2">
      <c r="B584" s="189"/>
      <c r="C584" s="189"/>
      <c r="D584" s="189"/>
      <c r="E584" s="189"/>
      <c r="F584" s="189"/>
      <c r="G584" s="189"/>
      <c r="H584" s="189"/>
    </row>
    <row r="585" spans="2:8" x14ac:dyDescent="0.2">
      <c r="B585" s="189"/>
      <c r="C585" s="189"/>
      <c r="D585" s="189"/>
      <c r="E585" s="189"/>
      <c r="F585" s="189"/>
      <c r="G585" s="189"/>
      <c r="H585" s="189"/>
    </row>
    <row r="586" spans="2:8" x14ac:dyDescent="0.2">
      <c r="B586" s="189"/>
      <c r="C586" s="189"/>
      <c r="D586" s="189"/>
      <c r="E586" s="189"/>
      <c r="F586" s="189"/>
      <c r="G586" s="189"/>
      <c r="H586" s="189"/>
    </row>
    <row r="587" spans="2:8" x14ac:dyDescent="0.2">
      <c r="B587" s="189"/>
      <c r="C587" s="189"/>
      <c r="D587" s="189"/>
      <c r="E587" s="189"/>
      <c r="F587" s="189"/>
      <c r="G587" s="189"/>
      <c r="H587" s="189"/>
    </row>
    <row r="588" spans="2:8" x14ac:dyDescent="0.2">
      <c r="B588" s="189"/>
      <c r="C588" s="189"/>
      <c r="D588" s="189"/>
      <c r="E588" s="189"/>
      <c r="F588" s="189"/>
      <c r="G588" s="189"/>
      <c r="H588" s="189"/>
    </row>
    <row r="589" spans="2:8" x14ac:dyDescent="0.2">
      <c r="B589" s="189"/>
      <c r="C589" s="189"/>
      <c r="D589" s="189"/>
      <c r="E589" s="189"/>
      <c r="F589" s="189"/>
      <c r="G589" s="189"/>
      <c r="H589" s="189"/>
    </row>
    <row r="590" spans="2:8" x14ac:dyDescent="0.2">
      <c r="B590" s="189"/>
      <c r="C590" s="189"/>
      <c r="D590" s="189"/>
      <c r="E590" s="189"/>
      <c r="F590" s="189"/>
      <c r="G590" s="189"/>
      <c r="H590" s="189"/>
    </row>
    <row r="591" spans="2:8" x14ac:dyDescent="0.2">
      <c r="B591" s="189"/>
      <c r="C591" s="189"/>
      <c r="D591" s="189"/>
      <c r="E591" s="189"/>
      <c r="F591" s="189"/>
      <c r="G591" s="189"/>
      <c r="H591" s="189"/>
    </row>
    <row r="592" spans="2:8" x14ac:dyDescent="0.2">
      <c r="B592" s="189"/>
      <c r="C592" s="189"/>
      <c r="D592" s="189"/>
      <c r="E592" s="189"/>
      <c r="F592" s="189"/>
      <c r="G592" s="189"/>
      <c r="H592" s="189"/>
    </row>
    <row r="593" spans="2:8" x14ac:dyDescent="0.2">
      <c r="B593" s="189"/>
      <c r="C593" s="189"/>
      <c r="D593" s="189"/>
      <c r="E593" s="189"/>
      <c r="F593" s="189"/>
      <c r="G593" s="189"/>
      <c r="H593" s="189"/>
    </row>
    <row r="594" spans="2:8" x14ac:dyDescent="0.2">
      <c r="B594" s="189"/>
      <c r="C594" s="189"/>
      <c r="D594" s="189"/>
      <c r="E594" s="189"/>
      <c r="F594" s="189"/>
      <c r="G594" s="189"/>
      <c r="H594" s="189"/>
    </row>
    <row r="595" spans="2:8" x14ac:dyDescent="0.2">
      <c r="B595" s="189"/>
      <c r="C595" s="189"/>
      <c r="D595" s="189"/>
      <c r="E595" s="189"/>
      <c r="F595" s="189"/>
      <c r="G595" s="189"/>
      <c r="H595" s="189"/>
    </row>
    <row r="596" spans="2:8" x14ac:dyDescent="0.2">
      <c r="B596" s="189"/>
      <c r="C596" s="189"/>
      <c r="D596" s="189"/>
      <c r="E596" s="189"/>
      <c r="F596" s="189"/>
      <c r="G596" s="189"/>
      <c r="H596" s="189"/>
    </row>
    <row r="597" spans="2:8" x14ac:dyDescent="0.2">
      <c r="B597" s="189"/>
      <c r="C597" s="189"/>
      <c r="D597" s="189"/>
      <c r="E597" s="189"/>
      <c r="F597" s="189"/>
      <c r="G597" s="189"/>
      <c r="H597" s="189"/>
    </row>
    <row r="598" spans="2:8" x14ac:dyDescent="0.2">
      <c r="B598" s="189"/>
      <c r="C598" s="189"/>
      <c r="D598" s="189"/>
      <c r="E598" s="189"/>
      <c r="F598" s="189"/>
      <c r="G598" s="189"/>
      <c r="H598" s="189"/>
    </row>
    <row r="599" spans="2:8" x14ac:dyDescent="0.2">
      <c r="B599" s="189"/>
      <c r="C599" s="189"/>
      <c r="D599" s="189"/>
      <c r="E599" s="189"/>
      <c r="F599" s="189"/>
      <c r="G599" s="189"/>
      <c r="H599" s="189"/>
    </row>
    <row r="600" spans="2:8" x14ac:dyDescent="0.2">
      <c r="B600" s="189"/>
      <c r="C600" s="189"/>
      <c r="D600" s="189"/>
      <c r="E600" s="189"/>
      <c r="F600" s="189"/>
      <c r="G600" s="189"/>
      <c r="H600" s="189"/>
    </row>
    <row r="601" spans="2:8" x14ac:dyDescent="0.2">
      <c r="B601" s="189"/>
      <c r="C601" s="189"/>
      <c r="D601" s="189"/>
      <c r="E601" s="189"/>
      <c r="F601" s="189"/>
      <c r="G601" s="189"/>
      <c r="H601" s="189"/>
    </row>
    <row r="602" spans="2:8" x14ac:dyDescent="0.2">
      <c r="B602" s="189"/>
      <c r="C602" s="189"/>
      <c r="D602" s="189"/>
      <c r="E602" s="189"/>
      <c r="F602" s="189"/>
      <c r="G602" s="189"/>
      <c r="H602" s="189"/>
    </row>
    <row r="603" spans="2:8" x14ac:dyDescent="0.2">
      <c r="B603" s="189"/>
      <c r="C603" s="189"/>
      <c r="D603" s="189"/>
      <c r="E603" s="189"/>
      <c r="F603" s="189"/>
      <c r="G603" s="189"/>
      <c r="H603" s="189"/>
    </row>
    <row r="604" spans="2:8" x14ac:dyDescent="0.2">
      <c r="B604" s="189"/>
      <c r="C604" s="189"/>
      <c r="D604" s="189"/>
      <c r="E604" s="189"/>
      <c r="F604" s="189"/>
      <c r="G604" s="189"/>
      <c r="H604" s="189"/>
    </row>
    <row r="605" spans="2:8" x14ac:dyDescent="0.2">
      <c r="B605" s="189"/>
      <c r="C605" s="189"/>
      <c r="D605" s="189"/>
      <c r="E605" s="189"/>
      <c r="F605" s="189"/>
      <c r="G605" s="189"/>
      <c r="H605" s="189"/>
    </row>
    <row r="606" spans="2:8" x14ac:dyDescent="0.2">
      <c r="B606" s="189"/>
      <c r="C606" s="189"/>
      <c r="D606" s="189"/>
      <c r="E606" s="189"/>
      <c r="F606" s="189"/>
      <c r="G606" s="189"/>
      <c r="H606" s="189"/>
    </row>
    <row r="607" spans="2:8" x14ac:dyDescent="0.2">
      <c r="B607" s="189"/>
      <c r="C607" s="189"/>
      <c r="D607" s="189"/>
      <c r="E607" s="189"/>
      <c r="F607" s="189"/>
      <c r="G607" s="189"/>
      <c r="H607" s="189"/>
    </row>
    <row r="608" spans="2:8" x14ac:dyDescent="0.2">
      <c r="B608" s="189"/>
      <c r="C608" s="189"/>
      <c r="D608" s="189"/>
      <c r="E608" s="189"/>
      <c r="F608" s="189"/>
      <c r="G608" s="189"/>
      <c r="H608" s="189"/>
    </row>
    <row r="609" spans="2:8" x14ac:dyDescent="0.2">
      <c r="B609" s="189"/>
      <c r="C609" s="189"/>
      <c r="D609" s="189"/>
      <c r="E609" s="189"/>
      <c r="F609" s="189"/>
      <c r="G609" s="189"/>
      <c r="H609" s="189"/>
    </row>
    <row r="610" spans="2:8" x14ac:dyDescent="0.2">
      <c r="B610" s="189"/>
      <c r="C610" s="189"/>
      <c r="D610" s="189"/>
      <c r="E610" s="189"/>
      <c r="F610" s="189"/>
      <c r="G610" s="189"/>
      <c r="H610" s="189"/>
    </row>
    <row r="611" spans="2:8" x14ac:dyDescent="0.2">
      <c r="B611" s="189"/>
      <c r="C611" s="189"/>
      <c r="D611" s="189"/>
      <c r="E611" s="189"/>
      <c r="F611" s="189"/>
      <c r="G611" s="189"/>
      <c r="H611" s="189"/>
    </row>
    <row r="612" spans="2:8" x14ac:dyDescent="0.2">
      <c r="B612" s="189"/>
      <c r="C612" s="189"/>
      <c r="D612" s="189"/>
      <c r="E612" s="189"/>
      <c r="F612" s="189"/>
      <c r="G612" s="189"/>
      <c r="H612" s="189"/>
    </row>
    <row r="613" spans="2:8" x14ac:dyDescent="0.2">
      <c r="B613" s="189"/>
      <c r="C613" s="189"/>
      <c r="D613" s="189"/>
      <c r="E613" s="189"/>
      <c r="F613" s="189"/>
      <c r="G613" s="189"/>
      <c r="H613" s="189"/>
    </row>
    <row r="614" spans="2:8" x14ac:dyDescent="0.2">
      <c r="B614" s="189"/>
      <c r="C614" s="189"/>
      <c r="D614" s="189"/>
      <c r="E614" s="189"/>
      <c r="F614" s="189"/>
      <c r="G614" s="189"/>
      <c r="H614" s="189"/>
    </row>
    <row r="615" spans="2:8" x14ac:dyDescent="0.2">
      <c r="B615" s="189"/>
      <c r="C615" s="189"/>
      <c r="D615" s="189"/>
      <c r="E615" s="189"/>
      <c r="F615" s="189"/>
      <c r="G615" s="189"/>
      <c r="H615" s="189"/>
    </row>
    <row r="616" spans="2:8" x14ac:dyDescent="0.2">
      <c r="B616" s="189"/>
      <c r="C616" s="189"/>
      <c r="D616" s="189"/>
      <c r="E616" s="189"/>
      <c r="F616" s="189"/>
      <c r="G616" s="189"/>
      <c r="H616" s="189"/>
    </row>
    <row r="617" spans="2:8" x14ac:dyDescent="0.2">
      <c r="B617" s="189"/>
      <c r="C617" s="189"/>
      <c r="D617" s="189"/>
      <c r="E617" s="189"/>
      <c r="F617" s="189"/>
      <c r="G617" s="189"/>
      <c r="H617" s="189"/>
    </row>
    <row r="618" spans="2:8" x14ac:dyDescent="0.2">
      <c r="B618" s="189"/>
      <c r="C618" s="189"/>
      <c r="D618" s="189"/>
      <c r="E618" s="189"/>
      <c r="F618" s="189"/>
      <c r="G618" s="189"/>
      <c r="H618" s="189"/>
    </row>
    <row r="619" spans="2:8" x14ac:dyDescent="0.2">
      <c r="B619" s="189"/>
      <c r="C619" s="189"/>
      <c r="D619" s="189"/>
      <c r="E619" s="189"/>
      <c r="F619" s="189"/>
      <c r="G619" s="189"/>
      <c r="H619" s="189"/>
    </row>
    <row r="620" spans="2:8" x14ac:dyDescent="0.2">
      <c r="B620" s="189"/>
      <c r="C620" s="189"/>
      <c r="D620" s="189"/>
      <c r="E620" s="189"/>
      <c r="F620" s="189"/>
      <c r="G620" s="189"/>
      <c r="H620" s="189"/>
    </row>
    <row r="621" spans="2:8" x14ac:dyDescent="0.2">
      <c r="B621" s="189"/>
      <c r="C621" s="189"/>
      <c r="D621" s="189"/>
      <c r="E621" s="189"/>
      <c r="F621" s="189"/>
      <c r="G621" s="189"/>
      <c r="H621" s="189"/>
    </row>
    <row r="622" spans="2:8" x14ac:dyDescent="0.2">
      <c r="B622" s="189"/>
      <c r="C622" s="189"/>
      <c r="D622" s="189"/>
      <c r="E622" s="189"/>
      <c r="F622" s="189"/>
      <c r="G622" s="189"/>
      <c r="H622" s="189"/>
    </row>
    <row r="623" spans="2:8" x14ac:dyDescent="0.2">
      <c r="B623" s="189"/>
      <c r="C623" s="189"/>
      <c r="D623" s="189"/>
      <c r="E623" s="189"/>
      <c r="F623" s="189"/>
      <c r="G623" s="189"/>
      <c r="H623" s="189"/>
    </row>
    <row r="624" spans="2:8" x14ac:dyDescent="0.2">
      <c r="B624" s="189"/>
      <c r="C624" s="189"/>
      <c r="D624" s="189"/>
      <c r="E624" s="189"/>
      <c r="F624" s="189"/>
      <c r="G624" s="189"/>
      <c r="H624" s="189"/>
    </row>
    <row r="625" spans="2:8" x14ac:dyDescent="0.2">
      <c r="B625" s="189"/>
      <c r="C625" s="189"/>
      <c r="D625" s="189"/>
      <c r="E625" s="189"/>
      <c r="F625" s="189"/>
      <c r="G625" s="189"/>
      <c r="H625" s="189"/>
    </row>
    <row r="626" spans="2:8" x14ac:dyDescent="0.2">
      <c r="B626" s="189"/>
      <c r="C626" s="189"/>
      <c r="D626" s="189"/>
      <c r="E626" s="189"/>
      <c r="F626" s="189"/>
      <c r="G626" s="189"/>
      <c r="H626" s="189"/>
    </row>
    <row r="627" spans="2:8" x14ac:dyDescent="0.2">
      <c r="B627" s="189"/>
      <c r="C627" s="189"/>
      <c r="D627" s="189"/>
      <c r="E627" s="189"/>
      <c r="F627" s="189"/>
      <c r="G627" s="189"/>
      <c r="H627" s="189"/>
    </row>
    <row r="628" spans="2:8" x14ac:dyDescent="0.2">
      <c r="B628" s="189"/>
      <c r="C628" s="189"/>
      <c r="D628" s="189"/>
      <c r="E628" s="189"/>
      <c r="F628" s="189"/>
      <c r="G628" s="189"/>
      <c r="H628" s="189"/>
    </row>
    <row r="629" spans="2:8" x14ac:dyDescent="0.2">
      <c r="B629" s="189"/>
      <c r="C629" s="189"/>
      <c r="D629" s="189"/>
      <c r="E629" s="189"/>
      <c r="F629" s="189"/>
      <c r="G629" s="189"/>
      <c r="H629" s="189"/>
    </row>
    <row r="630" spans="2:8" x14ac:dyDescent="0.2">
      <c r="B630" s="189"/>
      <c r="C630" s="189"/>
      <c r="D630" s="189"/>
      <c r="E630" s="189"/>
      <c r="F630" s="189"/>
      <c r="G630" s="189"/>
      <c r="H630" s="189"/>
    </row>
    <row r="631" spans="2:8" x14ac:dyDescent="0.2">
      <c r="B631" s="189"/>
      <c r="C631" s="189"/>
      <c r="D631" s="189"/>
      <c r="E631" s="189"/>
      <c r="F631" s="189"/>
      <c r="G631" s="189"/>
      <c r="H631" s="189"/>
    </row>
    <row r="632" spans="2:8" x14ac:dyDescent="0.2">
      <c r="B632" s="189"/>
      <c r="C632" s="189"/>
      <c r="D632" s="189"/>
      <c r="E632" s="189"/>
      <c r="F632" s="189"/>
      <c r="G632" s="189"/>
      <c r="H632" s="189"/>
    </row>
    <row r="633" spans="2:8" x14ac:dyDescent="0.2">
      <c r="B633" s="189"/>
      <c r="C633" s="189"/>
      <c r="D633" s="189"/>
      <c r="E633" s="189"/>
      <c r="F633" s="189"/>
      <c r="G633" s="189"/>
      <c r="H633" s="189"/>
    </row>
    <row r="634" spans="2:8" x14ac:dyDescent="0.2">
      <c r="B634" s="189"/>
      <c r="C634" s="189"/>
      <c r="D634" s="189"/>
      <c r="E634" s="189"/>
      <c r="F634" s="189"/>
      <c r="G634" s="189"/>
      <c r="H634" s="189"/>
    </row>
    <row r="635" spans="2:8" x14ac:dyDescent="0.2">
      <c r="B635" s="189"/>
      <c r="C635" s="189"/>
      <c r="D635" s="189"/>
      <c r="E635" s="189"/>
      <c r="F635" s="189"/>
      <c r="G635" s="189"/>
      <c r="H635" s="189"/>
    </row>
    <row r="636" spans="2:8" x14ac:dyDescent="0.2">
      <c r="B636" s="189"/>
      <c r="C636" s="189"/>
      <c r="D636" s="189"/>
      <c r="E636" s="189"/>
      <c r="F636" s="189"/>
      <c r="G636" s="189"/>
      <c r="H636" s="189"/>
    </row>
    <row r="637" spans="2:8" x14ac:dyDescent="0.2">
      <c r="B637" s="189"/>
      <c r="C637" s="189"/>
      <c r="D637" s="189"/>
      <c r="E637" s="189"/>
      <c r="F637" s="189"/>
      <c r="G637" s="189"/>
      <c r="H637" s="189"/>
    </row>
    <row r="638" spans="2:8" x14ac:dyDescent="0.2">
      <c r="B638" s="189"/>
      <c r="C638" s="189"/>
      <c r="D638" s="189"/>
      <c r="E638" s="189"/>
      <c r="F638" s="189"/>
      <c r="G638" s="189"/>
      <c r="H638" s="189"/>
    </row>
  </sheetData>
  <mergeCells count="9">
    <mergeCell ref="A7:H7"/>
    <mergeCell ref="A12:F12"/>
    <mergeCell ref="A10:H10"/>
    <mergeCell ref="A11:F11"/>
    <mergeCell ref="A1:H1"/>
    <mergeCell ref="A2:H2"/>
    <mergeCell ref="A3:H3"/>
    <mergeCell ref="A5:H5"/>
    <mergeCell ref="A6:H6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июнь 2021 вед стр-ра</vt:lpstr>
      <vt:lpstr>июнь 2021 программы</vt:lpstr>
      <vt:lpstr>июнь 2021 по разд</vt:lpstr>
      <vt:lpstr>'июнь 2021 вед стр-ра'!Заголовки_для_печати</vt:lpstr>
      <vt:lpstr>'июнь 2021 по разд'!Заголовки_для_печати</vt:lpstr>
      <vt:lpstr>'июнь 2021 программы'!Заголовки_для_печати</vt:lpstr>
      <vt:lpstr>'июнь 2021 по разд'!Область_печати</vt:lpstr>
      <vt:lpstr>'июнь 2021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Tatyana Orlova</cp:lastModifiedBy>
  <cp:lastPrinted>2021-02-10T08:25:39Z</cp:lastPrinted>
  <dcterms:created xsi:type="dcterms:W3CDTF">2007-12-19T00:56:18Z</dcterms:created>
  <dcterms:modified xsi:type="dcterms:W3CDTF">2021-05-26T01:28:25Z</dcterms:modified>
</cp:coreProperties>
</file>