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G:\Общие\РЕШЕНИЯ ГОРСОВЕТА НАРОДНЫХ ДЕПУТАТОВ\Изменения 2022г\Изменения март 2022\Для СНД - редакция от 28.03.2022г\"/>
    </mc:Choice>
  </mc:AlternateContent>
  <bookViews>
    <workbookView xWindow="0" yWindow="420" windowWidth="15480" windowHeight="11280"/>
  </bookViews>
  <sheets>
    <sheet name="проект" sheetId="2" r:id="rId1"/>
  </sheets>
  <definedNames>
    <definedName name="bbi1iepey541b3erm5gspvzrtk">#REF!</definedName>
    <definedName name="eaho2ejrtdbq5dbiou1fruoidk">#REF!</definedName>
    <definedName name="frupzostrx2engzlq5coj1izgc">#REF!</definedName>
    <definedName name="hxw0shfsad1bl0w3rcqndiwdqc">#REF!</definedName>
    <definedName name="idhebtridp4g55tiidmllpbcck">#REF!</definedName>
    <definedName name="ilgrxtqehl5ojfb14epb1v0vpk">#REF!</definedName>
    <definedName name="iukfigxpatbnff5s3qskal4gtw">#REF!</definedName>
    <definedName name="jbdrlm0jnl44bjyvb5parwosvs">#REF!</definedName>
    <definedName name="jmacmxvbgdblzh0tvh4m0gadvc">#REF!</definedName>
    <definedName name="lens0r1dzt0ivfvdjvc15ibd1c">#REF!</definedName>
    <definedName name="lzvlrjqro14zjenw2ueuj40zww">#REF!</definedName>
    <definedName name="miceqmminp2t5fkvq3dcp5azms">#REF!</definedName>
    <definedName name="muebv3fbrh0nbhfkcvkdiuichg">#REF!</definedName>
    <definedName name="oishsvraxpbc3jz3kk3m5zcwm0">#REF!</definedName>
    <definedName name="pf4ktio2ct2wb5lic4d0ij22zg">#REF!</definedName>
    <definedName name="qhgcjeqs4xbh5af0b0knrgslds">#REF!</definedName>
    <definedName name="qm1r2zbyvxaabczgs5nd53xmq4">#REF!</definedName>
    <definedName name="qunp1nijp1aaxbgswizf0lz200">#REF!</definedName>
    <definedName name="rcn525ywmx4pde1kn3aevp0dfk">#REF!</definedName>
    <definedName name="swpjxblu3dbu33cqzchc5hkk0w">#REF!</definedName>
    <definedName name="syjdhdk35p4nh3cjfxnviauzls">#REF!</definedName>
    <definedName name="t1iocfpqd13el1y2ekxnfpwstw">#REF!</definedName>
    <definedName name="tqwxsrwtrd3p34nrtmvfunozag">#REF!</definedName>
    <definedName name="u1m5vran2x1y11qx5xfu2j4tz4">#REF!</definedName>
    <definedName name="ua41amkhph5c1h53xxk2wbxxpk">#REF!</definedName>
    <definedName name="vm2ikyzfyl3c3f2vbofwexhk2c">#REF!</definedName>
    <definedName name="w1nehiloq13fdfxu13klcaopgw">#REF!</definedName>
    <definedName name="whvhn4kg25bcn2skpkb3bqydz4">#REF!</definedName>
    <definedName name="wqazcjs4o12a5adpyzuqhb5cko">#REF!</definedName>
    <definedName name="x50bwhcspt2rtgjg0vg0hfk2ns">#REF!</definedName>
    <definedName name="xfiudkw3z5aq3govpiyzsxyki0">#REF!</definedName>
  </definedNames>
  <calcPr calcId="152511"/>
</workbook>
</file>

<file path=xl/calcChain.xml><?xml version="1.0" encoding="utf-8"?>
<calcChain xmlns="http://schemas.openxmlformats.org/spreadsheetml/2006/main">
  <c r="D25" i="2" l="1"/>
  <c r="D24" i="2" s="1"/>
  <c r="D28" i="2" s="1"/>
  <c r="C25" i="2"/>
  <c r="C24" i="2" s="1"/>
  <c r="C28" i="2" s="1"/>
  <c r="B25" i="2"/>
  <c r="B24" i="2" s="1"/>
  <c r="B28" i="2" s="1"/>
  <c r="B17" i="2"/>
  <c r="F17" i="2" l="1"/>
  <c r="D17" i="2"/>
  <c r="F18" i="2" l="1"/>
  <c r="D35" i="2" s="1"/>
  <c r="D18" i="2"/>
  <c r="C35" i="2" s="1"/>
  <c r="B18" i="2"/>
  <c r="B35" i="2" s="1"/>
</calcChain>
</file>

<file path=xl/sharedStrings.xml><?xml version="1.0" encoding="utf-8"?>
<sst xmlns="http://schemas.openxmlformats.org/spreadsheetml/2006/main" count="64" uniqueCount="30">
  <si>
    <t>Начальник финансового управления</t>
  </si>
  <si>
    <t>Е.Н.Зачиняева</t>
  </si>
  <si>
    <t>Анжеро-Судженского городского округа</t>
  </si>
  <si>
    <t xml:space="preserve">к решению  Совета народных депутатов </t>
  </si>
  <si>
    <t>2022 год</t>
  </si>
  <si>
    <t>2023 год</t>
  </si>
  <si>
    <t>Приложение 6</t>
  </si>
  <si>
    <t>Программа муниципальных  внутренних заимствований бюджета муниципального образования "Анжеро-Судженский городской округ" на 2022 год и на плановый период 2023 и 2024 годов</t>
  </si>
  <si>
    <t>2024 год</t>
  </si>
  <si>
    <t xml:space="preserve"> администрации Анжеро-Судженского городского округа -</t>
  </si>
  <si>
    <t>1. Привлечение заимствований</t>
  </si>
  <si>
    <t/>
  </si>
  <si>
    <t>объем привлечения средств (тыс. рублей)</t>
  </si>
  <si>
    <t>предельный срок погашения долговых обязательств (годы)</t>
  </si>
  <si>
    <t>Бюджетные кредиты, привлеченные из других бюджетов бюджетной системы Российской Федерации</t>
  </si>
  <si>
    <t>Кредиты, привлеченные от кредитных организаций</t>
  </si>
  <si>
    <t>Итого</t>
  </si>
  <si>
    <t>2. Погашение заимствований</t>
  </si>
  <si>
    <t>(тыс.руб.)</t>
  </si>
  <si>
    <t>объем погашения средств</t>
  </si>
  <si>
    <t>Муниципальные внутренние заимствования по видам долговых обязательств</t>
  </si>
  <si>
    <t>Муниципальные  внутренние заимствования по видам долговых обязательств</t>
  </si>
  <si>
    <t xml:space="preserve">Привлечение кредитов из других бюджетов бюджетной системы Российской Федерации бюджетами городских округов в валюте Российской Федерации (бюджетные кредиты, предоставленные за счет средств федерального бюджета на пополнение остатков средств на едином счете бюджета)
</t>
  </si>
  <si>
    <t>240 дней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</si>
  <si>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 (бюджетные кредиты, предоставленные для частичного покрытия дефицитов бюджетов)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</si>
  <si>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 (бюджетные кредиты, предоставленные за счет средств федерального бюджета на пополнение остатков средств на едином счете бюджета)</t>
  </si>
  <si>
    <t xml:space="preserve"> от ___________ 2022г. № _______</t>
  </si>
  <si>
    <t xml:space="preserve"> от 21.12.2021г. № 34</t>
  </si>
  <si>
    <t>к решению  Совета народных депутатов Анжеро-Судженского городского округа</t>
  </si>
  <si>
    <t>(тыс.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</si>
</sst>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3" x14ac:knownFonts="1">
    <font>
      <sz val="10"/>
      <name val="Arial Cyr"/>
      <charset val="204"/>
    </font>
    <font>
      <i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vertical="top" wrapText="1"/>
    </xf>
    <xf numFmtId="49" fontId="3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0" fontId="2" fillId="0" borderId="0" xfId="0" applyFont="1" applyFill="1" applyAlignment="1">
      <alignment vertical="top"/>
    </xf>
    <xf numFmtId="0" fontId="3" fillId="0" borderId="0" xfId="0" applyFont="1" applyFill="1" applyAlignment="1">
      <alignment vertical="top"/>
    </xf>
    <xf numFmtId="0" fontId="6" fillId="0" borderId="0" xfId="0" quotePrefix="1" applyFont="1" applyAlignment="1">
      <alignment vertical="top" wrapText="1"/>
    </xf>
    <xf numFmtId="49" fontId="5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0" fontId="0" fillId="0" borderId="0" xfId="0" applyFont="1" applyFill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164" fontId="8" fillId="0" borderId="1" xfId="0" applyNumberFormat="1" applyFont="1" applyFill="1" applyBorder="1" applyAlignment="1">
      <alignment horizontal="right" vertical="center" wrapText="1"/>
    </xf>
    <xf numFmtId="1" fontId="8" fillId="0" borderId="1" xfId="0" applyNumberFormat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vertical="top" wrapText="1"/>
    </xf>
    <xf numFmtId="164" fontId="9" fillId="0" borderId="1" xfId="0" applyNumberFormat="1" applyFont="1" applyFill="1" applyBorder="1" applyAlignment="1">
      <alignment horizontal="right" vertical="center" wrapText="1"/>
    </xf>
    <xf numFmtId="0" fontId="0" fillId="0" borderId="1" xfId="0" applyFont="1" applyFill="1" applyBorder="1" applyAlignment="1">
      <alignment vertical="top" wrapText="1"/>
    </xf>
    <xf numFmtId="0" fontId="8" fillId="0" borderId="0" xfId="0" applyFont="1" applyFill="1" applyAlignment="1">
      <alignment horizontal="left" vertical="top" wrapText="1"/>
    </xf>
    <xf numFmtId="0" fontId="8" fillId="0" borderId="0" xfId="0" applyFont="1" applyFill="1" applyAlignment="1">
      <alignment horizontal="right" vertical="top" wrapText="1"/>
    </xf>
    <xf numFmtId="0" fontId="8" fillId="0" borderId="0" xfId="0" applyFont="1" applyFill="1" applyAlignment="1">
      <alignment horizontal="center" vertical="top" wrapText="1"/>
    </xf>
    <xf numFmtId="165" fontId="8" fillId="0" borderId="0" xfId="0" applyNumberFormat="1" applyFont="1" applyFill="1" applyAlignment="1">
      <alignment horizontal="right" vertical="center" wrapText="1"/>
    </xf>
    <xf numFmtId="165" fontId="8" fillId="0" borderId="0" xfId="0" applyNumberFormat="1" applyFont="1" applyFill="1" applyAlignment="1">
      <alignment horizontal="left" vertical="center" wrapText="1"/>
    </xf>
    <xf numFmtId="49" fontId="6" fillId="0" borderId="0" xfId="0" quotePrefix="1" applyNumberFormat="1" applyFont="1" applyAlignment="1">
      <alignment horizontal="right" vertical="top" wrapText="1"/>
    </xf>
    <xf numFmtId="0" fontId="9" fillId="0" borderId="0" xfId="0" applyFont="1" applyFill="1" applyBorder="1" applyAlignment="1">
      <alignment vertical="top" wrapText="1"/>
    </xf>
    <xf numFmtId="164" fontId="9" fillId="0" borderId="0" xfId="0" applyNumberFormat="1" applyFont="1" applyFill="1" applyBorder="1" applyAlignment="1">
      <alignment horizontal="right" vertical="center" wrapText="1"/>
    </xf>
    <xf numFmtId="164" fontId="3" fillId="0" borderId="0" xfId="0" applyNumberFormat="1" applyFont="1" applyAlignment="1">
      <alignment vertical="top"/>
    </xf>
    <xf numFmtId="0" fontId="5" fillId="0" borderId="2" xfId="0" applyNumberFormat="1" applyFont="1" applyBorder="1" applyAlignment="1">
      <alignment horizontal="justify" vertical="top" wrapText="1"/>
    </xf>
    <xf numFmtId="0" fontId="5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49" fontId="12" fillId="0" borderId="0" xfId="0" quotePrefix="1" applyNumberFormat="1" applyFont="1" applyAlignment="1">
      <alignment vertical="top" wrapText="1"/>
    </xf>
    <xf numFmtId="0" fontId="12" fillId="0" borderId="0" xfId="0" applyFont="1" applyAlignment="1">
      <alignment horizontal="right" vertical="top" wrapText="1"/>
    </xf>
    <xf numFmtId="49" fontId="12" fillId="0" borderId="0" xfId="0" applyNumberFormat="1" applyFont="1" applyAlignment="1">
      <alignment vertical="top" wrapText="1"/>
    </xf>
    <xf numFmtId="0" fontId="12" fillId="0" borderId="0" xfId="0" applyFont="1" applyAlignment="1">
      <alignment vertical="top" wrapText="1"/>
    </xf>
    <xf numFmtId="49" fontId="5" fillId="0" borderId="0" xfId="0" quotePrefix="1" applyNumberFormat="1" applyFont="1" applyAlignment="1">
      <alignment horizontal="right" vertical="top" wrapText="1"/>
    </xf>
    <xf numFmtId="0" fontId="8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right" vertical="top"/>
    </xf>
    <xf numFmtId="49" fontId="12" fillId="0" borderId="0" xfId="0" quotePrefix="1" applyNumberFormat="1" applyFont="1" applyAlignment="1">
      <alignment horizontal="right" vertical="top" wrapText="1"/>
    </xf>
    <xf numFmtId="49" fontId="7" fillId="0" borderId="0" xfId="0" applyNumberFormat="1" applyFont="1" applyAlignment="1">
      <alignment horizontal="center" vertical="top" wrapText="1"/>
    </xf>
    <xf numFmtId="0" fontId="8" fillId="0" borderId="0" xfId="0" applyFont="1" applyFill="1" applyAlignment="1">
      <alignment horizontal="left" vertical="top" wrapText="1"/>
    </xf>
    <xf numFmtId="0" fontId="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tabSelected="1" workbookViewId="0">
      <selection activeCell="H29" sqref="H29"/>
    </sheetView>
  </sheetViews>
  <sheetFormatPr defaultColWidth="38.85546875" defaultRowHeight="18.75" x14ac:dyDescent="0.2"/>
  <cols>
    <col min="1" max="1" width="38.85546875" style="2"/>
    <col min="2" max="2" width="16" style="3" customWidth="1"/>
    <col min="3" max="3" width="15" style="3" customWidth="1"/>
    <col min="4" max="4" width="15.28515625" style="3" customWidth="1"/>
    <col min="5" max="5" width="14.85546875" style="3" customWidth="1"/>
    <col min="6" max="6" width="17" style="3" customWidth="1"/>
    <col min="7" max="7" width="16.140625" style="3" customWidth="1"/>
    <col min="8" max="16384" width="38.85546875" style="3"/>
  </cols>
  <sheetData>
    <row r="1" spans="1:7" x14ac:dyDescent="0.2">
      <c r="A1" s="33" t="s">
        <v>6</v>
      </c>
      <c r="B1" s="33"/>
      <c r="C1" s="33"/>
      <c r="D1" s="33"/>
      <c r="E1" s="33"/>
      <c r="F1" s="33"/>
      <c r="G1" s="33"/>
    </row>
    <row r="2" spans="1:7" x14ac:dyDescent="0.2">
      <c r="A2" s="33" t="s">
        <v>3</v>
      </c>
      <c r="B2" s="33"/>
      <c r="C2" s="33"/>
      <c r="D2" s="33"/>
      <c r="E2" s="33"/>
      <c r="F2" s="33"/>
      <c r="G2" s="33"/>
    </row>
    <row r="3" spans="1:7" x14ac:dyDescent="0.2">
      <c r="A3" s="33" t="s">
        <v>2</v>
      </c>
      <c r="B3" s="33"/>
      <c r="C3" s="33"/>
      <c r="D3" s="33"/>
      <c r="E3" s="33"/>
      <c r="F3" s="33"/>
      <c r="G3" s="33"/>
    </row>
    <row r="4" spans="1:7" x14ac:dyDescent="0.2">
      <c r="A4" s="33" t="s">
        <v>26</v>
      </c>
      <c r="B4" s="33"/>
      <c r="C4" s="33"/>
      <c r="D4" s="33"/>
      <c r="E4" s="33"/>
      <c r="F4" s="33"/>
      <c r="G4" s="33"/>
    </row>
    <row r="5" spans="1:7" ht="11.25" customHeight="1" x14ac:dyDescent="0.2"/>
    <row r="6" spans="1:7" s="28" customFormat="1" ht="12.75" x14ac:dyDescent="0.2">
      <c r="B6" s="29"/>
      <c r="C6" s="29"/>
      <c r="D6" s="29"/>
      <c r="F6" s="37" t="s">
        <v>6</v>
      </c>
      <c r="G6" s="37"/>
    </row>
    <row r="7" spans="1:7" s="28" customFormat="1" ht="14.25" customHeight="1" x14ac:dyDescent="0.2">
      <c r="A7" s="37" t="s">
        <v>28</v>
      </c>
      <c r="B7" s="37"/>
      <c r="C7" s="37"/>
      <c r="D7" s="37"/>
      <c r="E7" s="37"/>
      <c r="F7" s="37"/>
      <c r="G7" s="37"/>
    </row>
    <row r="8" spans="1:7" s="28" customFormat="1" ht="12.75" x14ac:dyDescent="0.2">
      <c r="B8" s="29"/>
      <c r="C8" s="29"/>
      <c r="D8" s="29"/>
      <c r="F8" s="37" t="s">
        <v>27</v>
      </c>
      <c r="G8" s="37"/>
    </row>
    <row r="9" spans="1:7" s="1" customFormat="1" ht="12.75" customHeight="1" x14ac:dyDescent="0.2">
      <c r="A9" s="22"/>
      <c r="B9" s="6"/>
      <c r="C9" s="6"/>
      <c r="D9" s="6"/>
    </row>
    <row r="10" spans="1:7" s="1" customFormat="1" ht="34.5" customHeight="1" x14ac:dyDescent="0.2">
      <c r="A10" s="38" t="s">
        <v>7</v>
      </c>
      <c r="B10" s="38"/>
      <c r="C10" s="38"/>
      <c r="D10" s="38"/>
      <c r="E10" s="38"/>
      <c r="F10" s="38"/>
      <c r="G10" s="38"/>
    </row>
    <row r="11" spans="1:7" s="28" customFormat="1" ht="14.25" customHeight="1" x14ac:dyDescent="0.2">
      <c r="A11" s="31"/>
      <c r="B11" s="32"/>
      <c r="C11" s="32"/>
      <c r="D11" s="32"/>
      <c r="G11" s="30" t="s">
        <v>29</v>
      </c>
    </row>
    <row r="12" spans="1:7" s="9" customFormat="1" ht="17.25" customHeight="1" x14ac:dyDescent="0.2">
      <c r="A12" s="39" t="s">
        <v>10</v>
      </c>
      <c r="B12" s="39"/>
      <c r="C12" s="39"/>
      <c r="D12" s="39"/>
      <c r="E12" s="39"/>
      <c r="F12" s="39"/>
      <c r="G12" s="39"/>
    </row>
    <row r="13" spans="1:7" s="9" customFormat="1" ht="19.899999999999999" customHeight="1" x14ac:dyDescent="0.2">
      <c r="A13" s="34" t="s">
        <v>21</v>
      </c>
      <c r="B13" s="41" t="s">
        <v>4</v>
      </c>
      <c r="C13" s="41"/>
      <c r="D13" s="41" t="s">
        <v>5</v>
      </c>
      <c r="E13" s="41"/>
      <c r="F13" s="34" t="s">
        <v>8</v>
      </c>
      <c r="G13" s="34"/>
    </row>
    <row r="14" spans="1:7" s="9" customFormat="1" ht="99.75" customHeight="1" x14ac:dyDescent="0.2">
      <c r="A14" s="40" t="s">
        <v>11</v>
      </c>
      <c r="B14" s="10" t="s">
        <v>12</v>
      </c>
      <c r="C14" s="10" t="s">
        <v>13</v>
      </c>
      <c r="D14" s="10" t="s">
        <v>12</v>
      </c>
      <c r="E14" s="10" t="s">
        <v>13</v>
      </c>
      <c r="F14" s="10" t="s">
        <v>12</v>
      </c>
      <c r="G14" s="10" t="s">
        <v>13</v>
      </c>
    </row>
    <row r="15" spans="1:7" s="9" customFormat="1" ht="52.35" customHeight="1" x14ac:dyDescent="0.2">
      <c r="A15" s="11" t="s">
        <v>14</v>
      </c>
      <c r="B15" s="12">
        <v>0</v>
      </c>
      <c r="C15" s="13">
        <v>0</v>
      </c>
      <c r="D15" s="12">
        <v>0</v>
      </c>
      <c r="E15" s="13">
        <v>0</v>
      </c>
      <c r="F15" s="12">
        <v>0</v>
      </c>
      <c r="G15" s="13">
        <v>0</v>
      </c>
    </row>
    <row r="16" spans="1:7" s="9" customFormat="1" ht="136.5" customHeight="1" x14ac:dyDescent="0.2">
      <c r="A16" s="27" t="s">
        <v>22</v>
      </c>
      <c r="B16" s="12">
        <v>53744.2</v>
      </c>
      <c r="C16" s="13" t="s">
        <v>23</v>
      </c>
      <c r="D16" s="12">
        <v>53744.2</v>
      </c>
      <c r="E16" s="13" t="s">
        <v>23</v>
      </c>
      <c r="F16" s="12">
        <v>53744.2</v>
      </c>
      <c r="G16" s="13" t="s">
        <v>23</v>
      </c>
    </row>
    <row r="17" spans="1:7" s="9" customFormat="1" ht="34.700000000000003" customHeight="1" x14ac:dyDescent="0.2">
      <c r="A17" s="11" t="s">
        <v>15</v>
      </c>
      <c r="B17" s="12">
        <f>82257.2+3200</f>
        <v>85457.2</v>
      </c>
      <c r="C17" s="13">
        <v>3</v>
      </c>
      <c r="D17" s="12">
        <f>22160.5+3200</f>
        <v>25360.5</v>
      </c>
      <c r="E17" s="13">
        <v>3</v>
      </c>
      <c r="F17" s="12">
        <f>76530.6+3100</f>
        <v>79630.600000000006</v>
      </c>
      <c r="G17" s="13">
        <v>3</v>
      </c>
    </row>
    <row r="18" spans="1:7" s="9" customFormat="1" ht="19.149999999999999" customHeight="1" x14ac:dyDescent="0.2">
      <c r="A18" s="14" t="s">
        <v>16</v>
      </c>
      <c r="B18" s="15">
        <f>SUM(B16:B17)</f>
        <v>139201.4</v>
      </c>
      <c r="C18" s="16" t="s">
        <v>11</v>
      </c>
      <c r="D18" s="15">
        <f>SUM(D16:D17)</f>
        <v>79104.7</v>
      </c>
      <c r="E18" s="16" t="s">
        <v>11</v>
      </c>
      <c r="F18" s="15">
        <f>SUM(F16:F17)</f>
        <v>133374.79999999999</v>
      </c>
      <c r="G18" s="16" t="s">
        <v>11</v>
      </c>
    </row>
    <row r="19" spans="1:7" s="9" customFormat="1" ht="12.75" x14ac:dyDescent="0.2">
      <c r="A19" s="9" t="s">
        <v>11</v>
      </c>
    </row>
    <row r="20" spans="1:7" s="9" customFormat="1" ht="17.850000000000001" customHeight="1" x14ac:dyDescent="0.2">
      <c r="A20" s="17" t="s">
        <v>11</v>
      </c>
      <c r="B20" s="17" t="s">
        <v>11</v>
      </c>
      <c r="C20" s="17" t="s">
        <v>11</v>
      </c>
      <c r="D20" s="18" t="s">
        <v>11</v>
      </c>
      <c r="E20" s="18" t="s">
        <v>11</v>
      </c>
    </row>
    <row r="21" spans="1:7" s="9" customFormat="1" ht="18" customHeight="1" x14ac:dyDescent="0.2">
      <c r="A21" s="17" t="s">
        <v>17</v>
      </c>
      <c r="B21" s="17" t="s">
        <v>11</v>
      </c>
      <c r="C21" s="17" t="s">
        <v>11</v>
      </c>
      <c r="D21" s="18" t="s">
        <v>18</v>
      </c>
      <c r="E21" s="18" t="s">
        <v>11</v>
      </c>
    </row>
    <row r="22" spans="1:7" s="9" customFormat="1" ht="22.15" customHeight="1" x14ac:dyDescent="0.2">
      <c r="A22" s="34" t="s">
        <v>20</v>
      </c>
      <c r="B22" s="10" t="s">
        <v>4</v>
      </c>
      <c r="C22" s="10" t="s">
        <v>5</v>
      </c>
      <c r="D22" s="10" t="s">
        <v>8</v>
      </c>
      <c r="E22" s="19" t="s">
        <v>11</v>
      </c>
    </row>
    <row r="23" spans="1:7" s="9" customFormat="1" ht="52.35" customHeight="1" x14ac:dyDescent="0.2">
      <c r="A23" s="35" t="s">
        <v>11</v>
      </c>
      <c r="B23" s="10" t="s">
        <v>19</v>
      </c>
      <c r="C23" s="10" t="s">
        <v>19</v>
      </c>
      <c r="D23" s="10" t="s">
        <v>19</v>
      </c>
      <c r="E23" s="19" t="s">
        <v>11</v>
      </c>
    </row>
    <row r="24" spans="1:7" s="9" customFormat="1" ht="51.75" customHeight="1" x14ac:dyDescent="0.2">
      <c r="A24" s="11" t="s">
        <v>14</v>
      </c>
      <c r="B24" s="12">
        <f>B26+B25</f>
        <v>-66554</v>
      </c>
      <c r="C24" s="12">
        <f t="shared" ref="C24:D24" si="0">C26+C25</f>
        <v>-59644.2</v>
      </c>
      <c r="D24" s="12">
        <f t="shared" si="0"/>
        <v>-59544.2</v>
      </c>
      <c r="E24" s="20" t="s">
        <v>11</v>
      </c>
    </row>
    <row r="25" spans="1:7" s="9" customFormat="1" ht="108.75" customHeight="1" x14ac:dyDescent="0.2">
      <c r="A25" s="26" t="s">
        <v>24</v>
      </c>
      <c r="B25" s="12">
        <f>-9609.8-3200</f>
        <v>-12809.8</v>
      </c>
      <c r="C25" s="12">
        <f>-2700-3200</f>
        <v>-5900</v>
      </c>
      <c r="D25" s="12">
        <f>-2700-3100</f>
        <v>-5800</v>
      </c>
      <c r="E25" s="20" t="s">
        <v>11</v>
      </c>
    </row>
    <row r="26" spans="1:7" s="9" customFormat="1" ht="108.75" customHeight="1" x14ac:dyDescent="0.2">
      <c r="A26" s="26" t="s">
        <v>25</v>
      </c>
      <c r="B26" s="12">
        <v>-53744.2</v>
      </c>
      <c r="C26" s="12">
        <v>-53744.2</v>
      </c>
      <c r="D26" s="12">
        <v>-53744.2</v>
      </c>
      <c r="E26" s="20" t="s">
        <v>11</v>
      </c>
    </row>
    <row r="27" spans="1:7" s="9" customFormat="1" ht="36.75" customHeight="1" x14ac:dyDescent="0.2">
      <c r="A27" s="11" t="s">
        <v>15</v>
      </c>
      <c r="B27" s="12">
        <v>-53744.2</v>
      </c>
      <c r="C27" s="12">
        <v>0</v>
      </c>
      <c r="D27" s="12">
        <v>-53744.2</v>
      </c>
      <c r="E27" s="20" t="s">
        <v>11</v>
      </c>
    </row>
    <row r="28" spans="1:7" s="9" customFormat="1" ht="16.7" customHeight="1" x14ac:dyDescent="0.2">
      <c r="A28" s="14" t="s">
        <v>16</v>
      </c>
      <c r="B28" s="15">
        <f>SUM(B24,B27)</f>
        <v>-120298.2</v>
      </c>
      <c r="C28" s="15">
        <f t="shared" ref="C28:D28" si="1">SUM(C24,C27)</f>
        <v>-59644.2</v>
      </c>
      <c r="D28" s="15">
        <f t="shared" si="1"/>
        <v>-113288.4</v>
      </c>
      <c r="E28" s="21"/>
    </row>
    <row r="29" spans="1:7" s="9" customFormat="1" ht="16.7" customHeight="1" x14ac:dyDescent="0.2">
      <c r="A29" s="23"/>
      <c r="B29" s="24"/>
      <c r="C29" s="24"/>
      <c r="D29" s="24"/>
      <c r="E29" s="21"/>
    </row>
    <row r="30" spans="1:7" s="4" customFormat="1" x14ac:dyDescent="0.2">
      <c r="A30" s="7"/>
      <c r="B30" s="8"/>
      <c r="C30" s="8"/>
      <c r="D30" s="8"/>
    </row>
    <row r="31" spans="1:7" s="5" customFormat="1" ht="17.25" customHeight="1" x14ac:dyDescent="0.2">
      <c r="A31" s="7" t="s">
        <v>0</v>
      </c>
      <c r="B31" s="36"/>
      <c r="C31" s="36"/>
      <c r="D31" s="36"/>
    </row>
    <row r="32" spans="1:7" s="5" customFormat="1" ht="17.25" customHeight="1" x14ac:dyDescent="0.2">
      <c r="A32" s="7" t="s">
        <v>9</v>
      </c>
      <c r="B32" s="8"/>
      <c r="C32" s="36" t="s">
        <v>1</v>
      </c>
      <c r="D32" s="36"/>
    </row>
    <row r="33" spans="1:4" s="4" customFormat="1" x14ac:dyDescent="0.2">
      <c r="A33" s="2"/>
      <c r="B33" s="3"/>
      <c r="C33" s="3"/>
      <c r="D33" s="3"/>
    </row>
    <row r="34" spans="1:4" s="5" customFormat="1" ht="48" hidden="1" customHeight="1" x14ac:dyDescent="0.2">
      <c r="A34" s="2"/>
      <c r="B34" s="25"/>
      <c r="C34" s="25"/>
      <c r="D34" s="25"/>
    </row>
    <row r="35" spans="1:4" hidden="1" x14ac:dyDescent="0.2">
      <c r="B35" s="25">
        <f>B18+B28</f>
        <v>18903.199999999997</v>
      </c>
      <c r="C35" s="25">
        <f>D18+C28</f>
        <v>19460.5</v>
      </c>
      <c r="D35" s="25">
        <f>F18+D28</f>
        <v>20086.399999999994</v>
      </c>
    </row>
    <row r="36" spans="1:4" hidden="1" x14ac:dyDescent="0.2"/>
    <row r="37" spans="1:4" hidden="1" x14ac:dyDescent="0.2"/>
  </sheetData>
  <mergeCells count="16">
    <mergeCell ref="C32:D32"/>
    <mergeCell ref="B31:D31"/>
    <mergeCell ref="F6:G6"/>
    <mergeCell ref="F8:G8"/>
    <mergeCell ref="A10:G10"/>
    <mergeCell ref="A12:G12"/>
    <mergeCell ref="A13:A14"/>
    <mergeCell ref="B13:C13"/>
    <mergeCell ref="D13:E13"/>
    <mergeCell ref="F13:G13"/>
    <mergeCell ref="A7:G7"/>
    <mergeCell ref="A1:G1"/>
    <mergeCell ref="A2:G2"/>
    <mergeCell ref="A3:G3"/>
    <mergeCell ref="A4:G4"/>
    <mergeCell ref="A22:A23"/>
  </mergeCells>
  <phoneticPr fontId="4" type="noConversion"/>
  <pageMargins left="1.1811023622047245" right="0.39370078740157483" top="0.78740157480314965" bottom="0.78740157480314965" header="0.51181102362204722" footer="0.51181102362204722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проект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523mudrechenko</dc:creator>
  <cp:lastModifiedBy>Elena Kataeva</cp:lastModifiedBy>
  <cp:lastPrinted>2022-03-28T09:42:11Z</cp:lastPrinted>
  <dcterms:created xsi:type="dcterms:W3CDTF">2007-11-09T03:43:22Z</dcterms:created>
  <dcterms:modified xsi:type="dcterms:W3CDTF">2022-03-28T09:42:12Z</dcterms:modified>
</cp:coreProperties>
</file>