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tyles.xml" ContentType="application/vnd.openxmlformats-officedocument.spreadsheetml.styl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3г вед стр-ра" sheetId="1" state="visible" r:id="rId2"/>
    <sheet name="2023г программы" sheetId="2" state="visible" r:id="rId3"/>
    <sheet name="2023 по разд" sheetId="3" state="visible" r:id="rId4"/>
  </sheets>
  <externalReferences>
    <externalReference r:id="rId5"/>
  </externalReferences>
  <definedNames>
    <definedName function="false" hidden="false" localSheetId="2" name="_xlnm.Print_Area" vbProcedure="false">'2023 по разд'!$A$1:$H$557</definedName>
    <definedName function="false" hidden="false" localSheetId="2" name="_xlnm.Print_Titles" vbProcedure="false">'2023 по разд'!$12:$12</definedName>
    <definedName function="false" hidden="true" localSheetId="2" name="_xlnm._FilterDatabase" vbProcedure="false">'2023 по разд'!$A$11:$H$554</definedName>
    <definedName function="false" hidden="false" localSheetId="0" name="_xlnm.Print_Area" vbProcedure="false">'2023г вед стр-ра'!$A$1:$I$660</definedName>
    <definedName function="false" hidden="false" localSheetId="0" name="_xlnm.Print_Titles" vbProcedure="false">'2023г вед стр-ра'!$12:$12</definedName>
    <definedName function="false" hidden="false" localSheetId="1" name="_xlnm.Print_Area" vbProcedure="false">'2023г программы'!$A$1:$I$513</definedName>
    <definedName function="false" hidden="false" localSheetId="1" name="_xlnm.Print_Titles" vbProcedure="false">'2023г программы'!$11:$11</definedName>
    <definedName function="false" hidden="true" localSheetId="1" name="_xlnm._FilterDatabase" vbProcedure="false">'2023г программы'!$A$10:$P$509</definedName>
    <definedName function="false" hidden="false" localSheetId="0" name="_xlnm.Print_Area_0" vbProcedure="false">'2023г вед стр-ра'!$A$4:$I$660</definedName>
    <definedName function="false" hidden="false" localSheetId="1" name="_xlnm.Print_Area_0" vbProcedure="false">'2023г программы'!$A$4:$I$513</definedName>
    <definedName function="false" hidden="false" localSheetId="2" name="_xlnm.Print_Area_0" vbProcedure="false">'2023 по разд'!$A$4:$H$557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<sst xmlns="http://schemas.openxmlformats.org/spreadsheetml/2006/main" count="7239" uniqueCount="684">
  <si>
    <t xml:space="preserve">Приложение 4</t>
  </si>
  <si>
    <t xml:space="preserve">к решению Совета народных депутатов Анжеро-Судженского городского округа</t>
  </si>
  <si>
    <t xml:space="preserve">от ________________.2023 года № __________</t>
  </si>
  <si>
    <t xml:space="preserve">от 23 декабря 2022 года № 139</t>
  </si>
  <si>
    <t xml:space="preserve">Ведомственная структура расходов бюджета муниципального образования "Анжеро-Судженский городской округ" на 2023 год и на плановый период 2024 и 2025 годов</t>
  </si>
  <si>
    <t xml:space="preserve">(тыс. руб.)</t>
  </si>
  <si>
    <t xml:space="preserve">Ведомство</t>
  </si>
  <si>
    <t xml:space="preserve">Раздел</t>
  </si>
  <si>
    <t xml:space="preserve">Подраздел</t>
  </si>
  <si>
    <t xml:space="preserve">Целевая статья</t>
  </si>
  <si>
    <t xml:space="preserve">Вид расхода</t>
  </si>
  <si>
    <t xml:space="preserve">2023 год</t>
  </si>
  <si>
    <t xml:space="preserve">2024 год</t>
  </si>
  <si>
    <t xml:space="preserve">2025 год</t>
  </si>
  <si>
    <t xml:space="preserve">Администрация Анжеро-Судженского городского округа</t>
  </si>
  <si>
    <t xml:space="preserve">Общегосударственные вопросы</t>
  </si>
  <si>
    <t xml:space="preserve">01</t>
  </si>
  <si>
    <t xml:space="preserve">Функционирование высшего должностного лица субъекта Российской Федерации и муниципального образования</t>
  </si>
  <si>
    <t xml:space="preserve">02</t>
  </si>
  <si>
    <t xml:space="preserve">Совершенствование и развитие муниципальной службы</t>
  </si>
  <si>
    <t xml:space="preserve">01 1 00 10101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</si>
  <si>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</si>
  <si>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100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</si>
  <si>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</si>
  <si>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04</t>
  </si>
  <si>
    <t xml:space="preserve">Создание и функционирование комиссий по делам несовершеннолетних и защите их прав</t>
  </si>
  <si>
    <t xml:space="preserve">01 3 00 71960</t>
  </si>
  <si>
    <t xml:space="preserve">Закупка товаров, работ и услуг для обеспечения государственных (муниципальных) нужд</t>
  </si>
  <si>
    <t xml:space="preserve">200</t>
  </si>
  <si>
    <t xml:space="preserve">Создание и функционирование административных комиссий</t>
  </si>
  <si>
    <t xml:space="preserve">01 3 00 79060</t>
  </si>
  <si>
    <t xml:space="preserve">01 1 00 10102</t>
  </si>
  <si>
    <t xml:space="preserve">Иные бюджетные ассигнования</t>
  </si>
  <si>
    <t xml:space="preserve">800</t>
  </si>
  <si>
    <t xml:space="preserve">Обеспечение первичных мер пожарной безопасности</t>
  </si>
  <si>
    <t xml:space="preserve">03 2 00 10107</t>
  </si>
  <si>
    <t xml:space="preserve">01 1 00 10103</t>
  </si>
  <si>
    <t xml:space="preserve">Судебная система</t>
  </si>
  <si>
    <t xml:space="preserve">05</t>
  </si>
  <si>
    <t xml:space="preserve"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</si>
  <si>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 xml:space="preserve">99 0 00 51200</t>
  </si>
  <si>
    <t xml:space="preserve">Резервные фонды</t>
  </si>
  <si>
    <t xml:space="preserve">11</t>
  </si>
  <si>
    <t xml:space="preserve">Резервный фонд</t>
  </si>
  <si>
    <t xml:space="preserve">01 3 00 10301</t>
  </si>
  <si>
    <t xml:space="preserve">Другие общегосударственные вопросы</t>
  </si>
  <si>
    <t xml:space="preserve">13</t>
  </si>
  <si>
    <t xml:space="preserve">Поздравления и памятные подарки (Наградная система)</t>
  </si>
  <si>
    <t xml:space="preserve">01 3 00 10602</t>
  </si>
  <si>
    <t xml:space="preserve">Социальное обеспечение и иные выплаты населению</t>
  </si>
  <si>
    <t xml:space="preserve">300</t>
  </si>
  <si>
    <t xml:space="preserve">Поздравления и памятные подарки (Формирование положительного имиджа Анжеро-Судженского городского округа)</t>
  </si>
  <si>
    <t xml:space="preserve">01 3 00 10603</t>
  </si>
  <si>
    <t xml:space="preserve">Исполнение судебных актов</t>
  </si>
  <si>
    <t xml:space="preserve">01 3 00 10701</t>
  </si>
  <si>
    <t xml:space="preserve">Предоставление субсидий бюджетным, автономным учреждениям и иным некоммерческим организациям</t>
  </si>
  <si>
    <t xml:space="preserve">600</t>
  </si>
  <si>
    <t xml:space="preserve">Осуществление государственных полномочий Кемеровской области - Кузбасса по хранению, комплектованию, учету и использованию архивных документов, относящихся к собственности Кемеровской области - Кузбасса</t>
  </si>
  <si>
    <t xml:space="preserve">01 2 00 79050</t>
  </si>
  <si>
    <t xml:space="preserve">Денежные выплаты гражданам, имеющим звание "Почетный гражданин Анжеро-Судженского городского округа"</t>
  </si>
  <si>
    <t xml:space="preserve">01 3 00 90401</t>
  </si>
  <si>
    <t xml:space="preserve">Развитие архивного дела на территории Анжеро-Судженского городского округа</t>
  </si>
  <si>
    <t xml:space="preserve">01 2 00 10104</t>
  </si>
  <si>
    <t xml:space="preserve">Развитие и содержание АПК "Безопасный город"</t>
  </si>
  <si>
    <t xml:space="preserve">03 1 00 10306</t>
  </si>
  <si>
    <t xml:space="preserve">Оказание содействия Отделу МВД России по Анжеро-Судженскому городскому округу в обеспечении охраны общественного порядка при проведении всех общественно-политических, культурно-массовых, религиозных и спортивных мероприятий на территории городского округа; охрана общественного порядка на водных объектах </t>
  </si>
  <si>
    <t xml:space="preserve">03 3 00 10108</t>
  </si>
  <si>
    <t xml:space="preserve">Обеспечение деятельности строительного контроля в сфере проектирования, строительства, реконструкции и всех видов ремонта. Выполнение функции Заказчика</t>
  </si>
  <si>
    <t xml:space="preserve">04 4 00 10312</t>
  </si>
  <si>
    <t xml:space="preserve">Обеспечение комплексной административно-технической деятельности муниципальных учреждений муниципального образования "Анжеро-Судженский городской округ"</t>
  </si>
  <si>
    <t xml:space="preserve">01 3 00 10901</t>
  </si>
  <si>
    <t xml:space="preserve">Обеспечение информирования населения через средства массовой информации</t>
  </si>
  <si>
    <t xml:space="preserve">01 3 00 11001</t>
  </si>
  <si>
    <t xml:space="preserve">Национальная безопасность и правоохранительная деятельность</t>
  </si>
  <si>
    <t xml:space="preserve">03</t>
  </si>
  <si>
    <t xml:space="preserve">Защита населения и территории от чрезвычайных ситуаций природного и техногенного характера, пожарная безопасность</t>
  </si>
  <si>
    <t xml:space="preserve">10</t>
  </si>
  <si>
    <t xml:space="preserve">Модернизация автоматизированной системы централизованного оповещения населения Кемеровской области - Кузбасса</t>
  </si>
  <si>
    <t xml:space="preserve">03 1 00 S3780</t>
  </si>
  <si>
    <t xml:space="preserve">Поддержание в постоянной готовности и модернизация муниципальной автоматизированной   системы оповещения населения при опасностях, возникающих при военных конфликтах или вследствие этих конфликтов, а также при чрезвычайных ситуациях природного и техногенного характера на территории Анжеро-Судженского городского округа</t>
  </si>
  <si>
    <t xml:space="preserve">03 1 00 10106</t>
  </si>
  <si>
    <t xml:space="preserve">Приобретение учебных пособий, памяток, стендов, участие в проведении тренировок, другие мероприятия по обеспечению антитеррористической защищенности населения и обеспечение безопасности людей на водных объектах</t>
  </si>
  <si>
    <t xml:space="preserve">03 1 00 10206</t>
  </si>
  <si>
    <t xml:space="preserve">Организация мероприятий по защите населения и территорий от чрезвычайных ситуаций природного и техногенного характера, гражданской обороны, обеспечение пожарной безопасности и безопасности людей на водных объектах в границах Анжеро-Судженского городского округа</t>
  </si>
  <si>
    <t xml:space="preserve">03 1 00 10406</t>
  </si>
  <si>
    <t xml:space="preserve">Противопожарное обустройство населенных пунктов</t>
  </si>
  <si>
    <t xml:space="preserve">03 2 00 10207</t>
  </si>
  <si>
    <t xml:space="preserve">Материальное стимулирование добровольцев (волонтеров)</t>
  </si>
  <si>
    <t xml:space="preserve">03 2 00 10307</t>
  </si>
  <si>
    <t xml:space="preserve">Стимулирование жителей городского округа, участвующих в охране общественного порядка в составе добровольной народной дружины</t>
  </si>
  <si>
    <t xml:space="preserve">03 3 00 10308</t>
  </si>
  <si>
    <t xml:space="preserve">Национальная экономика</t>
  </si>
  <si>
    <t xml:space="preserve">Дорожное хозяйство (дорожные фонды)</t>
  </si>
  <si>
    <t xml:space="preserve">09</t>
  </si>
  <si>
    <t xml:space="preserve">Текущее содержание объектов уличного освещения</t>
  </si>
  <si>
    <t xml:space="preserve">11 2 00 10137</t>
  </si>
  <si>
    <t xml:space="preserve">Капитальные вложения в объекты государственной (муниципальной) собственности</t>
  </si>
  <si>
    <t xml:space="preserve">400</t>
  </si>
  <si>
    <t xml:space="preserve">Другие вопросы в области национальной экономики</t>
  </si>
  <si>
    <t xml:space="preserve">12</t>
  </si>
  <si>
    <t xml:space="preserve">Формирование и оформление границ земельных участков</t>
  </si>
  <si>
    <t xml:space="preserve">02 0 00 10105</t>
  </si>
  <si>
    <t xml:space="preserve">Содействие формированию положительного имиджа предпринимательской деятельности</t>
  </si>
  <si>
    <t xml:space="preserve">14 0 00 10218</t>
  </si>
  <si>
    <t xml:space="preserve">Жилищно-коммунальное хозяйство </t>
  </si>
  <si>
    <t xml:space="preserve">Жилищное хозяйство</t>
  </si>
  <si>
    <t xml:space="preserve">Обеспечение мероприятий по переселению граждан из аварийного жилищного фонда, осуществляемых за счет средств, поступивших от Фонда развития территорий</t>
  </si>
  <si>
    <t xml:space="preserve">04 3 F3 67483</t>
  </si>
  <si>
    <t xml:space="preserve">Обеспечение мероприятий по переселению граждан из аварийного жилищного фонда, осуществляемых за счет средств бюджетов субъектов Российской Федерации, в том числе за счет субсидий из бюджетов субъектов Российской Федерации местным бюджетам</t>
  </si>
  <si>
    <t xml:space="preserve">04 3 F3 67484</t>
  </si>
  <si>
    <t xml:space="preserve">Проведение обследования ветхого и аварийного муниципального жилого фонда, снос ветхого жилья</t>
  </si>
  <si>
    <t xml:space="preserve">04 3 00 10311</t>
  </si>
  <si>
    <t xml:space="preserve">Проектные работы</t>
  </si>
  <si>
    <t xml:space="preserve">04 4 00 10211</t>
  </si>
  <si>
    <t xml:space="preserve">Благоустройство</t>
  </si>
  <si>
    <t xml:space="preserve">Проведение мероприятий направленных на охрану окружающей среды и организацию отдыха населения городского округа</t>
  </si>
  <si>
    <t xml:space="preserve">11 5 00 10141</t>
  </si>
  <si>
    <t xml:space="preserve">Социальная политика</t>
  </si>
  <si>
    <t xml:space="preserve">Социальное обеспечение населения</t>
  </si>
  <si>
    <t xml:space="preserve">Реализация программ местного развития и обеспечение занятости для шахтерских городов и поселков</t>
  </si>
  <si>
    <t xml:space="preserve">04 3 00 51560</t>
  </si>
  <si>
    <t xml:space="preserve">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</si>
  <si>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 xml:space="preserve">04 1 00 51760</t>
  </si>
  <si>
    <t xml:space="preserve">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</si>
  <si>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 xml:space="preserve">04 1 00 51340</t>
  </si>
  <si>
    <t xml:space="preserve">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</si>
  <si>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 xml:space="preserve">04 1 00 51350</t>
  </si>
  <si>
    <t xml:space="preserve">Социальная поддержка отдельных категорий семей в форме оснащения жилых помещений автономными дымовыми пожарными извещателями и (или) датчиками (извещателями) угарного газа в соответствии с Законом Кемеровской области - Кузбасса от 5 октября 2022 года № 109-ОЗ «О социальной поддержке отдельных категорий семей в форме оснащения жилых помещений автономными дымовыми пожарными извещателями и (или) датчиками (извещателями) угарного газа»</t>
  </si>
  <si>
    <t xml:space="preserve">08 6 00 71510 </t>
  </si>
  <si>
    <t xml:space="preserve">Охрана семьи и детства</t>
  </si>
  <si>
    <t xml:space="preserve"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</si>
  <si>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 xml:space="preserve">04 1 00 R0820</t>
  </si>
  <si>
    <t xml:space="preserve">04 1 00 71850</t>
  </si>
  <si>
    <t xml:space="preserve">Реализация мероприятий по обеспечению жильем молодых семей</t>
  </si>
  <si>
    <t xml:space="preserve">04 2 00 L4970</t>
  </si>
  <si>
    <t xml:space="preserve">Другие вопросы в области социальной политики</t>
  </si>
  <si>
    <t xml:space="preserve">06</t>
  </si>
  <si>
    <t xml:space="preserve">Поддержка молодых семей и семей бюджетников</t>
  </si>
  <si>
    <t xml:space="preserve">01 3 00 10501</t>
  </si>
  <si>
    <t xml:space="preserve">Поддержка пенсионеров и инвалидов</t>
  </si>
  <si>
    <t xml:space="preserve">08 1 00 10326</t>
  </si>
  <si>
    <t xml:space="preserve">Поддержка семей мобилизованных и членов семей, погибших (умерших) при выполнении задач в ходе специальной военной операции</t>
  </si>
  <si>
    <t xml:space="preserve">08 1 00 10626</t>
  </si>
  <si>
    <t xml:space="preserve">Средства массовой информации</t>
  </si>
  <si>
    <t xml:space="preserve">Периодическая печать и издательства</t>
  </si>
  <si>
    <t xml:space="preserve">Возмещение затрат, связанных с опубликованием официальных документов и информации о деятельности органов местного самоуправления Анжеро-Судженского городского округа</t>
  </si>
  <si>
    <t xml:space="preserve">01 3 00 10801</t>
  </si>
  <si>
    <t xml:space="preserve">Обслуживание государственного (муниципального) долга</t>
  </si>
  <si>
    <t xml:space="preserve">Обслуживание государственного (муниципального) внутреннего долга</t>
  </si>
  <si>
    <t xml:space="preserve">Процентные платежи по муниципальному долгу Анжеро-Судженского городского округа</t>
  </si>
  <si>
    <t xml:space="preserve">12 3 00 10288</t>
  </si>
  <si>
    <t xml:space="preserve">700</t>
  </si>
  <si>
    <t xml:space="preserve">Условно утвержденные расходы</t>
  </si>
  <si>
    <t xml:space="preserve">99</t>
  </si>
  <si>
    <t xml:space="preserve">99 0 00 99999</t>
  </si>
  <si>
    <t xml:space="preserve">Комитет по физической культуре, спорту и молодежной политике администрации Анжеро-Судженского городского округа</t>
  </si>
  <si>
    <t xml:space="preserve">Образование</t>
  </si>
  <si>
    <t xml:space="preserve">07</t>
  </si>
  <si>
    <t xml:space="preserve">Дополнительное образование детей</t>
  </si>
  <si>
    <t xml:space="preserve">Осуществление спортивной подготовки на территории городского округа</t>
  </si>
  <si>
    <t xml:space="preserve">09 0 00 10531</t>
  </si>
  <si>
    <t xml:space="preserve">Молодежная политика и оздоровление детей</t>
  </si>
  <si>
    <t xml:space="preserve">Развитие молодёжной политики в Анжеро-Судженском городском округе</t>
  </si>
  <si>
    <t xml:space="preserve">05 1 00 10614</t>
  </si>
  <si>
    <t xml:space="preserve">Физическая культура и спорт</t>
  </si>
  <si>
    <t xml:space="preserve">Физическая культура</t>
  </si>
  <si>
    <t xml:space="preserve">Строительство, реконструкция и капитальный ремонт объектов физической культуры и спорта (субсидии муниципальным образованиям)</t>
  </si>
  <si>
    <t xml:space="preserve">04 4 00 S1111</t>
  </si>
  <si>
    <t xml:space="preserve">Реализация проектов инициативного бюджетирования "Твой Кузбасс - твоя инициатива"</t>
  </si>
  <si>
    <t xml:space="preserve">09 0 00 S3420</t>
  </si>
  <si>
    <t xml:space="preserve">Повышение доступности и качества спортивно-оздоровительных услуг</t>
  </si>
  <si>
    <t xml:space="preserve">09 0 00 10131</t>
  </si>
  <si>
    <t xml:space="preserve">Развитие физической культуры и массового спорта</t>
  </si>
  <si>
    <t xml:space="preserve">09 0 00 S0510</t>
  </si>
  <si>
    <t xml:space="preserve">Реализация мер по подготовке спортивного резерва</t>
  </si>
  <si>
    <t xml:space="preserve">09 0 00 S0570</t>
  </si>
  <si>
    <t xml:space="preserve">Вовлечение детей и подростков в сферу физической культуры и спорта путем занятости молодежи в вечернее время спортивно-массовыми мероприятиями, мероприятиями, направленными на профилактику алкоголизма, табакокурения, наркомании, злоупотребления курительными смесями и их компонентами</t>
  </si>
  <si>
    <t xml:space="preserve">09 0 00 10431</t>
  </si>
  <si>
    <t xml:space="preserve">Массовый спорт</t>
  </si>
  <si>
    <t xml:space="preserve">Создание условий для развития физической культуры и массового спорта в городском округе</t>
  </si>
  <si>
    <t xml:space="preserve">09 0 00 10331</t>
  </si>
  <si>
    <t xml:space="preserve">Спорт высших достижений</t>
  </si>
  <si>
    <t xml:space="preserve">Другие вопросы в области физической культуры и спорта</t>
  </si>
  <si>
    <t xml:space="preserve">09 0 00 10132</t>
  </si>
  <si>
    <t xml:space="preserve">09 0 00 10133</t>
  </si>
  <si>
    <t xml:space="preserve">Комитет по управлению муниципальным имуществом администрации Анжеро-Судженского городского округа</t>
  </si>
  <si>
    <t xml:space="preserve">Техническая инвентаризация и паспортизация объектов муниципальной собственности</t>
  </si>
  <si>
    <t xml:space="preserve">02 0 00 10305</t>
  </si>
  <si>
    <t xml:space="preserve">Независимая оценка объектов муниципальной собственности</t>
  </si>
  <si>
    <t xml:space="preserve">02 0 00 10405</t>
  </si>
  <si>
    <t xml:space="preserve">Содержание муниципального имущества</t>
  </si>
  <si>
    <t xml:space="preserve">02 0 00 10605</t>
  </si>
  <si>
    <t xml:space="preserve">Размещение информации в СМИ</t>
  </si>
  <si>
    <t xml:space="preserve">02 0 00 10705</t>
  </si>
  <si>
    <t xml:space="preserve">Создание и ликвидация муниципальных предприятий</t>
  </si>
  <si>
    <t xml:space="preserve">02 0 00 10805</t>
  </si>
  <si>
    <t xml:space="preserve">Обеспечение эффективности в сфере управления муниципальным имуществом</t>
  </si>
  <si>
    <t xml:space="preserve">02 0 00 10905</t>
  </si>
  <si>
    <t xml:space="preserve">Капитальный ремонт общего имущества многоквартирных домов, находящихся в муниципальной собственности</t>
  </si>
  <si>
    <t xml:space="preserve">04 5 00 10113</t>
  </si>
  <si>
    <t xml:space="preserve">Коммунальное хозяйство</t>
  </si>
  <si>
    <t xml:space="preserve">Приобретение имущества для муниципальных нужд в казну Анжеро-Судженского городского округа </t>
  </si>
  <si>
    <t xml:space="preserve">02 0 00 10806</t>
  </si>
  <si>
    <t xml:space="preserve">Обеспечение жильем социальных категорий граждан, установленных законодательством Кемеровской области — Кузбасса</t>
  </si>
  <si>
    <t xml:space="preserve">04 1 00 71660</t>
  </si>
  <si>
    <t xml:space="preserve">Контрольно - счетная палата Анжеро- Судженского городского округа</t>
  </si>
  <si>
    <t xml:space="preserve">Обеспечение деятельности финансовых, налоговых и таможенных органов и органов финансового (финансово-бюджетного) надзора</t>
  </si>
  <si>
    <t xml:space="preserve">Обеспечение деятельности Контрольно-счетной палаты</t>
  </si>
  <si>
    <t xml:space="preserve">99 0 00 20132</t>
  </si>
  <si>
    <t xml:space="preserve">Совет народных депутатов Анжеро-Судженского городского округа</t>
  </si>
  <si>
    <t xml:space="preserve"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</si>
  <si>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 xml:space="preserve">Центральный аппарат</t>
  </si>
  <si>
    <t xml:space="preserve">99 0 00 24001</t>
  </si>
  <si>
    <t xml:space="preserve">Председатель представительного органа муниципального образования</t>
  </si>
  <si>
    <t xml:space="preserve">99 0 00 20111</t>
  </si>
  <si>
    <t xml:space="preserve">Депутаты представительного органа муниципального образования</t>
  </si>
  <si>
    <t xml:space="preserve">99 0 00 20121</t>
  </si>
  <si>
    <t xml:space="preserve">Управление образования администрации Анжеро-Судженского городского округа</t>
  </si>
  <si>
    <t xml:space="preserve">Дошкольное образование</t>
  </si>
  <si>
    <t xml:space="preserve">Обеспечение государственных гарантий реализации прав граждан на получение общедоступного и бесплатного дошкольного образования в муниципальных дошкольных образовательных организациях</t>
  </si>
  <si>
    <t xml:space="preserve">05 1 00 71800</t>
  </si>
  <si>
    <t xml:space="preserve">Реализация мероприятий по обеспечению антитеррористической защищенности в муниципальных образовательных организациях Кемеровской области - Кузбасса</t>
  </si>
  <si>
    <t xml:space="preserve">05 1 00 S1390</t>
  </si>
  <si>
    <t xml:space="preserve">Реализация мероприятий по обеспечению пожарной безопасности в муниципальных образовательных организациях Кемеровской области - Кузбасса</t>
  </si>
  <si>
    <t xml:space="preserve">05 1 00 S1480</t>
  </si>
  <si>
    <t xml:space="preserve">Обеспечение доступности дошкольного, общего и дополнительного образования детей, повышение качества образовательных результатов, включая реализацию образовательных программ дошкольного общего и дополнительного образования</t>
  </si>
  <si>
    <t xml:space="preserve">05 1 00 10114</t>
  </si>
  <si>
    <t xml:space="preserve">05 1 00 10164</t>
  </si>
  <si>
    <t xml:space="preserve">Развитие кадрового потенциала муниципальной системы образования</t>
  </si>
  <si>
    <t xml:space="preserve">05 1 00 10814</t>
  </si>
  <si>
    <t xml:space="preserve">Общее образование</t>
  </si>
  <si>
    <t xml:space="preserve">Выплата ежемесячного денежного вознаграждения за классное руководство педагогическим работникам государственных и муниципальных общеобразовательных организаций</t>
  </si>
  <si>
    <t xml:space="preserve">05 1 00 53030</t>
  </si>
  <si>
    <t xml:space="preserve">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t>
  </si>
  <si>
    <t xml:space="preserve">05 1 E2 51710</t>
  </si>
  <si>
    <t xml:space="preserve"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</si>
  <si>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 xml:space="preserve">05 1 EВ 51790</t>
  </si>
  <si>
    <t xml:space="preserve">Строительство, реконструкция и капитальный ремонт образовательных организаций</t>
  </si>
  <si>
    <t xml:space="preserve">05 1 00 S1771</t>
  </si>
  <si>
    <t xml:space="preserve">Создание кадетских (казачьих) классов в общеобразовательных организациях Кемеровской области - Кузбасса</t>
  </si>
  <si>
    <t xml:space="preserve">05 1 00 S2020</t>
  </si>
  <si>
    <t xml:space="preserve">Реализация мероприятий по модернизации школьных систем образования</t>
  </si>
  <si>
    <t xml:space="preserve">05 1 00 L7500</t>
  </si>
  <si>
    <t xml:space="preserve">Обеспечение деятельности по содержанию организаций для детей-сирот и детей, оставшихся без попечения родителей</t>
  </si>
  <si>
    <t xml:space="preserve">05 1 00 71820</t>
  </si>
  <si>
    <t xml:space="preserve">Обеспечение государственных гарантий реализации прав граждан на получение общедоступного и бесплатного дошкольного, начального общего, основного общего, среднего (полного) общего образования и дополнительного образования детей в муниципальных общеобразовательных организациях</t>
  </si>
  <si>
    <t xml:space="preserve">05 1 00 71830</t>
  </si>
  <si>
    <t xml:space="preserve">Обеспечение образовательной деятельности образовательных организаций по адаптированным общеобразовательным программам</t>
  </si>
  <si>
    <t xml:space="preserve">05 1 00 71840</t>
  </si>
  <si>
    <t xml:space="preserve"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</si>
  <si>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 xml:space="preserve">05 1 00 L3040</t>
  </si>
  <si>
    <t xml:space="preserve">Развитие единого образовательного пространства, повышение качества образовательных результатов</t>
  </si>
  <si>
    <t xml:space="preserve">05 1 00 S1930</t>
  </si>
  <si>
    <t xml:space="preserve">Реализация мероприятий по капитальному ремонту и оснащению образовательных организаций Кемеровской области — Кузбасса</t>
  </si>
  <si>
    <t xml:space="preserve">05 1 00 S3750</t>
  </si>
  <si>
    <t xml:space="preserve">05 1 00 10115</t>
  </si>
  <si>
    <t xml:space="preserve">Обеспечение деятельности образовательных учреждений для детей с ограниченными возможностями здоровья, детей-сирот и детей, оставшихся без попечения родителей, включая реализацию образовательных программ дошкольного и общего образования</t>
  </si>
  <si>
    <t xml:space="preserve">05 1 00 10215</t>
  </si>
  <si>
    <t xml:space="preserve">05 1 00 10214</t>
  </si>
  <si>
    <t xml:space="preserve">Обеспечение предоставления бесплатного двухразового горячего питания или компенсационных выплат обучающимся с ограниченными возможностями здоровья муниципальных образовательных организаций Анжеро-Судженского городского округа, реализующих образовательные программы начального общего, основного общего, среднего общего образования</t>
  </si>
  <si>
    <t xml:space="preserve">05 1 00 10117</t>
  </si>
  <si>
    <t xml:space="preserve">Адресная социальная поддержка участников образовательного процесса</t>
  </si>
  <si>
    <t xml:space="preserve">05 2 00 S2000</t>
  </si>
  <si>
    <t xml:space="preserve">Укрепление материально-технической базы организаций отдыха детей и их оздоровления</t>
  </si>
  <si>
    <t xml:space="preserve">05 1 00 S3060</t>
  </si>
  <si>
    <t xml:space="preserve">05 1 00 10116</t>
  </si>
  <si>
    <t xml:space="preserve">Обеспечение персонифицированного финансирования дополнительного образования детей в рамках социального заказа</t>
  </si>
  <si>
    <t xml:space="preserve">05 1 00 10914</t>
  </si>
  <si>
    <t xml:space="preserve">Обеспечение персонифицированного финансирования дополнительного образования детей</t>
  </si>
  <si>
    <t xml:space="preserve">05 1 00 11014</t>
  </si>
  <si>
    <t xml:space="preserve">Поддержка талантливых детей и молодёжи, обеспечение условий для их личностной самореализации и профессионального самоопределения, успешной социализации в обществе</t>
  </si>
  <si>
    <t xml:space="preserve">05 1 00 10714</t>
  </si>
  <si>
    <t xml:space="preserve">Другие вопросы в области образования</t>
  </si>
  <si>
    <t xml:space="preserve">Организация круглогодичного отдыха, оздоровления и занятости обучающихся</t>
  </si>
  <si>
    <t xml:space="preserve">05 1 00 71940</t>
  </si>
  <si>
    <t xml:space="preserve">05 1 00 10314</t>
  </si>
  <si>
    <t xml:space="preserve">05 1 00 10315</t>
  </si>
  <si>
    <t xml:space="preserve">Организация и осуществление деятельности по опеке и попечительству, осуществление контроля за использованием и сохранностью жилых помещений, нанимателями или членами семей нанимателей по договорам социального найма либо собственниками которых являются дети-сироты и дети, оставшиеся без попечения родителей, за обеспечением надлежащего санитарного и технического состояния жилых помещений, а также осуществления контроля за распоряжением ими</t>
  </si>
  <si>
    <t xml:space="preserve">05 3 00 72070</t>
  </si>
  <si>
    <t xml:space="preserve">Обеспечение деятельности прочих организаций в сфере образования Анжеро-Судженского городского округа</t>
  </si>
  <si>
    <t xml:space="preserve">05 3 00 10122</t>
  </si>
  <si>
    <t xml:space="preserve">05 3 00 10123</t>
  </si>
  <si>
    <t xml:space="preserve">05 3 00 10124</t>
  </si>
  <si>
    <t xml:space="preserve">Социальная поддержка работников образовательных организаций и участников образовательного процесса</t>
  </si>
  <si>
    <t xml:space="preserve">05 2 00 72010</t>
  </si>
  <si>
    <t xml:space="preserve">Предоставление бесплатного проезда отдельным категориям обучающихся</t>
  </si>
  <si>
    <t xml:space="preserve">911</t>
  </si>
  <si>
    <t xml:space="preserve">05 2 00 73050</t>
  </si>
  <si>
    <t xml:space="preserve">Меры социальной поддержки многодетных семей в соответствии с Законом Кемеровской области от 14 ноября 2005 года № 123-ОЗ "О мерах социальной поддержки многодетных семей в Кемеровской области"</t>
  </si>
  <si>
    <t xml:space="preserve">08 6 Р1 70050</t>
  </si>
  <si>
    <t xml:space="preserve">Компенсация части платы за присмотр и уход, взимаемой с родителей (законных представителей) детей, осваивающих образовательные программы дошкольного образования</t>
  </si>
  <si>
    <t xml:space="preserve">05 2 00 71810</t>
  </si>
  <si>
    <t xml:space="preserve">Обеспечение детей-сирот и детей, оставшихся без попечения родителей, одеждой, обувью, единовременным денежным пособием при выпуске из общеобразовательных организаций</t>
  </si>
  <si>
    <t xml:space="preserve">05 2 00 72030</t>
  </si>
  <si>
    <t xml:space="preserve">Обеспечение зачисления денежных средств для детей-сирот и детей, оставшихся без попечения родителей, на специальные накопительные банковские счета</t>
  </si>
  <si>
    <t xml:space="preserve">05 2 00 72050</t>
  </si>
  <si>
    <t xml:space="preserve">Профилактика безнадзорности и правонарушений несовершеннолетних</t>
  </si>
  <si>
    <t xml:space="preserve">05 2 00 S2060</t>
  </si>
  <si>
    <t xml:space="preserve">Осуществление назначения и выплаты денежных средств семьям, взявшим на воспитание детей-сирот и детей, оставшихся без попечения родителей, предоставление им мер социальной поддержки, осуществление назначения и выплаты денежных средств лицам, находившимся под попечительством, лицам, являвшимся приемными родителями, в соответствии с Законом Кемеровской области от 14 декабря 2010 года № 124-ОЗ "О некоторых вопросах в сфере опеки и попечительства несовершеннолетних"</t>
  </si>
  <si>
    <t xml:space="preserve">05 2 00 80130</t>
  </si>
  <si>
    <t xml:space="preserve">Осуществление назначения и выплаты единовременного государственного пособия гражданам, усыновившим (удочерившим) детей-сирот и детей, оставшихся без попечения родителей, установленного Законом Кемеровской области от 13 марта 2008 года № 5-ОЗ "О предоставлении меры социальной поддержки гражданам, усыновившим (удочерившим) детей-сирот и детей, оставшихся без попечения родителей"</t>
  </si>
  <si>
    <t xml:space="preserve">05 2 00 80140</t>
  </si>
  <si>
    <t xml:space="preserve">Предоставление членам семей участников специальной военной операции, указанным в подпункте 2 статьи 2 Закона Кемеровской области - Кузбасса «О мерах социальной поддержки семей граждан, принимающих участие в специальной военной операции», обучающимся в пятых - одиннадцатых классах муниципальных общеобразовательных организаций, бесплатного одноразового горячего питания</t>
  </si>
  <si>
    <t xml:space="preserve">05 2 00 72140</t>
  </si>
  <si>
    <t xml:space="preserve">Обеспечение мер социальной поддержки (в виде предоставления горячего питания) обучающимся муниципальных общеобразовательных организаций</t>
  </si>
  <si>
    <t xml:space="preserve">05 2 00 10119</t>
  </si>
  <si>
    <t xml:space="preserve">Обеспечение мер социальной поддержки в виде льгот по родительской плате за присмотр и уход за детьми в муниципальных организациях</t>
  </si>
  <si>
    <t xml:space="preserve">05 2 00 10121</t>
  </si>
  <si>
    <t xml:space="preserve">09 0 00 10532</t>
  </si>
  <si>
    <t xml:space="preserve">Управление культуры администрации Анжеро-Судженского городского округа</t>
  </si>
  <si>
    <t xml:space="preserve">Создание новых туристических программ, а также обновление существующих маршрутов</t>
  </si>
  <si>
    <t xml:space="preserve">16 0 00 10144</t>
  </si>
  <si>
    <t xml:space="preserve">Создание туристического бренда и формирование положительного имиджа муниципального образования</t>
  </si>
  <si>
    <t xml:space="preserve">16 0 00 10244</t>
  </si>
  <si>
    <t xml:space="preserve">Развитие туристической инфраструктуры и единого информационного пространства</t>
  </si>
  <si>
    <t xml:space="preserve">16 0 00 10344</t>
  </si>
  <si>
    <t xml:space="preserve">Проведение событийных и обменных мероприятий в сфере культуры и искусства</t>
  </si>
  <si>
    <t xml:space="preserve">16 0 00 10444</t>
  </si>
  <si>
    <t xml:space="preserve">Популяризация объектов культурного наследия на территории Анжеро-Судженского городского округа</t>
  </si>
  <si>
    <t xml:space="preserve">16 0 00 10544</t>
  </si>
  <si>
    <t xml:space="preserve">Развитие инфраструктуры размещения, отдыха и досуга</t>
  </si>
  <si>
    <t xml:space="preserve">16 0 00 10644</t>
  </si>
  <si>
    <t xml:space="preserve">Реализация федеральной целевой программы "Увековечение памяти погибших при защите Отечества на 2019 - 2024 годы"</t>
  </si>
  <si>
    <t xml:space="preserve">11 5 00 L2990</t>
  </si>
  <si>
    <t xml:space="preserve">Культура, кинематография, средства массовой информации</t>
  </si>
  <si>
    <t xml:space="preserve">08</t>
  </si>
  <si>
    <t xml:space="preserve">Культура</t>
  </si>
  <si>
    <t xml:space="preserve">Техническое оснащение региональных и муниципальных музеев</t>
  </si>
  <si>
    <t xml:space="preserve">06 1 А1 55900</t>
  </si>
  <si>
    <t xml:space="preserve">Ежемесячные выплаты стимулирующего характера работникам муниципальных библиотек, музеев и культурно-досуговых учреждений</t>
  </si>
  <si>
    <t xml:space="preserve">06 1 00 S0420</t>
  </si>
  <si>
    <t xml:space="preserve">Обеспечение деятельности учреждений клубного типа</t>
  </si>
  <si>
    <t xml:space="preserve">06 1 00 10125</t>
  </si>
  <si>
    <t xml:space="preserve">Развитие музейного дела</t>
  </si>
  <si>
    <t xml:space="preserve">06 1 00 10225</t>
  </si>
  <si>
    <t xml:space="preserve">Развитие библиотечного дела</t>
  </si>
  <si>
    <t xml:space="preserve">06 1 00 10325</t>
  </si>
  <si>
    <t xml:space="preserve">Укрепление единства российской нации и этнокультурное развитие народов России</t>
  </si>
  <si>
    <t xml:space="preserve">06 2 00 10152</t>
  </si>
  <si>
    <t xml:space="preserve">Социальная и культурная адаптация иностранных граждан</t>
  </si>
  <si>
    <t xml:space="preserve">06 2 00 10227</t>
  </si>
  <si>
    <t xml:space="preserve">Другие вопросы в области культуры, кинематографии</t>
  </si>
  <si>
    <t xml:space="preserve">Развитие управления в сфере культуры</t>
  </si>
  <si>
    <t xml:space="preserve">06 1 00 10424</t>
  </si>
  <si>
    <t xml:space="preserve">06 1 00 10425</t>
  </si>
  <si>
    <t xml:space="preserve">Управление социальной защиты населения администрации Анжеро-Судженского городского округа</t>
  </si>
  <si>
    <t xml:space="preserve">Реализация мер в области государственной молодежной политики</t>
  </si>
  <si>
    <t xml:space="preserve">05 2 00 S0490</t>
  </si>
  <si>
    <t xml:space="preserve">Пенсионное обеспечение</t>
  </si>
  <si>
    <t xml:space="preserve">Выплата пенсии за выслугу лет в соответствии с Решением Анжеро-Судженского городского Совета народных депутатов от 26.11.2009г. № 396 "О пенсиях за выслугу лет лицам, замещавшим муниципальные должности, и должности муниципальной службы муниципального образования "Анжеро-Судженский городской округ"</t>
  </si>
  <si>
    <t xml:space="preserve">08 2 00 90101</t>
  </si>
  <si>
    <t xml:space="preserve">Социальное обслуживание населения</t>
  </si>
  <si>
    <t xml:space="preserve">Социальное обслуживание граждан, достигших возраста 18 лет, признанных нуждающимися в социальном обслуживании, за исключением государственного полномочия по социальному обслуживанию граждан пожилого возраста и инвалидов, граждан, находящихся в трудной жизненной ситуации, в государственных организациях социального обслуживания</t>
  </si>
  <si>
    <t xml:space="preserve">08 5 00 73880</t>
  </si>
  <si>
    <t xml:space="preserve">08 5 Р3 73880</t>
  </si>
  <si>
    <t xml:space="preserve">Обеспечение деятельности (оказание услуг) специализированных учреждений для несовершеннолетних, нуждающихся в социальной реабилитации, иных учреждений и служб, предоставляющих социальные услуги несовершеннолетним и их семьям</t>
  </si>
  <si>
    <t xml:space="preserve">08 5 00 70170</t>
  </si>
  <si>
    <t xml:space="preserve">08 5 00 10128</t>
  </si>
  <si>
    <t xml:space="preserve">08 6 P1 70050</t>
  </si>
  <si>
    <t xml:space="preserve">Обеспечение мер социальной поддержки ветеранов труда в соответствии с Законом Кемеровской области от 20 декабря 2004 года № 105-ОЗ "О мерах социальной поддержки отдельной категории ветеранов Великой Отечественной войны и ветеранов труда"</t>
  </si>
  <si>
    <t xml:space="preserve">08 6 00 70010</t>
  </si>
  <si>
    <t xml:space="preserve">Обеспечение мер социальной поддержки ветеранов Великой Отечественной войны, проработавших в тылу в период с 22 июня 1941 года по 9 мая 1945 года не менее шести месяцев, исключая период работы на временно оккупированных территориях СССР, либо награжденных орденами и медалями СССР за самоотверженный труд в период Великой Отечественной войны, в соответствии с Законом Кемеровской области от 20 декабря 2004 года № 105-ОЗ "О мерах социальной поддержки отдельной категории ветеранов Великой Отечественной войны и ветеранов труда"</t>
  </si>
  <si>
    <t xml:space="preserve">08 6 00 70020</t>
  </si>
  <si>
    <t xml:space="preserve">Обеспечение мер социальной поддержки реабилитированных лиц и лиц, признанных пострадавшими от политических репрессий, в соответствии с Законом Кемеровской области от 20 декабря 2004 года № 114-ОЗ "О мерах социальной поддержки реабилитированных лиц и лиц, признанных пострадавшими от политических репрессий"</t>
  </si>
  <si>
    <t xml:space="preserve">08 6 00 70030</t>
  </si>
  <si>
    <t xml:space="preserve">Меры социальной поддержки отдельных категорий многодетных матерей в соответствии с Законом Кемеровской области от 8 апреля 2008 года № 14-ОЗ "О мерах социальной поддержки отдельных категорий многодетных матерей"</t>
  </si>
  <si>
    <t xml:space="preserve">08 6 00 70060</t>
  </si>
  <si>
    <t xml:space="preserve">Меры социальной поддержки отдельных категорий граждан в соответствии с Законом Кемеровской области от 27 января 2005 года № 15-ОЗ "О мерах социальной поддержки отдельных категорий граждан"</t>
  </si>
  <si>
    <t xml:space="preserve">08 6 00 70080</t>
  </si>
  <si>
    <t xml:space="preserve">Выплата социального пособия на погребение и возмещение расходов по гарантированному перечню услуг по погребению в соответствии с Законом Кемеровской области от 07 декабря 2018 года № 104-ОЗ "О некоторых вопросах в сфере погребения и похоронного дела в Кемеровской области"</t>
  </si>
  <si>
    <t xml:space="preserve">08 6 00 80110</t>
  </si>
  <si>
    <t xml:space="preserve">Адресная помощь</t>
  </si>
  <si>
    <t xml:space="preserve">08 1 00 10126</t>
  </si>
  <si>
    <t xml:space="preserve">Поддержка общественных организаций</t>
  </si>
  <si>
    <t xml:space="preserve">08 1 00 10226</t>
  </si>
  <si>
    <t xml:space="preserve">Реализация полномочий управления социальной защиты населения как исполнительного органа государственной власти отраслевой компетенции</t>
  </si>
  <si>
    <t xml:space="preserve">08 4 00 10127</t>
  </si>
  <si>
    <t xml:space="preserve">Социальная поддержка и социальное обслуживание населения в части содержания органов местного самоуправления</t>
  </si>
  <si>
    <t xml:space="preserve">08 4 00 70280</t>
  </si>
  <si>
    <t xml:space="preserve">Создание системы долговременного ухода за гражданами пожилого возраста и инвалидами</t>
  </si>
  <si>
    <t xml:space="preserve">08 5 P3 51630</t>
  </si>
  <si>
    <t xml:space="preserve">Кадровое обеспечение - молодой специалист</t>
  </si>
  <si>
    <t xml:space="preserve">08 7 00 10129</t>
  </si>
  <si>
    <t xml:space="preserve">Управление жилищно-коммунального хозяйства администрации Анжеро-Судженского городского округа</t>
  </si>
  <si>
    <t xml:space="preserve">Проведение и организация мероприятий по уничтожению очагов произрастания дикорастущих наркосодержащих растений</t>
  </si>
  <si>
    <t xml:space="preserve">03 3 00 10208</t>
  </si>
  <si>
    <t xml:space="preserve">Проектирование, строительство (реконструкция), капитальный ремонт и ремонт автомобильных дорог общего пользования местного значения, а также до сельских населенных пунктов, не имеющих круглогодичной связи с сетью автомобильных дорог общего пользования</t>
  </si>
  <si>
    <t xml:space="preserve">11 1 00 S2690</t>
  </si>
  <si>
    <t xml:space="preserve">Финансовое обеспечение дорожной деятельности в отношении дорог общего пользования местного значения </t>
  </si>
  <si>
    <t xml:space="preserve">11 1 00 S2580</t>
  </si>
  <si>
    <t xml:space="preserve">Расходы по содержанию автомобильных дорог и инженерных сооружений на них</t>
  </si>
  <si>
    <t xml:space="preserve">11 1 00 10136</t>
  </si>
  <si>
    <t xml:space="preserve">Благоустройство дворовых территорий Анжеро-Судженского городского округа</t>
  </si>
  <si>
    <t xml:space="preserve">15 0 00 10143</t>
  </si>
  <si>
    <t xml:space="preserve">Реализация программ формирования современной городской среды (Благоустройство дворовых территорий Анжеро-Судженского городского округа)</t>
  </si>
  <si>
    <t xml:space="preserve">15 0 F2 55551</t>
  </si>
  <si>
    <t xml:space="preserve">Ремонт муниципального жилищного фонда</t>
  </si>
  <si>
    <t xml:space="preserve">04 5 00 10212</t>
  </si>
  <si>
    <t xml:space="preserve">Текущий ремонт и ремонт муниципальных сетей и котельного оборудования</t>
  </si>
  <si>
    <t xml:space="preserve">10 1 00 10535</t>
  </si>
  <si>
    <t xml:space="preserve">Содержание и обслуживание инженерных сетей, сооружений и котельного оборудования, а также изготовление технической документации</t>
  </si>
  <si>
    <t xml:space="preserve">10 1 00 10634</t>
  </si>
  <si>
    <t xml:space="preserve">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</t>
  </si>
  <si>
    <t xml:space="preserve">10 2 00 72570</t>
  </si>
  <si>
    <t xml:space="preserve">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 (услуги теплоснабжения и горячего водоснабжения)</t>
  </si>
  <si>
    <t xml:space="preserve">10 2 00 72571</t>
  </si>
  <si>
    <t xml:space="preserve">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 (услуги холодного водоснабжения и водоотведения)</t>
  </si>
  <si>
    <t xml:space="preserve">10 2 00 72572</t>
  </si>
  <si>
    <t xml:space="preserve">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 (реализация твердого топлива)</t>
  </si>
  <si>
    <t xml:space="preserve">10 2 00 72573</t>
  </si>
  <si>
    <t xml:space="preserve">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 (реализация сжиженного газа)</t>
  </si>
  <si>
    <t xml:space="preserve">10 2 00 72574</t>
  </si>
  <si>
    <t xml:space="preserve">Реализация программ формирования современной городской среды (Благоустройство иных объектов инфраструктуры городской среды Анжеро-Судженского городского округа)</t>
  </si>
  <si>
    <t xml:space="preserve">15 0 F2 55552 </t>
  </si>
  <si>
    <t xml:space="preserve">Содержание и обустройство сибиреязвенных захоронений и скотомогильников (биотермических ям)</t>
  </si>
  <si>
    <t xml:space="preserve">11 7 00 71140</t>
  </si>
  <si>
    <t xml:space="preserve">Стоимость электроэнергии</t>
  </si>
  <si>
    <t xml:space="preserve">11 2 00 10237</t>
  </si>
  <si>
    <t xml:space="preserve">Организация работ по озеленению парков, скверов, аллей, улично-дорожной сети</t>
  </si>
  <si>
    <t xml:space="preserve">11 3 00 10138</t>
  </si>
  <si>
    <t xml:space="preserve">Организация мероприятий при осуществлении деятельности по обращению с животными без владельцев</t>
  </si>
  <si>
    <t xml:space="preserve">11 4 00 70860</t>
  </si>
  <si>
    <t xml:space="preserve">Природоохранные мероприятия, реализуемые на территории Анжеро-Судженского городского округа</t>
  </si>
  <si>
    <t xml:space="preserve">11 7 00 10239</t>
  </si>
  <si>
    <t xml:space="preserve">Технический (строительный) надзор за соблюдением всех норм и правил, производимых строительных и ремонтных работ по благоустройству (капитальному ремонту) дворовых территорий МКД</t>
  </si>
  <si>
    <t xml:space="preserve">15 0 00 10543</t>
  </si>
  <si>
    <t xml:space="preserve">Другие вопросы в области жилищно-коммунального хозяйства</t>
  </si>
  <si>
    <t xml:space="preserve">Осуществление функций по реализации вопросов местного значения в сфере жилищно-коммунального хозяйства</t>
  </si>
  <si>
    <t xml:space="preserve">10 3 00 10135</t>
  </si>
  <si>
    <t xml:space="preserve">Организация мероприятий по обеспечению надлежащего состояния уровня благоустройства территории Анжеро-Судженского городского округа</t>
  </si>
  <si>
    <t xml:space="preserve">11 6 00 10142</t>
  </si>
  <si>
    <t xml:space="preserve">Возмещение затрат по организации холодного водоснабжения путем подвоза питьевой воды населению города, проживающего в жилых домах, не подключенных к центральной системе холодного водоснабжения и не возможностью проведения его, по причине отдаленности от сетей централизованного водоснабжения</t>
  </si>
  <si>
    <t xml:space="preserve">08 1 00 10526</t>
  </si>
  <si>
    <t xml:space="preserve">Финансовое управление администрации Анжеро- Судженского городского округа</t>
  </si>
  <si>
    <t xml:space="preserve">Создание условий для повышения эффективности, результативности бюджетного процесса и качества управления муниципальными финансами в муниципальном образовании</t>
  </si>
  <si>
    <t xml:space="preserve">12 1 00 10488</t>
  </si>
  <si>
    <t xml:space="preserve">ИТОГО:</t>
  </si>
  <si>
    <t xml:space="preserve">Начальник финансового управления администрации Анжеро-Судженского городского округа</t>
  </si>
  <si>
    <t xml:space="preserve">Е.Н.Зачиняева</t>
  </si>
  <si>
    <t xml:space="preserve">Приложение 2</t>
  </si>
  <si>
    <t xml:space="preserve">от _______________.2023 года № __________</t>
  </si>
  <si>
    <t xml:space="preserve">Распределение бюджетных ассигнований бюджета муниципального образования "Анжеро-Судженский городской округ" по целевым статьям (муниципальным программам и непрограммным направлениям деятельности), группам видов расходов классификации расходов бюджетов на 2023 год и на плановый период 2024 и 2025 годов</t>
  </si>
  <si>
    <t xml:space="preserve">Государственная программа</t>
  </si>
  <si>
    <t xml:space="preserve">Подпрограмма</t>
  </si>
  <si>
    <t xml:space="preserve">Основное мероприятие</t>
  </si>
  <si>
    <t xml:space="preserve">Направление расходов</t>
  </si>
  <si>
    <t xml:space="preserve">2023   год</t>
  </si>
  <si>
    <t xml:space="preserve">2024   год</t>
  </si>
  <si>
    <t xml:space="preserve">2025   год</t>
  </si>
  <si>
    <t xml:space="preserve">2</t>
  </si>
  <si>
    <t xml:space="preserve">3</t>
  </si>
  <si>
    <t xml:space="preserve">4</t>
  </si>
  <si>
    <t xml:space="preserve">5</t>
  </si>
  <si>
    <t xml:space="preserve">Муниципальная программа "Создание условий для повышения эффективности муниципального управления"</t>
  </si>
  <si>
    <t xml:space="preserve">Подпрограмма "Повышение эффективности деятельности органа местного самоуправления"</t>
  </si>
  <si>
    <t xml:space="preserve">1</t>
  </si>
  <si>
    <t xml:space="preserve">00</t>
  </si>
  <si>
    <t xml:space="preserve">10101</t>
  </si>
  <si>
    <t xml:space="preserve">10102</t>
  </si>
  <si>
    <t xml:space="preserve">10103</t>
  </si>
  <si>
    <t xml:space="preserve">Подпрограмма "Развитие архивного дела на территории Анжеро-Судженского городского округа"</t>
  </si>
  <si>
    <t xml:space="preserve">10104</t>
  </si>
  <si>
    <t xml:space="preserve">79050</t>
  </si>
  <si>
    <t xml:space="preserve">Подпрограмма "Прочие направления повышения эффективности муниципального управления"</t>
  </si>
  <si>
    <t xml:space="preserve">10301</t>
  </si>
  <si>
    <t xml:space="preserve">10501</t>
  </si>
  <si>
    <t xml:space="preserve">10602</t>
  </si>
  <si>
    <t xml:space="preserve">10603</t>
  </si>
  <si>
    <t xml:space="preserve">10701</t>
  </si>
  <si>
    <t xml:space="preserve">10901</t>
  </si>
  <si>
    <t xml:space="preserve">71960</t>
  </si>
  <si>
    <t xml:space="preserve">90401</t>
  </si>
  <si>
    <t xml:space="preserve">10801</t>
  </si>
  <si>
    <t xml:space="preserve">11001</t>
  </si>
  <si>
    <t xml:space="preserve">Муниципальная программа "Повышение эффективности управления муниципальной собственностью Анжеро-Судженского городского округа"</t>
  </si>
  <si>
    <t xml:space="preserve">10105</t>
  </si>
  <si>
    <t xml:space="preserve">10305</t>
  </si>
  <si>
    <t xml:space="preserve">10405</t>
  </si>
  <si>
    <t xml:space="preserve">10605</t>
  </si>
  <si>
    <t xml:space="preserve">10705</t>
  </si>
  <si>
    <t xml:space="preserve">10805</t>
  </si>
  <si>
    <t xml:space="preserve">10806</t>
  </si>
  <si>
    <t xml:space="preserve">10905</t>
  </si>
  <si>
    <t xml:space="preserve">Муниципальная программа "Обеспечение общественного порядка, пожарной безопасности и защита от чрезвычайных ситуаций"</t>
  </si>
  <si>
    <t xml:space="preserve">Подпрограмма "Снижение рисков и смягчение последствий чрезвычайных ситуаций, повышение безопасности населения и защищенности объектов городского округа от угроз природного и техногенного характера"</t>
  </si>
  <si>
    <t xml:space="preserve">S3780</t>
  </si>
  <si>
    <t xml:space="preserve">10106</t>
  </si>
  <si>
    <t xml:space="preserve">10206</t>
  </si>
  <si>
    <t xml:space="preserve">10306</t>
  </si>
  <si>
    <t xml:space="preserve">10406</t>
  </si>
  <si>
    <t xml:space="preserve">Подпрограмма "Обеспечение пожарной безопасности на территории муниципального образования Анжеро-Судженский городской округ"</t>
  </si>
  <si>
    <t xml:space="preserve">10107</t>
  </si>
  <si>
    <t xml:space="preserve">10207</t>
  </si>
  <si>
    <t xml:space="preserve">10307</t>
  </si>
  <si>
    <t xml:space="preserve">Подпрограмма "Обеспечение охраны общественного порядка на территории муниципального образования Анжеро-Судженский городской округ"</t>
  </si>
  <si>
    <t xml:space="preserve">Оказание содействия Отделу МВД России по Анжеро-Судженскому городскому округу в обеспечении охраны общественного порядка при проведении всех общественно-политических, культурно-массовых, религиозных и спортивных мероприятий на территории городского округа; охрана общественного порядка на водных объектах</t>
  </si>
  <si>
    <t xml:space="preserve">10108</t>
  </si>
  <si>
    <t xml:space="preserve">10208</t>
  </si>
  <si>
    <t xml:space="preserve">10308</t>
  </si>
  <si>
    <t xml:space="preserve">Муниципальная программа "Обеспечение доступным и комфортным жильем и коммунальными услугами. Строительство"</t>
  </si>
  <si>
    <t xml:space="preserve">Подпрограмма "Обеспечение жильем отдельных социально незащищенных категорий граждан, нуждающихся в улучшении жилищных условий"</t>
  </si>
  <si>
    <t xml:space="preserve">51760</t>
  </si>
  <si>
    <t xml:space="preserve">51340</t>
  </si>
  <si>
    <t xml:space="preserve">R0820</t>
  </si>
  <si>
    <t xml:space="preserve">71850</t>
  </si>
  <si>
    <t xml:space="preserve">71660</t>
  </si>
  <si>
    <t xml:space="preserve">Подпрограмма "Обеспечение жильем молодых семей"</t>
  </si>
  <si>
    <t xml:space="preserve">L4970</t>
  </si>
  <si>
    <t xml:space="preserve">Подпрограмма "Переселение граждан из ветхого и аварийного жилья"</t>
  </si>
  <si>
    <t xml:space="preserve">Региональный проект "Обеспечение устойчивого сокращения непригодного для проживания жилищного фонда"</t>
  </si>
  <si>
    <t xml:space="preserve">F3</t>
  </si>
  <si>
    <t xml:space="preserve">67483</t>
  </si>
  <si>
    <t xml:space="preserve">67484</t>
  </si>
  <si>
    <t xml:space="preserve">10311</t>
  </si>
  <si>
    <t xml:space="preserve">Подпрограмма "Капитальное строительство"</t>
  </si>
  <si>
    <t xml:space="preserve">S1111</t>
  </si>
  <si>
    <t xml:space="preserve">10211</t>
  </si>
  <si>
    <t xml:space="preserve">10312</t>
  </si>
  <si>
    <t xml:space="preserve">Подпрограмма "Капитальный ремонт жилья"</t>
  </si>
  <si>
    <t xml:space="preserve">10212</t>
  </si>
  <si>
    <t xml:space="preserve">10113</t>
  </si>
  <si>
    <t xml:space="preserve">Муниципальная программа "Развитие системы образования Анжеро-Судженского городского округа"</t>
  </si>
  <si>
    <t xml:space="preserve">Подпрограмма "Развитие дошкольного, общего образования и дополнительного образования детей в Анжеро-Судженском городском округе"</t>
  </si>
  <si>
    <t xml:space="preserve">10114</t>
  </si>
  <si>
    <t xml:space="preserve">10164</t>
  </si>
  <si>
    <t xml:space="preserve">10116</t>
  </si>
  <si>
    <t xml:space="preserve">10914</t>
  </si>
  <si>
    <t xml:space="preserve">10214</t>
  </si>
  <si>
    <t xml:space="preserve">10315</t>
  </si>
  <si>
    <t xml:space="preserve">10614</t>
  </si>
  <si>
    <t xml:space="preserve">10814</t>
  </si>
  <si>
    <t xml:space="preserve">53030</t>
  </si>
  <si>
    <t xml:space="preserve">S2020</t>
  </si>
  <si>
    <t xml:space="preserve">S1771</t>
  </si>
  <si>
    <t xml:space="preserve">L7500</t>
  </si>
  <si>
    <t xml:space="preserve">S1390</t>
  </si>
  <si>
    <t xml:space="preserve">S1480</t>
  </si>
  <si>
    <t xml:space="preserve">S3060</t>
  </si>
  <si>
    <t xml:space="preserve">S1930</t>
  </si>
  <si>
    <t xml:space="preserve">S3750</t>
  </si>
  <si>
    <t xml:space="preserve">Региональный проект "Успех каждого ребенка"</t>
  </si>
  <si>
    <t xml:space="preserve">E2</t>
  </si>
  <si>
    <t xml:space="preserve">51710</t>
  </si>
  <si>
    <t xml:space="preserve">Региональный проект «Патриотическое воспитание»</t>
  </si>
  <si>
    <t xml:space="preserve">ЕВ</t>
  </si>
  <si>
    <t xml:space="preserve">51790</t>
  </si>
  <si>
    <t xml:space="preserve">71940</t>
  </si>
  <si>
    <t xml:space="preserve">L3040</t>
  </si>
  <si>
    <t xml:space="preserve">Подпрограмма "Социальные гарантии в системе образования"</t>
  </si>
  <si>
    <t xml:space="preserve">S2000</t>
  </si>
  <si>
    <t xml:space="preserve">S2060</t>
  </si>
  <si>
    <t xml:space="preserve">Осуществление назначения и выплаты единовременного государственного пособия гражданам, усыновившим (удочерившим) детей-сирот и детей, оставшихся без попечения родителей, установленного Законом Кемеровской области от 13.03.2008 № 5-ОЗ "О предоставлении меры социальной поддержки гражданам, усыновившим (удочерившим) детей-сирот и детей, оставшихся без попечения родителей"</t>
  </si>
  <si>
    <t xml:space="preserve">80140</t>
  </si>
  <si>
    <t xml:space="preserve">72140</t>
  </si>
  <si>
    <t xml:space="preserve">10119</t>
  </si>
  <si>
    <t xml:space="preserve">S0490</t>
  </si>
  <si>
    <t xml:space="preserve">Подпрограмма "Прочие мероприятия в области образования"</t>
  </si>
  <si>
    <t xml:space="preserve">Муниципальная программа "Развитие культуры Анжеро-Судженского городского округа"</t>
  </si>
  <si>
    <t xml:space="preserve">Подпрограмма "Развитие культуры"</t>
  </si>
  <si>
    <t xml:space="preserve">Региональный проект «Культурная среда»</t>
  </si>
  <si>
    <t xml:space="preserve">А1</t>
  </si>
  <si>
    <t xml:space="preserve">55900</t>
  </si>
  <si>
    <t xml:space="preserve">S0420</t>
  </si>
  <si>
    <t xml:space="preserve">10125</t>
  </si>
  <si>
    <t xml:space="preserve">10225</t>
  </si>
  <si>
    <t xml:space="preserve">10325</t>
  </si>
  <si>
    <t xml:space="preserve">10424</t>
  </si>
  <si>
    <t xml:space="preserve">10425</t>
  </si>
  <si>
    <t xml:space="preserve">Подпрограмма "Реализация государственной национальной политики на территории Анжеро-Судженского городского округа"</t>
  </si>
  <si>
    <t xml:space="preserve">10152</t>
  </si>
  <si>
    <t xml:space="preserve">10227</t>
  </si>
  <si>
    <t xml:space="preserve">Муниципальная программа "Социальная поддержка населения Анжеро-Судженского городского округа"</t>
  </si>
  <si>
    <t xml:space="preserve">Подпрограмма "Милосердие"</t>
  </si>
  <si>
    <t xml:space="preserve">10126</t>
  </si>
  <si>
    <t xml:space="preserve">10226</t>
  </si>
  <si>
    <t xml:space="preserve">10326</t>
  </si>
  <si>
    <t xml:space="preserve">10526</t>
  </si>
  <si>
    <t xml:space="preserve">10626</t>
  </si>
  <si>
    <t xml:space="preserve">Подпрограмма "Поддержка лиц, замещавших муниципальные должности, и должности муниципальной службы муниципального образования "Анжеро-Судженский городской округ" в виде пенсии за выслугу лет"</t>
  </si>
  <si>
    <t xml:space="preserve">90101</t>
  </si>
  <si>
    <t xml:space="preserve">Подпрограмма "Совершенствование системы управления и информационного обеспечения в сфере социальной поддержки и социального обслуживания населения"</t>
  </si>
  <si>
    <t xml:space="preserve">10127</t>
  </si>
  <si>
    <t xml:space="preserve">Подпрограмма "Повышение качества и доступности социальных услуг"</t>
  </si>
  <si>
    <t xml:space="preserve">Региональный проект "Старшее поколение"</t>
  </si>
  <si>
    <t xml:space="preserve">P3</t>
  </si>
  <si>
    <t xml:space="preserve">51630</t>
  </si>
  <si>
    <t xml:space="preserve">Р3</t>
  </si>
  <si>
    <t xml:space="preserve">73880</t>
  </si>
  <si>
    <t xml:space="preserve">Возмещение затрат на содержание муниципальных учреждений социального обслуживания</t>
  </si>
  <si>
    <t xml:space="preserve">10128</t>
  </si>
  <si>
    <t xml:space="preserve">Подпрограмма "Развитие мер социальной поддержки отдельных категорий граждан"</t>
  </si>
  <si>
    <t xml:space="preserve">6</t>
  </si>
  <si>
    <t xml:space="preserve">Региональный проект "Финансовая поддержка семей при рождении детей"</t>
  </si>
  <si>
    <t xml:space="preserve">P1</t>
  </si>
  <si>
    <t xml:space="preserve">71510</t>
  </si>
  <si>
    <t xml:space="preserve">Подпрограмма "Здоровье горожан"</t>
  </si>
  <si>
    <t xml:space="preserve">7</t>
  </si>
  <si>
    <t xml:space="preserve">10129</t>
  </si>
  <si>
    <t xml:space="preserve">Муниципальная программа "Развитие физической культуры и спорта в муниципальном образовании Анжеро-Судженский городской округ"</t>
  </si>
  <si>
    <t xml:space="preserve">10131</t>
  </si>
  <si>
    <t xml:space="preserve">0</t>
  </si>
  <si>
    <t xml:space="preserve">S3420</t>
  </si>
  <si>
    <t xml:space="preserve">Развитие физической культуры и спорта</t>
  </si>
  <si>
    <t xml:space="preserve">S0510</t>
  </si>
  <si>
    <t xml:space="preserve">S0570</t>
  </si>
  <si>
    <t xml:space="preserve">10132</t>
  </si>
  <si>
    <t xml:space="preserve">10133</t>
  </si>
  <si>
    <t xml:space="preserve">10331</t>
  </si>
  <si>
    <t xml:space="preserve">10431</t>
  </si>
  <si>
    <t xml:space="preserve">10531</t>
  </si>
  <si>
    <t xml:space="preserve">Муниципальная программа "Комплексные мероприятия по повышению энергоэффективности жилищно-коммунального хозяйства на территории Анжеро-Судженского городского округа"</t>
  </si>
  <si>
    <t xml:space="preserve">Подпрограмма "Энергосбережение и повышение энергоэффективности экономики"</t>
  </si>
  <si>
    <t xml:space="preserve">10535</t>
  </si>
  <si>
    <t xml:space="preserve">10634</t>
  </si>
  <si>
    <t xml:space="preserve">Подпрограмма "Компенсация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(тарифов)"</t>
  </si>
  <si>
    <t xml:space="preserve">72570</t>
  </si>
  <si>
    <t xml:space="preserve">72571</t>
  </si>
  <si>
    <t xml:space="preserve">72572</t>
  </si>
  <si>
    <t xml:space="preserve">72573</t>
  </si>
  <si>
    <t xml:space="preserve">72574</t>
  </si>
  <si>
    <t xml:space="preserve">Подпрограмма "Осуществление функций по реализации вопросов местного значения в сфере жилищно-коммунального хозяйства"</t>
  </si>
  <si>
    <t xml:space="preserve">10135</t>
  </si>
  <si>
    <t xml:space="preserve">Муниципальная программа "Комплексное обеспечение качественного уровня благоустройства территории Анжеро-Судженского городского округа"</t>
  </si>
  <si>
    <t xml:space="preserve">Подпрограмма "Строительство и содержание автомобильных дорог и инженерных сооружений на них"</t>
  </si>
  <si>
    <t xml:space="preserve">S2690</t>
  </si>
  <si>
    <t xml:space="preserve">S2580</t>
  </si>
  <si>
    <t xml:space="preserve">10136</t>
  </si>
  <si>
    <t xml:space="preserve">Подпрограмма "Уличное освещение объектов внешнего благоустройства"</t>
  </si>
  <si>
    <t xml:space="preserve">10137</t>
  </si>
  <si>
    <t xml:space="preserve">10237</t>
  </si>
  <si>
    <t xml:space="preserve">Подпрограмма "Озеленение объектов внешнего благоустройства"</t>
  </si>
  <si>
    <t xml:space="preserve">10138</t>
  </si>
  <si>
    <t xml:space="preserve">Подпрограмма "Организация мероприятий при осуществлении деятельности по обращению с животными без владельцев"</t>
  </si>
  <si>
    <t xml:space="preserve">70860</t>
  </si>
  <si>
    <t xml:space="preserve">Подпрограмма "Прочие мероприятия по объектам внешнего благоустройства"</t>
  </si>
  <si>
    <t xml:space="preserve">L2990</t>
  </si>
  <si>
    <t xml:space="preserve">10141</t>
  </si>
  <si>
    <t xml:space="preserve">Подпрограмма "Организация мероприятий по обеспечению надлежащего состояния уровня благоустройства территории Анжеро-Судженского городского округа"</t>
  </si>
  <si>
    <t xml:space="preserve">10142</t>
  </si>
  <si>
    <t xml:space="preserve">Подпрограмма "Природоохранные мероприятия, реализуемые на территории Анжеро-Судженского городского округа"</t>
  </si>
  <si>
    <t xml:space="preserve">71140</t>
  </si>
  <si>
    <t xml:space="preserve">10239</t>
  </si>
  <si>
    <t xml:space="preserve">Муниципальная программа "Управление муниципальными финансами Анжеро-Судженского городского округа"</t>
  </si>
  <si>
    <t xml:space="preserve">Подпрограмма "Обеспечение сбалансированности и устойчивости бюджетной системы Анжеро-Судженского городского округа"</t>
  </si>
  <si>
    <t xml:space="preserve">10488</t>
  </si>
  <si>
    <t xml:space="preserve">Подпрограмма "Управление муниципальным долгом Анжеро-Судженского городского округа"</t>
  </si>
  <si>
    <t xml:space="preserve">10288</t>
  </si>
  <si>
    <t xml:space="preserve">Муниципальная программа "Развитие и поддержка субъектов малого и среднего предпринимательства Анжеро-Судженского городского округа"</t>
  </si>
  <si>
    <t xml:space="preserve">14</t>
  </si>
  <si>
    <t xml:space="preserve">10218</t>
  </si>
  <si>
    <t xml:space="preserve">Муниципальная программа "Формирование современной городской среды на территории Анжеро-Судженского городского округа"</t>
  </si>
  <si>
    <t xml:space="preserve">15</t>
  </si>
  <si>
    <t xml:space="preserve">Региональный проект "Формирование комфортной городской среды"</t>
  </si>
  <si>
    <t xml:space="preserve">F2</t>
  </si>
  <si>
    <t xml:space="preserve">55551</t>
  </si>
  <si>
    <t xml:space="preserve">55552</t>
  </si>
  <si>
    <t xml:space="preserve">10143</t>
  </si>
  <si>
    <t xml:space="preserve">10543</t>
  </si>
  <si>
    <t xml:space="preserve">Муниципальная программа "Развитие туризма на территории Анжеро-Судженского городского округа"</t>
  </si>
  <si>
    <t xml:space="preserve">16</t>
  </si>
  <si>
    <t xml:space="preserve">10144</t>
  </si>
  <si>
    <t xml:space="preserve">10244</t>
  </si>
  <si>
    <t xml:space="preserve">10344</t>
  </si>
  <si>
    <t xml:space="preserve">10444</t>
  </si>
  <si>
    <t xml:space="preserve">10544</t>
  </si>
  <si>
    <t xml:space="preserve">10644</t>
  </si>
  <si>
    <t xml:space="preserve">Непрограммное направление деятельности</t>
  </si>
  <si>
    <t xml:space="preserve">20111</t>
  </si>
  <si>
    <t xml:space="preserve">20121</t>
  </si>
  <si>
    <t xml:space="preserve">24001</t>
  </si>
  <si>
    <t xml:space="preserve">20132</t>
  </si>
  <si>
    <t xml:space="preserve">51200</t>
  </si>
  <si>
    <t xml:space="preserve">99999</t>
  </si>
  <si>
    <t xml:space="preserve">Итого</t>
  </si>
  <si>
    <t xml:space="preserve">Приложение 3</t>
  </si>
  <si>
    <t xml:space="preserve">Распределение бюджетных ассигнований бюджета муниципального образования "Анжеро-Судженский городской округ" по разделам, подразделам, целевым статьям (муниципальным программам и непрограммным направлениям деятельности), группам видов расходов классификации расходов бюджетов на 2023 год и на плановый период 2024 и 2025 годов</t>
  </si>
  <si>
    <t xml:space="preserve">Подраз дел</t>
  </si>
  <si>
    <t xml:space="preserve">03 2 00 10308</t>
  </si>
  <si>
    <t xml:space="preserve">05 </t>
  </si>
  <si>
    <t xml:space="preserve">Молодежная политика</t>
  </si>
  <si>
    <t xml:space="preserve">Культура, кинематография</t>
  </si>
  <si>
    <t xml:space="preserve">06 1 00 10152</t>
  </si>
  <si>
    <t xml:space="preserve">06 1 00 10227</t>
  </si>
  <si>
    <t xml:space="preserve">Обеспечение жильем социальных категорий граждан, установленных законодательством Кемеровской области - Кузбасса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</si>
</sst>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@"/>
    <numFmt numFmtId="166" formatCode="0"/>
    <numFmt numFmtId="167" formatCode="0.0"/>
    <numFmt numFmtId="168" formatCode="\ * #,##0.00&quot;    &quot;;\-* #,##0.00&quot;    &quot;;\ * \-#&quot;    &quot;;\ @\ "/>
    <numFmt numFmtId="169" formatCode="0.000000000"/>
    <numFmt numFmtId="170" formatCode="0.00000"/>
    <numFmt numFmtId="171" formatCode="#,##0.00000"/>
    <numFmt numFmtId="172" formatCode="0.000000"/>
    <numFmt numFmtId="173" formatCode="General"/>
    <numFmt numFmtId="174" formatCode="0.0000"/>
    <numFmt numFmtId="175" formatCode="0.000"/>
  </numFmts>
  <fonts count="42">
    <font>
      <sz val="10"/>
      <name val="Arial Cyr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14"/>
      <name val="Times New Roman"/>
      <family val="1"/>
      <charset val="1"/>
    </font>
    <font>
      <sz val="10"/>
      <name val="Times New Roman"/>
      <family val="1"/>
      <charset val="1"/>
    </font>
    <font>
      <sz val="14"/>
      <name val="Arial Cyr"/>
      <family val="0"/>
      <charset val="1"/>
    </font>
    <font>
      <sz val="7"/>
      <name val="Times New Roman"/>
      <family val="1"/>
      <charset val="1"/>
    </font>
    <font>
      <sz val="12"/>
      <name val="Arial Cyr"/>
      <family val="2"/>
      <charset val="1"/>
    </font>
    <font>
      <sz val="6"/>
      <name val="Arial CYR"/>
      <family val="2"/>
      <charset val="1"/>
    </font>
    <font>
      <sz val="8"/>
      <name val="Arial Cyr"/>
      <family val="2"/>
      <charset val="1"/>
    </font>
    <font>
      <b val="true"/>
      <sz val="10"/>
      <name val="Arial Cyr"/>
      <family val="0"/>
      <charset val="1"/>
    </font>
    <font>
      <b val="true"/>
      <u val="single"/>
      <sz val="10"/>
      <name val="Arial Cyr"/>
      <family val="0"/>
      <charset val="1"/>
    </font>
    <font>
      <i val="true"/>
      <sz val="10"/>
      <name val="Arial"/>
      <family val="2"/>
      <charset val="1"/>
    </font>
    <font>
      <i val="true"/>
      <sz val="10"/>
      <name val="Arial Cyr"/>
      <family val="0"/>
      <charset val="1"/>
    </font>
    <font>
      <sz val="10"/>
      <name val="Arial Cyr"/>
      <family val="2"/>
      <charset val="1"/>
    </font>
    <font>
      <u val="single"/>
      <sz val="10"/>
      <name val="Arial Cyr"/>
      <family val="0"/>
      <charset val="1"/>
    </font>
    <font>
      <i val="true"/>
      <sz val="10"/>
      <name val="Arial Cyr"/>
      <family val="2"/>
      <charset val="1"/>
    </font>
    <font>
      <sz val="10"/>
      <name val="Arial"/>
      <family val="2"/>
      <charset val="1"/>
    </font>
    <font>
      <b val="true"/>
      <u val="single"/>
      <sz val="10"/>
      <name val="Arial"/>
      <family val="2"/>
      <charset val="1"/>
    </font>
    <font>
      <b val="true"/>
      <i val="true"/>
      <u val="single"/>
      <sz val="10"/>
      <name val="Arial Cyr"/>
      <family val="0"/>
      <charset val="1"/>
    </font>
    <font>
      <b val="true"/>
      <i val="true"/>
      <sz val="10"/>
      <name val="Arial Cyr"/>
      <family val="0"/>
      <charset val="1"/>
    </font>
    <font>
      <b val="true"/>
      <sz val="11"/>
      <name val="Arial Cyr"/>
      <family val="0"/>
      <charset val="1"/>
    </font>
    <font>
      <sz val="11"/>
      <name val="Arial Cyr"/>
      <family val="0"/>
      <charset val="1"/>
    </font>
    <font>
      <sz val="8"/>
      <name val="Times New Roman"/>
      <family val="1"/>
      <charset val="1"/>
    </font>
    <font>
      <sz val="9"/>
      <name val="Arial Cyr"/>
      <family val="2"/>
      <charset val="1"/>
    </font>
    <font>
      <sz val="8"/>
      <name val="Arial"/>
      <family val="2"/>
      <charset val="1"/>
    </font>
    <font>
      <sz val="8"/>
      <name val="Arial Cyr"/>
      <family val="0"/>
      <charset val="1"/>
    </font>
    <font>
      <b val="true"/>
      <sz val="10"/>
      <name val="Arial"/>
      <family val="2"/>
      <charset val="1"/>
    </font>
    <font>
      <b val="true"/>
      <sz val="10"/>
      <name val="Arial Cyr"/>
      <family val="2"/>
      <charset val="1"/>
    </font>
    <font>
      <i val="true"/>
      <u val="single"/>
      <sz val="10"/>
      <name val="Arial Cyr"/>
      <family val="2"/>
      <charset val="1"/>
    </font>
    <font>
      <i val="true"/>
      <u val="single"/>
      <sz val="10"/>
      <name val="Arial"/>
      <family val="2"/>
      <charset val="1"/>
    </font>
    <font>
      <i val="true"/>
      <u val="single"/>
      <sz val="10"/>
      <name val="Arial Cyr"/>
      <family val="0"/>
      <charset val="1"/>
    </font>
    <font>
      <b val="true"/>
      <sz val="12"/>
      <name val="Arial Cyr"/>
      <family val="0"/>
      <charset val="1"/>
    </font>
    <font>
      <sz val="12"/>
      <name val="Arial Cyr"/>
      <family val="0"/>
      <charset val="1"/>
    </font>
    <font>
      <sz val="10"/>
      <color rgb="FF000000"/>
      <name val="Arial Cyr"/>
      <family val="0"/>
      <charset val="1"/>
    </font>
    <font>
      <sz val="10"/>
      <color rgb="FF0000FF"/>
      <name val="Arial Cyr"/>
      <family val="0"/>
      <charset val="1"/>
    </font>
    <font>
      <b val="true"/>
      <sz val="12"/>
      <name val="Times New Roman"/>
      <family val="1"/>
      <charset val="1"/>
    </font>
    <font>
      <sz val="14"/>
      <name val="Arial Cyr"/>
      <family val="2"/>
      <charset val="1"/>
    </font>
    <font>
      <sz val="9"/>
      <name val="Arial Cyr"/>
      <family val="0"/>
      <charset val="1"/>
    </font>
    <font>
      <b val="true"/>
      <sz val="12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E6E0EC"/>
        <bgColor rgb="FFFFFFFF"/>
      </patternFill>
    </fill>
  </fills>
  <borders count="10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0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7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8" fillId="0" borderId="1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8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0" borderId="3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6" fontId="9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11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12" fillId="3" borderId="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2" fillId="3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3" borderId="4" xfId="0" applyFont="true" applyBorder="true" applyAlignment="true" applyProtection="true">
      <alignment horizontal="left" vertical="bottom" textRotation="90" wrapText="true" indent="0" shrinkToFit="false"/>
      <protection locked="true" hidden="false"/>
    </xf>
    <xf numFmtId="164" fontId="12" fillId="3" borderId="4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12" fillId="3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7" fontId="12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13" fillId="0" borderId="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3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3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4" xfId="0" applyFont="true" applyBorder="true" applyAlignment="true" applyProtection="true">
      <alignment horizontal="left" vertical="bottom" textRotation="90" wrapText="true" indent="0" shrinkToFit="false"/>
      <protection locked="true" hidden="false"/>
    </xf>
    <xf numFmtId="164" fontId="13" fillId="0" borderId="4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13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2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12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2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2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0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0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4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4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5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5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5" fillId="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5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4" fillId="2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5" fillId="2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5" fillId="2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4" fillId="2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5" fillId="2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5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6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6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7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7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12" fillId="2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9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9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5" fillId="4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3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6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20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2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3" fillId="2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0" fillId="4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5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21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21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1" fillId="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21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22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22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2" fillId="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2" fillId="3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2" fillId="3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0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7" fontId="15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13" fillId="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22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4" fillId="2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4" fillId="2" borderId="4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0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12" fillId="3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15" fillId="2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5" fillId="0" borderId="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12" fillId="4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9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3" fillId="3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3" fillId="3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23" fillId="3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23" fillId="3" borderId="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9" fontId="12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7" fontId="2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0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70" fontId="0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0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7" fontId="0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70" fontId="0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70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0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0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25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25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25" fillId="0" borderId="0" xfId="0" applyFont="true" applyBorder="false" applyAlignment="true" applyProtection="true">
      <alignment horizontal="right" vertical="top" textRotation="0" wrapText="true" indent="0" shrinkToFit="false"/>
      <protection locked="true" hidden="false"/>
    </xf>
    <xf numFmtId="164" fontId="26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9" fillId="0" borderId="4" xfId="0" applyFont="true" applyBorder="true" applyAlignment="true" applyProtection="true">
      <alignment horizontal="distributed" vertical="bottom" textRotation="0" wrapText="true" indent="0" shrinkToFit="false"/>
      <protection locked="true" hidden="false"/>
    </xf>
    <xf numFmtId="165" fontId="0" fillId="0" borderId="4" xfId="0" applyFont="true" applyBorder="true" applyAlignment="true" applyProtection="true">
      <alignment horizontal="distributed" vertical="bottom" textRotation="0" wrapText="true" indent="0" shrinkToFit="false"/>
      <protection locked="true" hidden="false"/>
    </xf>
    <xf numFmtId="164" fontId="19" fillId="0" borderId="4" xfId="0" applyFont="true" applyBorder="true" applyAlignment="true" applyProtection="true">
      <alignment horizontal="distributed" vertical="bottom" textRotation="0" wrapText="true" indent="0" shrinkToFit="false"/>
      <protection locked="true" hidden="false"/>
    </xf>
    <xf numFmtId="166" fontId="7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27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28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7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28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8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5" fontId="29" fillId="3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9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30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2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31" fillId="0" borderId="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32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2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31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2" fillId="0" borderId="4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33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32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33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3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3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29" fillId="3" borderId="4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29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3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29" fillId="3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2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3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3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19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9" fillId="0" borderId="4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37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0" fillId="2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4" fillId="3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34" fillId="3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4" fillId="3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38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0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25" fillId="0" borderId="1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26" fillId="0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6" fillId="0" borderId="8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6" fontId="39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0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0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0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34" fillId="3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2" fillId="0" borderId="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15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41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41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34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4" fontId="0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75" fontId="0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2 2" xfId="21"/>
  </cellStyles>
  <dxfs count="3">
    <dxf>
      <fill>
        <patternFill patternType="solid">
          <fgColor rgb="FFFFFF00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FF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6E0E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&#1054;&#1073;&#1097;&#1080;&#1077;/&#1056;&#1045;&#1064;&#1045;&#1053;&#1048;&#1071;%20&#1043;&#1054;&#1056;&#1057;&#1054;&#1042;&#1045;&#1058;&#1040;%20&#1053;&#1040;&#1056;&#1054;&#1044;&#1053;&#1067;&#1061;%20&#1044;&#1045;&#1055;&#1059;&#1058;&#1040;&#1058;&#1054;&#1042;/&#1048;&#1079;&#1084;&#1077;&#1085;&#1077;&#1085;&#1080;&#1103;%202018/&#1048;&#1079;&#1084;&#1077;&#1085;&#1077;&#1085;&#1080;&#1103;%20&#1089;&#1077;&#1085;&#1090;&#1103;&#1073;&#1088;&#1100;%202018/&#1087;&#1088;.%205%20&#1082;%20&#1088;&#1077;&#1096;&#1077;&#1085;&#1080;&#1102;%20-%20&#1088;&#1072;&#1089;&#1093;&#1086;&#1076;&#1099;%20&#1087;&#1086;%20&#1074;&#1077;&#1076;%20&#1089;&#1090;&#1088;&#1091;&#1082;&#1090;%202018-2020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первоначальный"/>
    </sheetNames>
    <sheetDataSet>
      <sheetData sheetId="0"/>
    </sheetDataSet>
  </externalBook>
</externalLink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66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S15" activeCellId="0" sqref="S15"/>
    </sheetView>
  </sheetViews>
  <sheetFormatPr defaultColWidth="9.1484375" defaultRowHeight="12.8" zeroHeight="false" outlineLevelRow="0" outlineLevelCol="0"/>
  <cols>
    <col collapsed="false" customWidth="true" hidden="false" outlineLevel="0" max="1" min="1" style="1" width="53.57"/>
    <col collapsed="false" customWidth="true" hidden="false" outlineLevel="0" max="2" min="2" style="2" width="6.29"/>
    <col collapsed="false" customWidth="true" hidden="false" outlineLevel="0" max="3" min="3" style="2" width="4.86"/>
    <col collapsed="false" customWidth="true" hidden="false" outlineLevel="0" max="4" min="4" style="2" width="6.14"/>
    <col collapsed="false" customWidth="true" hidden="false" outlineLevel="0" max="5" min="5" style="2" width="15.42"/>
    <col collapsed="false" customWidth="true" hidden="false" outlineLevel="0" max="6" min="6" style="2" width="5.86"/>
    <col collapsed="false" customWidth="true" hidden="false" outlineLevel="0" max="7" min="7" style="2" width="19.71"/>
    <col collapsed="false" customWidth="true" hidden="false" outlineLevel="0" max="8" min="8" style="2" width="17.86"/>
    <col collapsed="false" customWidth="true" hidden="false" outlineLevel="0" max="9" min="9" style="2" width="16.29"/>
    <col collapsed="false" customWidth="true" hidden="true" outlineLevel="0" max="10" min="10" style="3" width="0.29"/>
    <col collapsed="false" customWidth="false" hidden="true" outlineLevel="0" max="17" min="11" style="3" width="9.14"/>
    <col collapsed="false" customWidth="false" hidden="false" outlineLevel="0" max="18" min="18" style="1" width="9.14"/>
    <col collapsed="false" customWidth="true" hidden="false" outlineLevel="0" max="19" min="19" style="1" width="11.57"/>
    <col collapsed="false" customWidth="true" hidden="false" outlineLevel="0" max="20" min="20" style="1" width="9.57"/>
    <col collapsed="false" customWidth="false" hidden="false" outlineLevel="0" max="16384" min="21" style="1" width="9.14"/>
  </cols>
  <sheetData>
    <row r="1" customFormat="false" ht="18.7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</row>
    <row r="2" customFormat="false" ht="18.75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</row>
    <row r="3" customFormat="false" ht="18.75" hidden="false" customHeight="true" outlineLevel="0" collapsed="false">
      <c r="A3" s="4" t="s">
        <v>2</v>
      </c>
      <c r="B3" s="4"/>
      <c r="C3" s="4"/>
      <c r="D3" s="4"/>
      <c r="E3" s="4"/>
      <c r="F3" s="4"/>
      <c r="G3" s="4"/>
      <c r="H3" s="4"/>
      <c r="I3" s="4"/>
    </row>
    <row r="4" s="7" customFormat="true" ht="18" hidden="false" customHeight="true" outlineLevel="0" collapsed="false">
      <c r="A4" s="5" t="s">
        <v>0</v>
      </c>
      <c r="B4" s="5"/>
      <c r="C4" s="5"/>
      <c r="D4" s="5"/>
      <c r="E4" s="5"/>
      <c r="F4" s="5"/>
      <c r="G4" s="5"/>
      <c r="H4" s="5"/>
      <c r="I4" s="5"/>
      <c r="J4" s="6"/>
      <c r="K4" s="6"/>
      <c r="L4" s="6"/>
      <c r="M4" s="6"/>
      <c r="N4" s="6"/>
      <c r="O4" s="6"/>
      <c r="P4" s="6"/>
      <c r="Q4" s="6"/>
    </row>
    <row r="5" s="7" customFormat="true" ht="14.25" hidden="false" customHeight="true" outlineLevel="0" collapsed="false">
      <c r="A5" s="5" t="s">
        <v>1</v>
      </c>
      <c r="B5" s="5"/>
      <c r="C5" s="5"/>
      <c r="D5" s="5"/>
      <c r="E5" s="5"/>
      <c r="F5" s="5"/>
      <c r="G5" s="5"/>
      <c r="H5" s="5"/>
      <c r="I5" s="5"/>
      <c r="J5" s="6"/>
      <c r="K5" s="6"/>
      <c r="L5" s="6"/>
      <c r="M5" s="6"/>
      <c r="N5" s="6"/>
      <c r="O5" s="6"/>
      <c r="P5" s="6"/>
      <c r="Q5" s="6"/>
    </row>
    <row r="6" s="7" customFormat="true" ht="12.75" hidden="false" customHeight="true" outlineLevel="0" collapsed="false">
      <c r="A6" s="5" t="s">
        <v>3</v>
      </c>
      <c r="B6" s="5"/>
      <c r="C6" s="5"/>
      <c r="D6" s="5"/>
      <c r="E6" s="5"/>
      <c r="F6" s="5"/>
      <c r="G6" s="5"/>
      <c r="H6" s="5"/>
      <c r="I6" s="5"/>
      <c r="J6" s="6"/>
      <c r="K6" s="6"/>
      <c r="L6" s="6"/>
      <c r="M6" s="6"/>
      <c r="N6" s="6"/>
      <c r="O6" s="6"/>
      <c r="P6" s="6"/>
      <c r="Q6" s="6"/>
    </row>
    <row r="7" s="7" customFormat="true" ht="7.5" hidden="false" customHeight="true" outlineLevel="0" collapsed="false">
      <c r="B7" s="8"/>
      <c r="C7" s="8"/>
      <c r="D7" s="8"/>
      <c r="E7" s="8"/>
      <c r="F7" s="8"/>
      <c r="G7" s="8"/>
      <c r="H7" s="8"/>
      <c r="I7" s="8"/>
      <c r="J7" s="6"/>
      <c r="K7" s="6"/>
      <c r="L7" s="6"/>
      <c r="M7" s="6"/>
      <c r="N7" s="6"/>
      <c r="O7" s="6"/>
      <c r="P7" s="6"/>
      <c r="Q7" s="6"/>
    </row>
    <row r="8" s="11" customFormat="true" ht="38.25" hidden="false" customHeight="true" outlineLevel="0" collapsed="false">
      <c r="A8" s="9" t="s">
        <v>4</v>
      </c>
      <c r="B8" s="9"/>
      <c r="C8" s="9"/>
      <c r="D8" s="9"/>
      <c r="E8" s="9"/>
      <c r="F8" s="9"/>
      <c r="G8" s="9"/>
      <c r="H8" s="9"/>
      <c r="I8" s="9"/>
      <c r="J8" s="10"/>
      <c r="K8" s="10"/>
      <c r="L8" s="10"/>
      <c r="M8" s="10"/>
      <c r="N8" s="10"/>
      <c r="O8" s="10"/>
      <c r="P8" s="10"/>
      <c r="Q8" s="10"/>
    </row>
    <row r="9" s="13" customFormat="true" ht="12.75" hidden="false" customHeight="true" outlineLevel="0" collapsed="false">
      <c r="A9" s="12"/>
      <c r="B9" s="12"/>
      <c r="C9" s="12"/>
      <c r="D9" s="12"/>
      <c r="E9" s="12"/>
      <c r="F9" s="12"/>
      <c r="G9" s="12"/>
      <c r="I9" s="14" t="s">
        <v>5</v>
      </c>
      <c r="J9" s="15"/>
      <c r="K9" s="15"/>
      <c r="L9" s="15"/>
      <c r="M9" s="15"/>
      <c r="N9" s="15"/>
      <c r="O9" s="15"/>
      <c r="P9" s="15"/>
      <c r="Q9" s="15"/>
    </row>
    <row r="10" customFormat="false" ht="13.5" hidden="false" customHeight="true" outlineLevel="0" collapsed="false">
      <c r="A10" s="16"/>
      <c r="B10" s="17" t="s">
        <v>6</v>
      </c>
      <c r="C10" s="17" t="s">
        <v>7</v>
      </c>
      <c r="D10" s="17" t="s">
        <v>8</v>
      </c>
      <c r="E10" s="17" t="s">
        <v>9</v>
      </c>
      <c r="F10" s="17" t="s">
        <v>10</v>
      </c>
      <c r="G10" s="18" t="s">
        <v>11</v>
      </c>
      <c r="H10" s="18" t="s">
        <v>12</v>
      </c>
      <c r="I10" s="18" t="s">
        <v>13</v>
      </c>
    </row>
    <row r="11" customFormat="false" ht="17.25" hidden="false" customHeight="true" outlineLevel="0" collapsed="false">
      <c r="A11" s="16"/>
      <c r="B11" s="17"/>
      <c r="C11" s="17"/>
      <c r="D11" s="17"/>
      <c r="E11" s="17"/>
      <c r="F11" s="17"/>
      <c r="G11" s="18"/>
      <c r="H11" s="18"/>
      <c r="I11" s="18"/>
    </row>
    <row r="12" s="21" customFormat="true" ht="10.5" hidden="false" customHeight="true" outlineLevel="0" collapsed="false">
      <c r="A12" s="19" t="n">
        <v>1</v>
      </c>
      <c r="B12" s="19" t="n">
        <v>2</v>
      </c>
      <c r="C12" s="19" t="n">
        <v>3</v>
      </c>
      <c r="D12" s="19" t="n">
        <v>4</v>
      </c>
      <c r="E12" s="19" t="n">
        <v>5</v>
      </c>
      <c r="F12" s="19" t="n">
        <v>6</v>
      </c>
      <c r="G12" s="20" t="n">
        <v>7</v>
      </c>
      <c r="H12" s="20" t="n">
        <v>8</v>
      </c>
      <c r="I12" s="20" t="n">
        <v>9</v>
      </c>
    </row>
    <row r="13" s="27" customFormat="true" ht="14.25" hidden="false" customHeight="true" outlineLevel="0" collapsed="false">
      <c r="A13" s="22" t="s">
        <v>14</v>
      </c>
      <c r="B13" s="23" t="n">
        <v>900</v>
      </c>
      <c r="C13" s="24"/>
      <c r="D13" s="24"/>
      <c r="E13" s="24"/>
      <c r="F13" s="25"/>
      <c r="G13" s="26" t="n">
        <v>778283.91688</v>
      </c>
      <c r="H13" s="26" t="n">
        <v>762757.2</v>
      </c>
      <c r="I13" s="26" t="n">
        <v>541853.1</v>
      </c>
      <c r="T13" s="28"/>
    </row>
    <row r="14" s="36" customFormat="true" ht="12.8" hidden="false" customHeight="false" outlineLevel="0" collapsed="false">
      <c r="A14" s="29" t="s">
        <v>15</v>
      </c>
      <c r="B14" s="30" t="n">
        <v>900</v>
      </c>
      <c r="C14" s="31" t="s">
        <v>16</v>
      </c>
      <c r="D14" s="32"/>
      <c r="E14" s="32"/>
      <c r="F14" s="33"/>
      <c r="G14" s="34" t="n">
        <v>221622.88732</v>
      </c>
      <c r="H14" s="34" t="n">
        <v>127608.6</v>
      </c>
      <c r="I14" s="34" t="n">
        <v>127545.1</v>
      </c>
      <c r="J14" s="35"/>
      <c r="K14" s="35"/>
      <c r="L14" s="35"/>
      <c r="M14" s="35"/>
      <c r="N14" s="35"/>
      <c r="O14" s="35"/>
      <c r="P14" s="35"/>
      <c r="Q14" s="35"/>
    </row>
    <row r="15" s="42" customFormat="true" ht="35.2" hidden="false" customHeight="false" outlineLevel="0" collapsed="false">
      <c r="A15" s="37" t="s">
        <v>17</v>
      </c>
      <c r="B15" s="38" t="n">
        <v>900</v>
      </c>
      <c r="C15" s="39" t="s">
        <v>16</v>
      </c>
      <c r="D15" s="39" t="s">
        <v>18</v>
      </c>
      <c r="E15" s="39"/>
      <c r="F15" s="39"/>
      <c r="G15" s="40" t="n">
        <v>2882</v>
      </c>
      <c r="H15" s="40" t="n">
        <v>3212.6</v>
      </c>
      <c r="I15" s="40" t="n">
        <v>3212.6</v>
      </c>
      <c r="J15" s="41"/>
      <c r="K15" s="41"/>
      <c r="L15" s="41"/>
      <c r="M15" s="41"/>
      <c r="N15" s="41"/>
      <c r="O15" s="41"/>
      <c r="P15" s="41"/>
      <c r="Q15" s="41"/>
    </row>
    <row r="16" customFormat="false" ht="12.8" hidden="false" customHeight="false" outlineLevel="0" collapsed="false">
      <c r="A16" s="43" t="s">
        <v>19</v>
      </c>
      <c r="B16" s="44" t="n">
        <v>900</v>
      </c>
      <c r="C16" s="45" t="s">
        <v>16</v>
      </c>
      <c r="D16" s="45" t="s">
        <v>18</v>
      </c>
      <c r="E16" s="45" t="s">
        <v>20</v>
      </c>
      <c r="F16" s="45"/>
      <c r="G16" s="46" t="n">
        <v>2882</v>
      </c>
      <c r="H16" s="46" t="n">
        <v>3212.6</v>
      </c>
      <c r="I16" s="46" t="n">
        <v>3212.6</v>
      </c>
      <c r="J16" s="47"/>
      <c r="K16" s="47"/>
      <c r="L16" s="47"/>
      <c r="M16" s="47"/>
      <c r="N16" s="47"/>
      <c r="O16" s="47"/>
      <c r="P16" s="47"/>
      <c r="Q16" s="47"/>
    </row>
    <row r="17" s="54" customFormat="true" ht="51.75" hidden="false" customHeight="true" outlineLevel="0" collapsed="false">
      <c r="A17" s="48" t="s">
        <v>21</v>
      </c>
      <c r="B17" s="49" t="n">
        <v>900</v>
      </c>
      <c r="C17" s="50" t="s">
        <v>16</v>
      </c>
      <c r="D17" s="50" t="s">
        <v>18</v>
      </c>
      <c r="E17" s="50" t="s">
        <v>20</v>
      </c>
      <c r="F17" s="51" t="s">
        <v>22</v>
      </c>
      <c r="G17" s="52" t="n">
        <v>2882</v>
      </c>
      <c r="H17" s="52" t="n">
        <v>3212.6</v>
      </c>
      <c r="I17" s="52" t="n">
        <v>3212.6</v>
      </c>
      <c r="J17" s="53"/>
      <c r="K17" s="53"/>
      <c r="L17" s="53"/>
      <c r="M17" s="53"/>
      <c r="N17" s="53"/>
      <c r="O17" s="53"/>
      <c r="P17" s="53"/>
      <c r="Q17" s="53"/>
    </row>
    <row r="18" s="42" customFormat="true" ht="46.45" hidden="false" customHeight="false" outlineLevel="0" collapsed="false">
      <c r="A18" s="37" t="s">
        <v>23</v>
      </c>
      <c r="B18" s="38" t="n">
        <v>900</v>
      </c>
      <c r="C18" s="39" t="s">
        <v>16</v>
      </c>
      <c r="D18" s="39" t="s">
        <v>24</v>
      </c>
      <c r="E18" s="39"/>
      <c r="F18" s="39"/>
      <c r="G18" s="40" t="n">
        <v>78643.42545</v>
      </c>
      <c r="H18" s="40" t="n">
        <v>68322.3</v>
      </c>
      <c r="I18" s="40" t="n">
        <v>68322.3</v>
      </c>
      <c r="J18" s="41"/>
      <c r="K18" s="41"/>
      <c r="L18" s="41"/>
      <c r="M18" s="41"/>
      <c r="N18" s="41"/>
      <c r="O18" s="41"/>
      <c r="P18" s="41"/>
      <c r="Q18" s="41"/>
    </row>
    <row r="19" s="1" customFormat="true" ht="23.9" hidden="false" customHeight="false" outlineLevel="0" collapsed="false">
      <c r="A19" s="43" t="s">
        <v>25</v>
      </c>
      <c r="B19" s="44" t="n">
        <v>900</v>
      </c>
      <c r="C19" s="45" t="s">
        <v>16</v>
      </c>
      <c r="D19" s="45" t="s">
        <v>24</v>
      </c>
      <c r="E19" s="45" t="s">
        <v>26</v>
      </c>
      <c r="F19" s="45"/>
      <c r="G19" s="46" t="n">
        <v>609.5</v>
      </c>
      <c r="H19" s="46" t="n">
        <v>609.5</v>
      </c>
      <c r="I19" s="46" t="n">
        <v>609.5</v>
      </c>
    </row>
    <row r="20" s="54" customFormat="true" ht="52.5" hidden="false" customHeight="true" outlineLevel="0" collapsed="false">
      <c r="A20" s="55" t="s">
        <v>21</v>
      </c>
      <c r="B20" s="56" t="n">
        <v>900</v>
      </c>
      <c r="C20" s="50" t="s">
        <v>16</v>
      </c>
      <c r="D20" s="50" t="s">
        <v>24</v>
      </c>
      <c r="E20" s="50" t="s">
        <v>26</v>
      </c>
      <c r="F20" s="51" t="s">
        <v>22</v>
      </c>
      <c r="G20" s="52" t="n">
        <v>580.4</v>
      </c>
      <c r="H20" s="52" t="n">
        <v>580.4</v>
      </c>
      <c r="I20" s="52" t="n">
        <v>580.4</v>
      </c>
      <c r="J20" s="53"/>
      <c r="K20" s="53"/>
      <c r="L20" s="53"/>
      <c r="M20" s="53"/>
      <c r="N20" s="53"/>
      <c r="O20" s="53"/>
      <c r="P20" s="53"/>
      <c r="Q20" s="53"/>
    </row>
    <row r="21" s="54" customFormat="true" ht="23.9" hidden="false" customHeight="false" outlineLevel="0" collapsed="false">
      <c r="A21" s="55" t="s">
        <v>27</v>
      </c>
      <c r="B21" s="56" t="n">
        <v>900</v>
      </c>
      <c r="C21" s="50" t="s">
        <v>16</v>
      </c>
      <c r="D21" s="50" t="s">
        <v>24</v>
      </c>
      <c r="E21" s="50" t="s">
        <v>26</v>
      </c>
      <c r="F21" s="51" t="s">
        <v>28</v>
      </c>
      <c r="G21" s="52" t="n">
        <v>29.1</v>
      </c>
      <c r="H21" s="52" t="n">
        <v>29.1</v>
      </c>
      <c r="I21" s="52" t="n">
        <v>29.1</v>
      </c>
      <c r="J21" s="53"/>
      <c r="K21" s="53"/>
      <c r="L21" s="53"/>
      <c r="M21" s="53"/>
      <c r="N21" s="53"/>
      <c r="O21" s="53"/>
      <c r="P21" s="53"/>
      <c r="Q21" s="53"/>
    </row>
    <row r="22" customFormat="false" ht="15" hidden="false" customHeight="true" outlineLevel="0" collapsed="false">
      <c r="A22" s="43" t="s">
        <v>29</v>
      </c>
      <c r="B22" s="44" t="n">
        <v>900</v>
      </c>
      <c r="C22" s="45" t="s">
        <v>16</v>
      </c>
      <c r="D22" s="45" t="s">
        <v>24</v>
      </c>
      <c r="E22" s="45" t="s">
        <v>30</v>
      </c>
      <c r="F22" s="45"/>
      <c r="G22" s="46" t="n">
        <v>115</v>
      </c>
      <c r="H22" s="46" t="n">
        <v>115</v>
      </c>
      <c r="I22" s="46" t="n">
        <v>115</v>
      </c>
      <c r="J22" s="47"/>
      <c r="K22" s="47"/>
      <c r="L22" s="47"/>
      <c r="M22" s="47"/>
      <c r="N22" s="47"/>
      <c r="O22" s="47"/>
      <c r="P22" s="47"/>
      <c r="Q22" s="47"/>
    </row>
    <row r="23" s="62" customFormat="true" ht="51.75" hidden="false" customHeight="true" outlineLevel="0" collapsed="false">
      <c r="A23" s="57" t="s">
        <v>21</v>
      </c>
      <c r="B23" s="58" t="n">
        <v>900</v>
      </c>
      <c r="C23" s="59" t="s">
        <v>16</v>
      </c>
      <c r="D23" s="59" t="s">
        <v>24</v>
      </c>
      <c r="E23" s="59" t="s">
        <v>30</v>
      </c>
      <c r="F23" s="60" t="s">
        <v>22</v>
      </c>
      <c r="G23" s="61" t="n">
        <v>113.1091</v>
      </c>
      <c r="H23" s="61" t="n">
        <v>113.1</v>
      </c>
      <c r="I23" s="61" t="n">
        <v>113.1</v>
      </c>
      <c r="J23" s="53"/>
      <c r="K23" s="53"/>
      <c r="L23" s="53"/>
      <c r="M23" s="53"/>
      <c r="N23" s="53"/>
      <c r="O23" s="53"/>
      <c r="P23" s="53"/>
      <c r="Q23" s="53"/>
    </row>
    <row r="24" s="62" customFormat="true" ht="23.9" hidden="false" customHeight="false" outlineLevel="0" collapsed="false">
      <c r="A24" s="57" t="s">
        <v>27</v>
      </c>
      <c r="B24" s="58" t="n">
        <v>900</v>
      </c>
      <c r="C24" s="59" t="s">
        <v>16</v>
      </c>
      <c r="D24" s="59" t="s">
        <v>24</v>
      </c>
      <c r="E24" s="59" t="s">
        <v>30</v>
      </c>
      <c r="F24" s="60" t="s">
        <v>28</v>
      </c>
      <c r="G24" s="61" t="n">
        <v>1.8909</v>
      </c>
      <c r="H24" s="61" t="n">
        <v>1.9</v>
      </c>
      <c r="I24" s="61" t="n">
        <v>1.9</v>
      </c>
      <c r="J24" s="53"/>
      <c r="K24" s="53"/>
      <c r="L24" s="53"/>
      <c r="M24" s="53"/>
      <c r="N24" s="53"/>
      <c r="O24" s="53"/>
      <c r="P24" s="53"/>
      <c r="Q24" s="53"/>
    </row>
    <row r="25" customFormat="false" ht="12.8" hidden="false" customHeight="false" outlineLevel="0" collapsed="false">
      <c r="A25" s="43" t="s">
        <v>19</v>
      </c>
      <c r="B25" s="44" t="n">
        <v>900</v>
      </c>
      <c r="C25" s="45" t="s">
        <v>16</v>
      </c>
      <c r="D25" s="45" t="s">
        <v>24</v>
      </c>
      <c r="E25" s="45" t="s">
        <v>31</v>
      </c>
      <c r="F25" s="45"/>
      <c r="G25" s="46" t="n">
        <v>72699.62545</v>
      </c>
      <c r="H25" s="46" t="n">
        <v>63378.5</v>
      </c>
      <c r="I25" s="46" t="n">
        <v>63378.5</v>
      </c>
      <c r="J25" s="47"/>
      <c r="K25" s="47"/>
      <c r="L25" s="47"/>
      <c r="M25" s="47"/>
      <c r="N25" s="47"/>
      <c r="O25" s="47"/>
      <c r="P25" s="47"/>
      <c r="Q25" s="47"/>
    </row>
    <row r="26" s="54" customFormat="true" ht="51" hidden="false" customHeight="true" outlineLevel="0" collapsed="false">
      <c r="A26" s="48" t="s">
        <v>21</v>
      </c>
      <c r="B26" s="49" t="n">
        <v>900</v>
      </c>
      <c r="C26" s="50" t="s">
        <v>16</v>
      </c>
      <c r="D26" s="50" t="s">
        <v>24</v>
      </c>
      <c r="E26" s="50" t="s">
        <v>31</v>
      </c>
      <c r="F26" s="51" t="s">
        <v>22</v>
      </c>
      <c r="G26" s="52" t="n">
        <v>59575.6</v>
      </c>
      <c r="H26" s="52" t="n">
        <v>57384.5</v>
      </c>
      <c r="I26" s="52" t="n">
        <v>57384.5</v>
      </c>
      <c r="J26" s="53"/>
      <c r="K26" s="53"/>
      <c r="L26" s="53"/>
      <c r="M26" s="53"/>
      <c r="N26" s="53"/>
      <c r="O26" s="53"/>
      <c r="P26" s="53"/>
      <c r="Q26" s="53"/>
    </row>
    <row r="27" s="54" customFormat="true" ht="23.9" hidden="false" customHeight="false" outlineLevel="0" collapsed="false">
      <c r="A27" s="55" t="s">
        <v>27</v>
      </c>
      <c r="B27" s="49" t="n">
        <v>900</v>
      </c>
      <c r="C27" s="50" t="s">
        <v>16</v>
      </c>
      <c r="D27" s="50" t="s">
        <v>24</v>
      </c>
      <c r="E27" s="50" t="s">
        <v>31</v>
      </c>
      <c r="F27" s="51" t="s">
        <v>28</v>
      </c>
      <c r="G27" s="52" t="n">
        <v>13084.62545</v>
      </c>
      <c r="H27" s="52" t="n">
        <v>5994</v>
      </c>
      <c r="I27" s="52" t="n">
        <v>5994</v>
      </c>
      <c r="J27" s="53"/>
      <c r="K27" s="53"/>
      <c r="L27" s="53"/>
      <c r="M27" s="53"/>
      <c r="N27" s="53"/>
      <c r="O27" s="53"/>
      <c r="P27" s="53"/>
      <c r="Q27" s="53"/>
    </row>
    <row r="28" s="54" customFormat="true" ht="12.8" hidden="false" customHeight="false" outlineLevel="0" collapsed="false">
      <c r="A28" s="63" t="s">
        <v>32</v>
      </c>
      <c r="B28" s="56" t="n">
        <v>900</v>
      </c>
      <c r="C28" s="50" t="s">
        <v>16</v>
      </c>
      <c r="D28" s="50" t="s">
        <v>24</v>
      </c>
      <c r="E28" s="50" t="s">
        <v>31</v>
      </c>
      <c r="F28" s="50" t="s">
        <v>33</v>
      </c>
      <c r="G28" s="52" t="n">
        <v>39.4</v>
      </c>
      <c r="H28" s="52" t="n">
        <v>0</v>
      </c>
      <c r="I28" s="52" t="n">
        <v>0</v>
      </c>
      <c r="J28" s="53"/>
      <c r="K28" s="53"/>
      <c r="L28" s="53"/>
      <c r="M28" s="53"/>
      <c r="N28" s="53"/>
      <c r="O28" s="53"/>
      <c r="P28" s="53"/>
      <c r="Q28" s="53"/>
    </row>
    <row r="29" customFormat="false" ht="12.8" hidden="false" customHeight="false" outlineLevel="0" collapsed="false">
      <c r="A29" s="43" t="s">
        <v>34</v>
      </c>
      <c r="B29" s="44" t="n">
        <v>900</v>
      </c>
      <c r="C29" s="45" t="s">
        <v>16</v>
      </c>
      <c r="D29" s="45" t="s">
        <v>24</v>
      </c>
      <c r="E29" s="45" t="s">
        <v>35</v>
      </c>
      <c r="F29" s="64"/>
      <c r="G29" s="65" t="n">
        <v>1000</v>
      </c>
      <c r="H29" s="65" t="n">
        <v>0</v>
      </c>
      <c r="I29" s="65" t="n">
        <v>0</v>
      </c>
    </row>
    <row r="30" s="3" customFormat="true" ht="23.9" hidden="false" customHeight="false" outlineLevel="0" collapsed="false">
      <c r="A30" s="57" t="s">
        <v>27</v>
      </c>
      <c r="B30" s="58" t="n">
        <v>900</v>
      </c>
      <c r="C30" s="59" t="s">
        <v>16</v>
      </c>
      <c r="D30" s="59" t="s">
        <v>24</v>
      </c>
      <c r="E30" s="59" t="s">
        <v>35</v>
      </c>
      <c r="F30" s="59" t="s">
        <v>28</v>
      </c>
      <c r="G30" s="61" t="n">
        <v>1000</v>
      </c>
      <c r="H30" s="61" t="n">
        <v>0</v>
      </c>
      <c r="I30" s="61" t="n">
        <v>0</v>
      </c>
      <c r="J30" s="47"/>
      <c r="K30" s="47"/>
      <c r="L30" s="47"/>
      <c r="M30" s="47"/>
      <c r="N30" s="47"/>
      <c r="O30" s="47"/>
      <c r="P30" s="47"/>
      <c r="Q30" s="47"/>
    </row>
    <row r="31" customFormat="false" ht="12.8" hidden="false" customHeight="false" outlineLevel="0" collapsed="false">
      <c r="A31" s="43" t="s">
        <v>19</v>
      </c>
      <c r="B31" s="44" t="n">
        <v>900</v>
      </c>
      <c r="C31" s="45" t="s">
        <v>16</v>
      </c>
      <c r="D31" s="45" t="s">
        <v>24</v>
      </c>
      <c r="E31" s="45" t="s">
        <v>36</v>
      </c>
      <c r="F31" s="45"/>
      <c r="G31" s="46" t="n">
        <v>4219.3</v>
      </c>
      <c r="H31" s="46" t="n">
        <v>4219.3</v>
      </c>
      <c r="I31" s="46" t="n">
        <v>4219.3</v>
      </c>
      <c r="J31" s="47"/>
      <c r="K31" s="47"/>
      <c r="L31" s="47"/>
      <c r="M31" s="47"/>
      <c r="N31" s="47"/>
      <c r="O31" s="47"/>
      <c r="P31" s="47"/>
      <c r="Q31" s="47"/>
    </row>
    <row r="32" s="54" customFormat="true" ht="52.5" hidden="false" customHeight="true" outlineLevel="0" collapsed="false">
      <c r="A32" s="48" t="s">
        <v>21</v>
      </c>
      <c r="B32" s="49" t="n">
        <v>900</v>
      </c>
      <c r="C32" s="50" t="s">
        <v>16</v>
      </c>
      <c r="D32" s="50" t="s">
        <v>24</v>
      </c>
      <c r="E32" s="50" t="s">
        <v>36</v>
      </c>
      <c r="F32" s="51" t="s">
        <v>22</v>
      </c>
      <c r="G32" s="52" t="n">
        <v>4219.3</v>
      </c>
      <c r="H32" s="52" t="n">
        <v>4219.3</v>
      </c>
      <c r="I32" s="52" t="n">
        <v>4219.3</v>
      </c>
      <c r="J32" s="53"/>
      <c r="K32" s="53"/>
      <c r="L32" s="53"/>
      <c r="M32" s="53"/>
      <c r="N32" s="53"/>
      <c r="O32" s="53"/>
      <c r="P32" s="53"/>
      <c r="Q32" s="53"/>
    </row>
    <row r="33" s="42" customFormat="true" ht="12.8" hidden="false" customHeight="false" outlineLevel="0" collapsed="false">
      <c r="A33" s="37" t="s">
        <v>37</v>
      </c>
      <c r="B33" s="38" t="n">
        <v>900</v>
      </c>
      <c r="C33" s="39" t="s">
        <v>16</v>
      </c>
      <c r="D33" s="39" t="s">
        <v>38</v>
      </c>
      <c r="E33" s="39"/>
      <c r="F33" s="39"/>
      <c r="G33" s="40" t="n">
        <v>1.8</v>
      </c>
      <c r="H33" s="40" t="n">
        <v>1.8</v>
      </c>
      <c r="I33" s="40" t="n">
        <v>1.5</v>
      </c>
    </row>
    <row r="34" customFormat="false" ht="38.25" hidden="false" customHeight="true" outlineLevel="0" collapsed="false">
      <c r="A34" s="43" t="s">
        <v>39</v>
      </c>
      <c r="B34" s="44" t="n">
        <v>900</v>
      </c>
      <c r="C34" s="45" t="s">
        <v>16</v>
      </c>
      <c r="D34" s="45" t="s">
        <v>38</v>
      </c>
      <c r="E34" s="45" t="s">
        <v>40</v>
      </c>
      <c r="F34" s="45"/>
      <c r="G34" s="46" t="n">
        <v>1.8</v>
      </c>
      <c r="H34" s="46" t="n">
        <v>1.8</v>
      </c>
      <c r="I34" s="46" t="n">
        <v>1.5</v>
      </c>
      <c r="J34" s="47"/>
      <c r="K34" s="47"/>
      <c r="L34" s="47"/>
      <c r="M34" s="47"/>
      <c r="N34" s="47"/>
      <c r="O34" s="47"/>
      <c r="P34" s="47"/>
      <c r="Q34" s="47"/>
    </row>
    <row r="35" s="54" customFormat="true" ht="23.9" hidden="false" customHeight="false" outlineLevel="0" collapsed="false">
      <c r="A35" s="55" t="s">
        <v>27</v>
      </c>
      <c r="B35" s="56" t="n">
        <v>900</v>
      </c>
      <c r="C35" s="50" t="s">
        <v>16</v>
      </c>
      <c r="D35" s="50" t="s">
        <v>38</v>
      </c>
      <c r="E35" s="50" t="s">
        <v>40</v>
      </c>
      <c r="F35" s="51" t="s">
        <v>28</v>
      </c>
      <c r="G35" s="52" t="n">
        <v>1.8</v>
      </c>
      <c r="H35" s="52" t="n">
        <v>1.8</v>
      </c>
      <c r="I35" s="52" t="n">
        <v>1.5</v>
      </c>
      <c r="J35" s="53"/>
      <c r="K35" s="53"/>
      <c r="L35" s="53"/>
      <c r="M35" s="53"/>
      <c r="N35" s="53"/>
      <c r="O35" s="53"/>
      <c r="P35" s="53"/>
      <c r="Q35" s="53"/>
    </row>
    <row r="36" s="42" customFormat="true" ht="12.8" hidden="false" customHeight="false" outlineLevel="0" collapsed="false">
      <c r="A36" s="37" t="s">
        <v>41</v>
      </c>
      <c r="B36" s="38" t="n">
        <v>900</v>
      </c>
      <c r="C36" s="39" t="s">
        <v>16</v>
      </c>
      <c r="D36" s="39" t="s">
        <v>42</v>
      </c>
      <c r="E36" s="39"/>
      <c r="F36" s="39"/>
      <c r="G36" s="40" t="n">
        <v>17538.17092</v>
      </c>
      <c r="H36" s="40" t="n">
        <v>1959.6</v>
      </c>
      <c r="I36" s="40" t="n">
        <v>1959.6</v>
      </c>
      <c r="J36" s="66"/>
      <c r="K36" s="66"/>
      <c r="L36" s="66"/>
      <c r="M36" s="66"/>
      <c r="N36" s="66"/>
      <c r="O36" s="66"/>
      <c r="P36" s="66"/>
      <c r="Q36" s="66"/>
    </row>
    <row r="37" s="70" customFormat="true" ht="12" hidden="false" customHeight="true" outlineLevel="0" collapsed="false">
      <c r="A37" s="43" t="s">
        <v>43</v>
      </c>
      <c r="B37" s="67" t="n">
        <v>900</v>
      </c>
      <c r="C37" s="68" t="s">
        <v>16</v>
      </c>
      <c r="D37" s="68" t="s">
        <v>42</v>
      </c>
      <c r="E37" s="45" t="s">
        <v>44</v>
      </c>
      <c r="F37" s="45"/>
      <c r="G37" s="46" t="n">
        <v>17538.17092</v>
      </c>
      <c r="H37" s="46" t="n">
        <v>1959.6</v>
      </c>
      <c r="I37" s="46" t="n">
        <v>1959.6</v>
      </c>
      <c r="J37" s="69"/>
      <c r="K37" s="69"/>
      <c r="L37" s="69"/>
      <c r="M37" s="69"/>
      <c r="N37" s="69"/>
      <c r="O37" s="69"/>
      <c r="P37" s="69"/>
      <c r="Q37" s="69"/>
    </row>
    <row r="38" s="54" customFormat="true" ht="12" hidden="false" customHeight="true" outlineLevel="0" collapsed="false">
      <c r="A38" s="63" t="s">
        <v>32</v>
      </c>
      <c r="B38" s="56" t="n">
        <v>900</v>
      </c>
      <c r="C38" s="50" t="s">
        <v>16</v>
      </c>
      <c r="D38" s="50" t="s">
        <v>42</v>
      </c>
      <c r="E38" s="50" t="s">
        <v>44</v>
      </c>
      <c r="F38" s="50" t="s">
        <v>33</v>
      </c>
      <c r="G38" s="52" t="n">
        <v>17538.17092</v>
      </c>
      <c r="H38" s="52" t="n">
        <v>1959.6</v>
      </c>
      <c r="I38" s="52" t="n">
        <v>1959.6</v>
      </c>
      <c r="J38" s="53"/>
      <c r="K38" s="53"/>
      <c r="L38" s="53"/>
      <c r="M38" s="53"/>
      <c r="N38" s="53"/>
      <c r="O38" s="53"/>
      <c r="P38" s="53"/>
      <c r="Q38" s="53"/>
    </row>
    <row r="39" s="42" customFormat="true" ht="12.8" hidden="false" customHeight="false" outlineLevel="0" collapsed="false">
      <c r="A39" s="37" t="s">
        <v>45</v>
      </c>
      <c r="B39" s="38" t="n">
        <v>900</v>
      </c>
      <c r="C39" s="39" t="s">
        <v>16</v>
      </c>
      <c r="D39" s="39" t="s">
        <v>46</v>
      </c>
      <c r="E39" s="39"/>
      <c r="F39" s="39"/>
      <c r="G39" s="40" t="n">
        <v>122557.49095</v>
      </c>
      <c r="H39" s="40" t="n">
        <v>54112.3</v>
      </c>
      <c r="I39" s="40" t="n">
        <v>54049.1</v>
      </c>
      <c r="J39" s="71" t="e">
        <f aca="false">J50+J52+#REF!+J58+J48+J54+J43+J46+V39+J60+J62+#REF!+#REF!+#REF!</f>
        <v>#REF!</v>
      </c>
      <c r="K39" s="71" t="e">
        <f aca="false">K50+K52+#REF!+K58+K48+K54+K43+K46+W39+K60+K62+#REF!+#REF!+#REF!</f>
        <v>#REF!</v>
      </c>
      <c r="L39" s="71" t="e">
        <f aca="false">L50+L52+#REF!+L58+L48+L54+L43+L46+X39+L60+L62+#REF!+#REF!+#REF!</f>
        <v>#REF!</v>
      </c>
      <c r="M39" s="71" t="e">
        <f aca="false">M50+M52+#REF!+M58+M48+M54+M43+M46+Y39+M60+M62+#REF!+#REF!+#REF!</f>
        <v>#REF!</v>
      </c>
      <c r="N39" s="71" t="e">
        <f aca="false">N50+N52+#REF!+N58+N48+N54+N43+N46+Z39+N60+N62+#REF!+#REF!+#REF!</f>
        <v>#REF!</v>
      </c>
      <c r="O39" s="71" t="e">
        <f aca="false">O50+O52+#REF!+O58+O48+O54+O43+O46+AA39+O60+O62+#REF!+#REF!+#REF!</f>
        <v>#REF!</v>
      </c>
      <c r="P39" s="71" t="e">
        <f aca="false">P50+P52+#REF!+P58+P48+P54+P43+P46+AB39+P60+P62+#REF!+#REF!+#REF!</f>
        <v>#REF!</v>
      </c>
      <c r="Q39" s="71" t="e">
        <f aca="false">Q50+Q52+#REF!+Q58+Q48+Q54+Q43+Q46+AC39+Q60+Q62+#REF!+#REF!+#REF!</f>
        <v>#REF!</v>
      </c>
    </row>
    <row r="40" customFormat="false" ht="12.8" hidden="false" customHeight="false" outlineLevel="0" collapsed="false">
      <c r="A40" s="43" t="s">
        <v>47</v>
      </c>
      <c r="B40" s="44" t="n">
        <v>900</v>
      </c>
      <c r="C40" s="45" t="s">
        <v>16</v>
      </c>
      <c r="D40" s="45" t="s">
        <v>46</v>
      </c>
      <c r="E40" s="45" t="s">
        <v>48</v>
      </c>
      <c r="F40" s="45"/>
      <c r="G40" s="46" t="n">
        <v>3374</v>
      </c>
      <c r="H40" s="46" t="n">
        <v>0</v>
      </c>
      <c r="I40" s="46" t="n">
        <v>0</v>
      </c>
      <c r="J40" s="46" t="n">
        <f aca="false">J42+J41</f>
        <v>0</v>
      </c>
      <c r="K40" s="46" t="n">
        <f aca="false">K42+K41</f>
        <v>0</v>
      </c>
      <c r="L40" s="46" t="n">
        <f aca="false">L42+L41</f>
        <v>0</v>
      </c>
      <c r="M40" s="46" t="n">
        <f aca="false">M42+M41</f>
        <v>0</v>
      </c>
      <c r="N40" s="46" t="n">
        <f aca="false">N42+N41</f>
        <v>0</v>
      </c>
      <c r="O40" s="46" t="n">
        <f aca="false">O42+O41</f>
        <v>0</v>
      </c>
      <c r="P40" s="46" t="n">
        <f aca="false">P42+P41</f>
        <v>0</v>
      </c>
      <c r="Q40" s="46" t="n">
        <f aca="false">Q42+Q41</f>
        <v>0</v>
      </c>
    </row>
    <row r="41" s="54" customFormat="true" ht="23.9" hidden="false" customHeight="false" outlineLevel="0" collapsed="false">
      <c r="A41" s="63" t="s">
        <v>27</v>
      </c>
      <c r="B41" s="56" t="n">
        <v>900</v>
      </c>
      <c r="C41" s="50" t="s">
        <v>16</v>
      </c>
      <c r="D41" s="50" t="s">
        <v>46</v>
      </c>
      <c r="E41" s="50" t="s">
        <v>48</v>
      </c>
      <c r="F41" s="50" t="s">
        <v>28</v>
      </c>
      <c r="G41" s="52" t="n">
        <v>1100</v>
      </c>
      <c r="H41" s="52" t="n">
        <v>0</v>
      </c>
      <c r="I41" s="52" t="n">
        <v>0</v>
      </c>
    </row>
    <row r="42" s="54" customFormat="true" ht="12.8" hidden="false" customHeight="false" outlineLevel="0" collapsed="false">
      <c r="A42" s="63" t="s">
        <v>49</v>
      </c>
      <c r="B42" s="56" t="n">
        <v>900</v>
      </c>
      <c r="C42" s="50" t="s">
        <v>16</v>
      </c>
      <c r="D42" s="50" t="s">
        <v>46</v>
      </c>
      <c r="E42" s="50" t="s">
        <v>48</v>
      </c>
      <c r="F42" s="50" t="s">
        <v>50</v>
      </c>
      <c r="G42" s="52" t="n">
        <v>2274</v>
      </c>
      <c r="H42" s="52" t="n">
        <v>0</v>
      </c>
      <c r="I42" s="52" t="n">
        <v>0</v>
      </c>
      <c r="J42" s="53"/>
      <c r="K42" s="53"/>
      <c r="L42" s="53"/>
      <c r="M42" s="53"/>
      <c r="N42" s="53"/>
      <c r="O42" s="53"/>
      <c r="P42" s="53"/>
      <c r="Q42" s="53"/>
    </row>
    <row r="43" customFormat="false" ht="35.2" hidden="false" customHeight="false" outlineLevel="0" collapsed="false">
      <c r="A43" s="43" t="s">
        <v>51</v>
      </c>
      <c r="B43" s="44" t="n">
        <v>900</v>
      </c>
      <c r="C43" s="45" t="s">
        <v>16</v>
      </c>
      <c r="D43" s="45" t="s">
        <v>46</v>
      </c>
      <c r="E43" s="45" t="s">
        <v>52</v>
      </c>
      <c r="F43" s="45"/>
      <c r="G43" s="46" t="n">
        <v>2256</v>
      </c>
      <c r="H43" s="46" t="n">
        <v>0</v>
      </c>
      <c r="I43" s="46" t="n">
        <v>0</v>
      </c>
    </row>
    <row r="44" s="54" customFormat="true" ht="23.9" hidden="false" customHeight="false" outlineLevel="0" collapsed="false">
      <c r="A44" s="63" t="s">
        <v>27</v>
      </c>
      <c r="B44" s="56" t="n">
        <v>900</v>
      </c>
      <c r="C44" s="50" t="s">
        <v>16</v>
      </c>
      <c r="D44" s="50" t="s">
        <v>46</v>
      </c>
      <c r="E44" s="50" t="s">
        <v>52</v>
      </c>
      <c r="F44" s="50" t="s">
        <v>28</v>
      </c>
      <c r="G44" s="52" t="n">
        <v>1821</v>
      </c>
      <c r="H44" s="52" t="n">
        <v>0</v>
      </c>
      <c r="I44" s="52" t="n">
        <v>0</v>
      </c>
      <c r="J44" s="53"/>
      <c r="K44" s="53"/>
      <c r="L44" s="53"/>
      <c r="M44" s="53"/>
      <c r="N44" s="53"/>
      <c r="O44" s="53"/>
      <c r="P44" s="53"/>
      <c r="Q44" s="53"/>
    </row>
    <row r="45" s="54" customFormat="true" ht="12.8" hidden="false" customHeight="false" outlineLevel="0" collapsed="false">
      <c r="A45" s="63" t="s">
        <v>32</v>
      </c>
      <c r="B45" s="56" t="n">
        <v>900</v>
      </c>
      <c r="C45" s="50" t="s">
        <v>16</v>
      </c>
      <c r="D45" s="50" t="s">
        <v>46</v>
      </c>
      <c r="E45" s="50" t="s">
        <v>52</v>
      </c>
      <c r="F45" s="50" t="s">
        <v>33</v>
      </c>
      <c r="G45" s="52" t="n">
        <v>435</v>
      </c>
      <c r="H45" s="52" t="n">
        <v>0</v>
      </c>
      <c r="I45" s="52" t="n">
        <v>0</v>
      </c>
      <c r="J45" s="53"/>
      <c r="K45" s="53"/>
      <c r="L45" s="53"/>
      <c r="M45" s="53"/>
      <c r="N45" s="53"/>
      <c r="O45" s="53"/>
      <c r="P45" s="53"/>
      <c r="Q45" s="53"/>
    </row>
    <row r="46" customFormat="false" ht="12.8" hidden="false" customHeight="false" outlineLevel="0" collapsed="false">
      <c r="A46" s="43" t="s">
        <v>53</v>
      </c>
      <c r="B46" s="44" t="n">
        <v>900</v>
      </c>
      <c r="C46" s="45" t="s">
        <v>16</v>
      </c>
      <c r="D46" s="45" t="s">
        <v>46</v>
      </c>
      <c r="E46" s="45" t="s">
        <v>54</v>
      </c>
      <c r="F46" s="45"/>
      <c r="G46" s="46" t="n">
        <v>14581.60511</v>
      </c>
      <c r="H46" s="46" t="n">
        <v>0</v>
      </c>
      <c r="I46" s="46" t="n">
        <v>0</v>
      </c>
      <c r="J46" s="47"/>
      <c r="K46" s="47"/>
      <c r="L46" s="47"/>
      <c r="M46" s="47"/>
      <c r="N46" s="47"/>
      <c r="O46" s="47"/>
      <c r="P46" s="47"/>
      <c r="Q46" s="47"/>
    </row>
    <row r="47" s="54" customFormat="true" ht="12.8" hidden="false" customHeight="false" outlineLevel="0" collapsed="false">
      <c r="A47" s="63" t="s">
        <v>32</v>
      </c>
      <c r="B47" s="56" t="n">
        <v>900</v>
      </c>
      <c r="C47" s="50" t="s">
        <v>16</v>
      </c>
      <c r="D47" s="50" t="s">
        <v>46</v>
      </c>
      <c r="E47" s="50" t="s">
        <v>54</v>
      </c>
      <c r="F47" s="50" t="s">
        <v>33</v>
      </c>
      <c r="G47" s="52" t="n">
        <v>14581.60511</v>
      </c>
      <c r="H47" s="52" t="n">
        <v>0</v>
      </c>
      <c r="I47" s="52" t="n">
        <v>0</v>
      </c>
      <c r="J47" s="53"/>
      <c r="K47" s="53"/>
      <c r="L47" s="53"/>
      <c r="M47" s="53"/>
      <c r="N47" s="53"/>
      <c r="O47" s="53"/>
      <c r="P47" s="53"/>
      <c r="Q47" s="53"/>
    </row>
    <row r="48" customFormat="false" ht="12.8" hidden="false" customHeight="false" outlineLevel="0" collapsed="false">
      <c r="A48" s="43" t="s">
        <v>34</v>
      </c>
      <c r="B48" s="44" t="n">
        <v>900</v>
      </c>
      <c r="C48" s="45" t="s">
        <v>16</v>
      </c>
      <c r="D48" s="45" t="s">
        <v>46</v>
      </c>
      <c r="E48" s="45" t="s">
        <v>35</v>
      </c>
      <c r="F48" s="64"/>
      <c r="G48" s="65" t="n">
        <v>1122.3</v>
      </c>
      <c r="H48" s="65" t="n">
        <v>72</v>
      </c>
      <c r="I48" s="65" t="n">
        <v>72</v>
      </c>
    </row>
    <row r="49" customFormat="false" ht="23.9" hidden="false" customHeight="false" outlineLevel="0" collapsed="false">
      <c r="A49" s="63" t="s">
        <v>55</v>
      </c>
      <c r="B49" s="56" t="n">
        <v>900</v>
      </c>
      <c r="C49" s="50" t="s">
        <v>16</v>
      </c>
      <c r="D49" s="50" t="s">
        <v>46</v>
      </c>
      <c r="E49" s="50" t="s">
        <v>35</v>
      </c>
      <c r="F49" s="50" t="s">
        <v>56</v>
      </c>
      <c r="G49" s="52" t="n">
        <v>1122.3</v>
      </c>
      <c r="H49" s="52" t="n">
        <v>72</v>
      </c>
      <c r="I49" s="52" t="n">
        <v>72</v>
      </c>
      <c r="J49" s="47"/>
      <c r="K49" s="47"/>
      <c r="L49" s="47"/>
      <c r="M49" s="47"/>
      <c r="N49" s="47"/>
      <c r="O49" s="47"/>
      <c r="P49" s="47"/>
      <c r="Q49" s="47"/>
    </row>
    <row r="50" s="1" customFormat="true" ht="49.5" hidden="false" customHeight="true" outlineLevel="0" collapsed="false">
      <c r="A50" s="43" t="s">
        <v>57</v>
      </c>
      <c r="B50" s="44" t="n">
        <v>900</v>
      </c>
      <c r="C50" s="45" t="s">
        <v>16</v>
      </c>
      <c r="D50" s="45" t="s">
        <v>46</v>
      </c>
      <c r="E50" s="45" t="s">
        <v>58</v>
      </c>
      <c r="F50" s="45"/>
      <c r="G50" s="46" t="n">
        <v>44</v>
      </c>
      <c r="H50" s="46" t="n">
        <v>44</v>
      </c>
      <c r="I50" s="46" t="n">
        <v>44</v>
      </c>
    </row>
    <row r="51" s="54" customFormat="true" ht="23.9" hidden="false" customHeight="false" outlineLevel="0" collapsed="false">
      <c r="A51" s="63" t="s">
        <v>55</v>
      </c>
      <c r="B51" s="56" t="n">
        <v>900</v>
      </c>
      <c r="C51" s="50" t="s">
        <v>16</v>
      </c>
      <c r="D51" s="50" t="s">
        <v>46</v>
      </c>
      <c r="E51" s="50" t="s">
        <v>58</v>
      </c>
      <c r="F51" s="50" t="s">
        <v>56</v>
      </c>
      <c r="G51" s="52" t="n">
        <v>44</v>
      </c>
      <c r="H51" s="52" t="n">
        <v>44</v>
      </c>
      <c r="I51" s="52" t="n">
        <v>44</v>
      </c>
      <c r="J51" s="53"/>
      <c r="K51" s="53"/>
      <c r="L51" s="53"/>
      <c r="M51" s="53"/>
      <c r="N51" s="53"/>
      <c r="O51" s="53"/>
      <c r="P51" s="53"/>
      <c r="Q51" s="53"/>
    </row>
    <row r="52" customFormat="false" ht="25.5" hidden="false" customHeight="true" outlineLevel="0" collapsed="false">
      <c r="A52" s="43" t="s">
        <v>59</v>
      </c>
      <c r="B52" s="44" t="n">
        <v>900</v>
      </c>
      <c r="C52" s="45" t="s">
        <v>16</v>
      </c>
      <c r="D52" s="45" t="s">
        <v>46</v>
      </c>
      <c r="E52" s="45" t="s">
        <v>60</v>
      </c>
      <c r="F52" s="45"/>
      <c r="G52" s="46" t="n">
        <v>913.8</v>
      </c>
      <c r="H52" s="46" t="n">
        <v>965.5</v>
      </c>
      <c r="I52" s="46" t="n">
        <v>965.5</v>
      </c>
    </row>
    <row r="53" s="54" customFormat="true" ht="12.8" hidden="false" customHeight="false" outlineLevel="0" collapsed="false">
      <c r="A53" s="63" t="s">
        <v>49</v>
      </c>
      <c r="B53" s="56" t="n">
        <v>900</v>
      </c>
      <c r="C53" s="50" t="s">
        <v>16</v>
      </c>
      <c r="D53" s="50" t="s">
        <v>46</v>
      </c>
      <c r="E53" s="50" t="s">
        <v>60</v>
      </c>
      <c r="F53" s="50" t="s">
        <v>50</v>
      </c>
      <c r="G53" s="52" t="n">
        <v>913.8</v>
      </c>
      <c r="H53" s="52" t="n">
        <v>965.5</v>
      </c>
      <c r="I53" s="52" t="n">
        <v>965.5</v>
      </c>
      <c r="J53" s="53"/>
      <c r="K53" s="53"/>
      <c r="L53" s="53"/>
      <c r="M53" s="53"/>
      <c r="N53" s="53"/>
      <c r="O53" s="53"/>
      <c r="P53" s="53"/>
      <c r="Q53" s="53"/>
    </row>
    <row r="54" s="75" customFormat="true" ht="23.9" hidden="false" customHeight="false" outlineLevel="0" collapsed="false">
      <c r="A54" s="72" t="s">
        <v>61</v>
      </c>
      <c r="B54" s="73" t="n">
        <v>900</v>
      </c>
      <c r="C54" s="45" t="s">
        <v>16</v>
      </c>
      <c r="D54" s="45" t="s">
        <v>46</v>
      </c>
      <c r="E54" s="64" t="s">
        <v>62</v>
      </c>
      <c r="F54" s="64"/>
      <c r="G54" s="65" t="n">
        <v>7501.6</v>
      </c>
      <c r="H54" s="65" t="n">
        <v>7052.1</v>
      </c>
      <c r="I54" s="65" t="n">
        <v>7052.1</v>
      </c>
      <c r="J54" s="74"/>
      <c r="K54" s="74"/>
      <c r="L54" s="74"/>
      <c r="M54" s="74"/>
      <c r="N54" s="74"/>
      <c r="O54" s="74"/>
      <c r="P54" s="74"/>
      <c r="Q54" s="74"/>
    </row>
    <row r="55" s="76" customFormat="true" ht="23.9" hidden="false" customHeight="false" outlineLevel="0" collapsed="false">
      <c r="A55" s="63" t="s">
        <v>55</v>
      </c>
      <c r="B55" s="56" t="n">
        <v>900</v>
      </c>
      <c r="C55" s="50" t="s">
        <v>16</v>
      </c>
      <c r="D55" s="50" t="s">
        <v>46</v>
      </c>
      <c r="E55" s="50" t="s">
        <v>62</v>
      </c>
      <c r="F55" s="50" t="s">
        <v>56</v>
      </c>
      <c r="G55" s="52" t="n">
        <v>7501.6</v>
      </c>
      <c r="H55" s="52" t="n">
        <v>7052.1</v>
      </c>
      <c r="I55" s="52" t="n">
        <v>7052.1</v>
      </c>
    </row>
    <row r="56" customFormat="false" ht="12.8" hidden="false" customHeight="false" outlineLevel="0" collapsed="false">
      <c r="A56" s="43" t="s">
        <v>63</v>
      </c>
      <c r="B56" s="44" t="n">
        <v>900</v>
      </c>
      <c r="C56" s="45" t="s">
        <v>16</v>
      </c>
      <c r="D56" s="45" t="s">
        <v>46</v>
      </c>
      <c r="E56" s="45" t="s">
        <v>64</v>
      </c>
      <c r="F56" s="45"/>
      <c r="G56" s="46" t="n">
        <v>1241.2</v>
      </c>
      <c r="H56" s="46" t="n">
        <v>63.2</v>
      </c>
      <c r="I56" s="46" t="n">
        <v>0</v>
      </c>
      <c r="J56" s="47"/>
      <c r="K56" s="47"/>
      <c r="L56" s="47"/>
      <c r="M56" s="47"/>
      <c r="N56" s="47"/>
      <c r="O56" s="47"/>
      <c r="P56" s="47"/>
      <c r="Q56" s="47"/>
    </row>
    <row r="57" s="54" customFormat="true" ht="23.9" hidden="false" customHeight="false" outlineLevel="0" collapsed="false">
      <c r="A57" s="57" t="s">
        <v>27</v>
      </c>
      <c r="B57" s="56" t="n">
        <v>900</v>
      </c>
      <c r="C57" s="50" t="s">
        <v>16</v>
      </c>
      <c r="D57" s="50" t="s">
        <v>46</v>
      </c>
      <c r="E57" s="50" t="s">
        <v>64</v>
      </c>
      <c r="F57" s="50" t="s">
        <v>28</v>
      </c>
      <c r="G57" s="52" t="n">
        <v>1241.2</v>
      </c>
      <c r="H57" s="52" t="n">
        <v>63.2</v>
      </c>
      <c r="I57" s="52" t="n">
        <v>0</v>
      </c>
      <c r="J57" s="53"/>
      <c r="K57" s="53"/>
      <c r="L57" s="53"/>
      <c r="M57" s="53"/>
      <c r="N57" s="53"/>
      <c r="O57" s="53"/>
      <c r="P57" s="53"/>
      <c r="Q57" s="53"/>
    </row>
    <row r="58" s="54" customFormat="true" ht="75" hidden="false" customHeight="true" outlineLevel="0" collapsed="false">
      <c r="A58" s="77" t="s">
        <v>65</v>
      </c>
      <c r="B58" s="78" t="n">
        <v>900</v>
      </c>
      <c r="C58" s="45" t="s">
        <v>16</v>
      </c>
      <c r="D58" s="45" t="s">
        <v>46</v>
      </c>
      <c r="E58" s="45" t="s">
        <v>66</v>
      </c>
      <c r="F58" s="45"/>
      <c r="G58" s="46" t="n">
        <v>228.8</v>
      </c>
      <c r="H58" s="46" t="n">
        <v>0</v>
      </c>
      <c r="I58" s="46" t="n">
        <v>0</v>
      </c>
      <c r="J58" s="62"/>
      <c r="K58" s="62"/>
      <c r="L58" s="62"/>
      <c r="M58" s="62"/>
      <c r="N58" s="62"/>
      <c r="O58" s="62"/>
      <c r="P58" s="62"/>
      <c r="Q58" s="62"/>
    </row>
    <row r="59" customFormat="false" ht="12.8" hidden="false" customHeight="false" outlineLevel="0" collapsed="false">
      <c r="A59" s="63" t="s">
        <v>32</v>
      </c>
      <c r="B59" s="49" t="n">
        <v>900</v>
      </c>
      <c r="C59" s="50" t="s">
        <v>16</v>
      </c>
      <c r="D59" s="50" t="s">
        <v>46</v>
      </c>
      <c r="E59" s="50" t="s">
        <v>66</v>
      </c>
      <c r="F59" s="51" t="s">
        <v>33</v>
      </c>
      <c r="G59" s="52" t="n">
        <v>228.8</v>
      </c>
      <c r="H59" s="52" t="n">
        <v>0</v>
      </c>
      <c r="I59" s="52" t="n">
        <v>0</v>
      </c>
      <c r="J59" s="47"/>
      <c r="K59" s="47"/>
      <c r="L59" s="47"/>
      <c r="M59" s="47"/>
      <c r="N59" s="47"/>
      <c r="O59" s="47"/>
      <c r="P59" s="47"/>
      <c r="Q59" s="47"/>
    </row>
    <row r="60" customFormat="false" ht="35.2" hidden="false" customHeight="false" outlineLevel="0" collapsed="false">
      <c r="A60" s="43" t="s">
        <v>67</v>
      </c>
      <c r="B60" s="49" t="n">
        <v>900</v>
      </c>
      <c r="C60" s="50" t="s">
        <v>16</v>
      </c>
      <c r="D60" s="50" t="s">
        <v>46</v>
      </c>
      <c r="E60" s="50" t="s">
        <v>68</v>
      </c>
      <c r="F60" s="51"/>
      <c r="G60" s="52" t="n">
        <v>622.98584</v>
      </c>
      <c r="H60" s="52" t="n">
        <v>0</v>
      </c>
      <c r="I60" s="52" t="n">
        <v>0</v>
      </c>
      <c r="J60" s="79" t="n">
        <f aca="false">J61</f>
        <v>0</v>
      </c>
      <c r="K60" s="79" t="n">
        <f aca="false">K61</f>
        <v>0</v>
      </c>
      <c r="L60" s="79" t="n">
        <f aca="false">L61</f>
        <v>0</v>
      </c>
      <c r="M60" s="79" t="n">
        <f aca="false">M61</f>
        <v>0</v>
      </c>
      <c r="N60" s="79" t="n">
        <f aca="false">N61</f>
        <v>0</v>
      </c>
      <c r="O60" s="79" t="n">
        <f aca="false">O61</f>
        <v>0</v>
      </c>
      <c r="P60" s="79" t="n">
        <f aca="false">P61</f>
        <v>0</v>
      </c>
      <c r="Q60" s="79" t="n">
        <f aca="false">Q61</f>
        <v>0</v>
      </c>
    </row>
    <row r="61" customFormat="false" ht="23.9" hidden="false" customHeight="false" outlineLevel="0" collapsed="false">
      <c r="A61" s="63" t="s">
        <v>55</v>
      </c>
      <c r="B61" s="49" t="n">
        <v>900</v>
      </c>
      <c r="C61" s="50" t="s">
        <v>16</v>
      </c>
      <c r="D61" s="50" t="s">
        <v>46</v>
      </c>
      <c r="E61" s="50" t="s">
        <v>68</v>
      </c>
      <c r="F61" s="51" t="s">
        <v>56</v>
      </c>
      <c r="G61" s="52" t="n">
        <v>622.98584</v>
      </c>
      <c r="H61" s="52" t="n">
        <v>0</v>
      </c>
      <c r="I61" s="52" t="n">
        <v>0</v>
      </c>
      <c r="J61" s="47"/>
      <c r="K61" s="47"/>
      <c r="L61" s="47"/>
      <c r="M61" s="47"/>
      <c r="N61" s="47"/>
      <c r="O61" s="47"/>
      <c r="P61" s="47"/>
      <c r="Q61" s="47"/>
    </row>
    <row r="62" customFormat="false" ht="38.25" hidden="false" customHeight="true" outlineLevel="0" collapsed="false">
      <c r="A62" s="77" t="s">
        <v>69</v>
      </c>
      <c r="B62" s="44" t="n">
        <v>900</v>
      </c>
      <c r="C62" s="45" t="s">
        <v>16</v>
      </c>
      <c r="D62" s="45" t="s">
        <v>46</v>
      </c>
      <c r="E62" s="45" t="s">
        <v>70</v>
      </c>
      <c r="F62" s="45"/>
      <c r="G62" s="46" t="n">
        <v>85535.5</v>
      </c>
      <c r="H62" s="46" t="n">
        <v>45915.5</v>
      </c>
      <c r="I62" s="46" t="n">
        <v>45915.5</v>
      </c>
      <c r="J62" s="47"/>
      <c r="K62" s="47"/>
      <c r="L62" s="47"/>
      <c r="M62" s="47"/>
      <c r="N62" s="47"/>
      <c r="O62" s="47"/>
      <c r="P62" s="47"/>
      <c r="Q62" s="47"/>
    </row>
    <row r="63" s="54" customFormat="true" ht="23.9" hidden="false" customHeight="false" outlineLevel="0" collapsed="false">
      <c r="A63" s="63" t="s">
        <v>55</v>
      </c>
      <c r="B63" s="56" t="n">
        <v>900</v>
      </c>
      <c r="C63" s="50" t="s">
        <v>16</v>
      </c>
      <c r="D63" s="50" t="s">
        <v>46</v>
      </c>
      <c r="E63" s="50" t="s">
        <v>70</v>
      </c>
      <c r="F63" s="51" t="s">
        <v>56</v>
      </c>
      <c r="G63" s="52" t="n">
        <v>85535.5</v>
      </c>
      <c r="H63" s="52" t="n">
        <v>45915.5</v>
      </c>
      <c r="I63" s="52" t="n">
        <v>45915.5</v>
      </c>
      <c r="J63" s="53"/>
      <c r="K63" s="53"/>
      <c r="L63" s="53"/>
      <c r="M63" s="53"/>
      <c r="N63" s="53"/>
      <c r="O63" s="53"/>
      <c r="P63" s="53"/>
      <c r="Q63" s="53"/>
    </row>
    <row r="64" customFormat="false" ht="27.75" hidden="false" customHeight="true" outlineLevel="0" collapsed="false">
      <c r="A64" s="77" t="s">
        <v>71</v>
      </c>
      <c r="B64" s="44" t="n">
        <v>900</v>
      </c>
      <c r="C64" s="45" t="s">
        <v>16</v>
      </c>
      <c r="D64" s="45" t="s">
        <v>46</v>
      </c>
      <c r="E64" s="45" t="s">
        <v>72</v>
      </c>
      <c r="F64" s="45"/>
      <c r="G64" s="46" t="n">
        <v>5135.7</v>
      </c>
      <c r="H64" s="46" t="n">
        <v>0</v>
      </c>
      <c r="I64" s="46" t="n">
        <v>0</v>
      </c>
      <c r="J64" s="46" t="n">
        <f aca="false">J65</f>
        <v>0</v>
      </c>
      <c r="K64" s="46" t="n">
        <f aca="false">K65</f>
        <v>0</v>
      </c>
      <c r="L64" s="46" t="n">
        <f aca="false">L65</f>
        <v>0</v>
      </c>
      <c r="M64" s="46" t="n">
        <f aca="false">M65</f>
        <v>0</v>
      </c>
      <c r="N64" s="46" t="n">
        <f aca="false">N65</f>
        <v>0</v>
      </c>
      <c r="O64" s="46" t="n">
        <f aca="false">O65</f>
        <v>0</v>
      </c>
      <c r="P64" s="46" t="n">
        <f aca="false">P65</f>
        <v>0</v>
      </c>
      <c r="Q64" s="46" t="n">
        <f aca="false">Q65</f>
        <v>0</v>
      </c>
    </row>
    <row r="65" s="54" customFormat="true" ht="23.9" hidden="false" customHeight="false" outlineLevel="0" collapsed="false">
      <c r="A65" s="55" t="s">
        <v>27</v>
      </c>
      <c r="B65" s="56" t="n">
        <v>900</v>
      </c>
      <c r="C65" s="50" t="s">
        <v>16</v>
      </c>
      <c r="D65" s="50" t="s">
        <v>46</v>
      </c>
      <c r="E65" s="50" t="s">
        <v>72</v>
      </c>
      <c r="F65" s="51" t="s">
        <v>28</v>
      </c>
      <c r="G65" s="52" t="n">
        <v>5135.7</v>
      </c>
      <c r="H65" s="52" t="n">
        <v>0</v>
      </c>
      <c r="I65" s="52" t="n">
        <v>0</v>
      </c>
      <c r="J65" s="53"/>
      <c r="K65" s="53"/>
      <c r="L65" s="53"/>
      <c r="M65" s="53"/>
      <c r="N65" s="53"/>
      <c r="O65" s="53"/>
      <c r="P65" s="53"/>
      <c r="Q65" s="53"/>
    </row>
    <row r="66" s="82" customFormat="true" ht="23.9" hidden="false" customHeight="false" outlineLevel="0" collapsed="false">
      <c r="A66" s="80" t="s">
        <v>73</v>
      </c>
      <c r="B66" s="30" t="n">
        <v>900</v>
      </c>
      <c r="C66" s="31" t="s">
        <v>74</v>
      </c>
      <c r="D66" s="31"/>
      <c r="E66" s="31"/>
      <c r="F66" s="31"/>
      <c r="G66" s="34" t="n">
        <v>26707.2</v>
      </c>
      <c r="H66" s="34" t="n">
        <v>18593.9</v>
      </c>
      <c r="I66" s="34" t="n">
        <v>15658.3</v>
      </c>
      <c r="J66" s="81"/>
      <c r="K66" s="81"/>
      <c r="L66" s="81"/>
      <c r="M66" s="81"/>
      <c r="N66" s="81"/>
      <c r="O66" s="81"/>
      <c r="P66" s="81"/>
      <c r="Q66" s="81"/>
    </row>
    <row r="67" s="42" customFormat="true" ht="35.2" hidden="false" customHeight="false" outlineLevel="0" collapsed="false">
      <c r="A67" s="37" t="s">
        <v>75</v>
      </c>
      <c r="B67" s="38" t="n">
        <v>900</v>
      </c>
      <c r="C67" s="39" t="s">
        <v>74</v>
      </c>
      <c r="D67" s="39" t="s">
        <v>76</v>
      </c>
      <c r="E67" s="39"/>
      <c r="F67" s="39"/>
      <c r="G67" s="40" t="n">
        <v>26707.2</v>
      </c>
      <c r="H67" s="40" t="n">
        <v>18593.9</v>
      </c>
      <c r="I67" s="40" t="n">
        <v>15658.3</v>
      </c>
      <c r="J67" s="66"/>
      <c r="K67" s="66"/>
      <c r="L67" s="66"/>
      <c r="M67" s="66"/>
      <c r="N67" s="66"/>
      <c r="O67" s="66"/>
      <c r="P67" s="66"/>
      <c r="Q67" s="66"/>
    </row>
    <row r="68" s="54" customFormat="true" ht="39.75" hidden="false" customHeight="true" outlineLevel="0" collapsed="false">
      <c r="A68" s="43" t="s">
        <v>77</v>
      </c>
      <c r="B68" s="56" t="n">
        <v>900</v>
      </c>
      <c r="C68" s="50" t="s">
        <v>74</v>
      </c>
      <c r="D68" s="50" t="s">
        <v>76</v>
      </c>
      <c r="E68" s="50" t="s">
        <v>78</v>
      </c>
      <c r="F68" s="50"/>
      <c r="G68" s="52" t="n">
        <v>14349.6</v>
      </c>
      <c r="H68" s="52" t="n">
        <v>8678.8</v>
      </c>
      <c r="I68" s="52" t="n">
        <v>5670.9</v>
      </c>
      <c r="J68" s="53"/>
      <c r="K68" s="53"/>
      <c r="L68" s="53"/>
      <c r="M68" s="53"/>
      <c r="N68" s="53"/>
      <c r="O68" s="53"/>
      <c r="P68" s="53"/>
      <c r="Q68" s="53"/>
    </row>
    <row r="69" s="54" customFormat="true" ht="23.9" hidden="false" customHeight="false" outlineLevel="0" collapsed="false">
      <c r="A69" s="57" t="s">
        <v>27</v>
      </c>
      <c r="B69" s="56" t="n">
        <v>900</v>
      </c>
      <c r="C69" s="50" t="s">
        <v>74</v>
      </c>
      <c r="D69" s="50" t="s">
        <v>76</v>
      </c>
      <c r="E69" s="50" t="s">
        <v>78</v>
      </c>
      <c r="F69" s="50" t="s">
        <v>28</v>
      </c>
      <c r="G69" s="52" t="n">
        <v>14349.6</v>
      </c>
      <c r="H69" s="52" t="n">
        <v>8678.8</v>
      </c>
      <c r="I69" s="52" t="n">
        <v>5670.9</v>
      </c>
      <c r="J69" s="53"/>
      <c r="K69" s="53"/>
      <c r="L69" s="53"/>
      <c r="M69" s="53"/>
      <c r="N69" s="53"/>
      <c r="O69" s="53"/>
      <c r="P69" s="53"/>
      <c r="Q69" s="53"/>
    </row>
    <row r="70" s="54" customFormat="true" ht="63.75" hidden="false" customHeight="true" outlineLevel="0" collapsed="false">
      <c r="A70" s="43" t="s">
        <v>79</v>
      </c>
      <c r="B70" s="56" t="n">
        <v>900</v>
      </c>
      <c r="C70" s="50" t="s">
        <v>74</v>
      </c>
      <c r="D70" s="50" t="s">
        <v>76</v>
      </c>
      <c r="E70" s="50" t="s">
        <v>80</v>
      </c>
      <c r="F70" s="50"/>
      <c r="G70" s="52" t="n">
        <v>722.3</v>
      </c>
      <c r="H70" s="52" t="n">
        <v>27.9</v>
      </c>
      <c r="I70" s="52" t="n">
        <v>0</v>
      </c>
      <c r="J70" s="53"/>
      <c r="K70" s="53"/>
      <c r="L70" s="53"/>
      <c r="M70" s="53"/>
      <c r="N70" s="53"/>
      <c r="O70" s="53"/>
      <c r="P70" s="53"/>
      <c r="Q70" s="53"/>
    </row>
    <row r="71" s="54" customFormat="true" ht="23.9" hidden="false" customHeight="false" outlineLevel="0" collapsed="false">
      <c r="A71" s="57" t="s">
        <v>27</v>
      </c>
      <c r="B71" s="56" t="n">
        <v>900</v>
      </c>
      <c r="C71" s="50" t="s">
        <v>74</v>
      </c>
      <c r="D71" s="50" t="s">
        <v>76</v>
      </c>
      <c r="E71" s="50" t="s">
        <v>80</v>
      </c>
      <c r="F71" s="50" t="s">
        <v>28</v>
      </c>
      <c r="G71" s="52" t="n">
        <v>722.3</v>
      </c>
      <c r="H71" s="52" t="n">
        <v>27.9</v>
      </c>
      <c r="I71" s="52" t="n">
        <v>0</v>
      </c>
      <c r="J71" s="53"/>
      <c r="K71" s="53"/>
      <c r="L71" s="53"/>
      <c r="M71" s="53"/>
      <c r="N71" s="53"/>
      <c r="O71" s="53"/>
      <c r="P71" s="53"/>
      <c r="Q71" s="53"/>
    </row>
    <row r="72" s="54" customFormat="true" ht="63.75" hidden="false" customHeight="true" outlineLevel="0" collapsed="false">
      <c r="A72" s="43" t="s">
        <v>81</v>
      </c>
      <c r="B72" s="56" t="n">
        <v>900</v>
      </c>
      <c r="C72" s="50" t="s">
        <v>74</v>
      </c>
      <c r="D72" s="50" t="s">
        <v>76</v>
      </c>
      <c r="E72" s="50" t="s">
        <v>82</v>
      </c>
      <c r="F72" s="50"/>
      <c r="G72" s="52" t="n">
        <v>15</v>
      </c>
      <c r="H72" s="52" t="n">
        <v>0</v>
      </c>
      <c r="I72" s="52" t="n">
        <v>0</v>
      </c>
      <c r="J72" s="53"/>
      <c r="K72" s="53"/>
      <c r="L72" s="53"/>
      <c r="M72" s="53"/>
      <c r="N72" s="53"/>
      <c r="O72" s="53"/>
      <c r="P72" s="53"/>
      <c r="Q72" s="53"/>
    </row>
    <row r="73" s="54" customFormat="true" ht="23.9" hidden="false" customHeight="false" outlineLevel="0" collapsed="false">
      <c r="A73" s="63" t="s">
        <v>27</v>
      </c>
      <c r="B73" s="56" t="n">
        <v>900</v>
      </c>
      <c r="C73" s="50" t="s">
        <v>74</v>
      </c>
      <c r="D73" s="50" t="s">
        <v>76</v>
      </c>
      <c r="E73" s="50" t="s">
        <v>82</v>
      </c>
      <c r="F73" s="50" t="s">
        <v>28</v>
      </c>
      <c r="G73" s="52" t="n">
        <v>15</v>
      </c>
      <c r="H73" s="52" t="n">
        <v>0</v>
      </c>
      <c r="I73" s="52" t="n">
        <v>0</v>
      </c>
      <c r="J73" s="53"/>
      <c r="K73" s="53"/>
      <c r="L73" s="53"/>
      <c r="M73" s="53"/>
      <c r="N73" s="53"/>
      <c r="O73" s="53"/>
      <c r="P73" s="53"/>
      <c r="Q73" s="53"/>
    </row>
    <row r="74" s="54" customFormat="true" ht="63.75" hidden="false" customHeight="true" outlineLevel="0" collapsed="false">
      <c r="A74" s="43" t="s">
        <v>83</v>
      </c>
      <c r="B74" s="56" t="n">
        <v>900</v>
      </c>
      <c r="C74" s="50" t="s">
        <v>74</v>
      </c>
      <c r="D74" s="50" t="s">
        <v>76</v>
      </c>
      <c r="E74" s="50" t="s">
        <v>84</v>
      </c>
      <c r="F74" s="50"/>
      <c r="G74" s="52" t="n">
        <v>10079.3</v>
      </c>
      <c r="H74" s="52" t="n">
        <v>9698.3</v>
      </c>
      <c r="I74" s="52" t="n">
        <v>9707.4</v>
      </c>
      <c r="J74" s="53"/>
      <c r="K74" s="53"/>
      <c r="L74" s="53"/>
      <c r="M74" s="53"/>
      <c r="N74" s="53"/>
      <c r="O74" s="53"/>
      <c r="P74" s="53"/>
      <c r="Q74" s="53"/>
    </row>
    <row r="75" s="54" customFormat="true" ht="51" hidden="false" customHeight="true" outlineLevel="0" collapsed="false">
      <c r="A75" s="48" t="s">
        <v>21</v>
      </c>
      <c r="B75" s="56" t="n">
        <v>900</v>
      </c>
      <c r="C75" s="50" t="s">
        <v>74</v>
      </c>
      <c r="D75" s="50" t="s">
        <v>76</v>
      </c>
      <c r="E75" s="50" t="s">
        <v>84</v>
      </c>
      <c r="F75" s="50" t="s">
        <v>22</v>
      </c>
      <c r="G75" s="52" t="n">
        <v>9455.1</v>
      </c>
      <c r="H75" s="52" t="n">
        <v>9269.6</v>
      </c>
      <c r="I75" s="52" t="n">
        <v>9314.6</v>
      </c>
      <c r="J75" s="53"/>
      <c r="K75" s="53"/>
      <c r="L75" s="53"/>
      <c r="M75" s="53"/>
      <c r="N75" s="53"/>
      <c r="O75" s="53"/>
      <c r="P75" s="53"/>
      <c r="Q75" s="53"/>
    </row>
    <row r="76" s="54" customFormat="true" ht="23.9" hidden="false" customHeight="false" outlineLevel="0" collapsed="false">
      <c r="A76" s="63" t="s">
        <v>27</v>
      </c>
      <c r="B76" s="56" t="n">
        <v>900</v>
      </c>
      <c r="C76" s="50" t="s">
        <v>74</v>
      </c>
      <c r="D76" s="50" t="s">
        <v>76</v>
      </c>
      <c r="E76" s="50" t="s">
        <v>84</v>
      </c>
      <c r="F76" s="50" t="s">
        <v>28</v>
      </c>
      <c r="G76" s="52" t="n">
        <v>618.2</v>
      </c>
      <c r="H76" s="52" t="n">
        <v>428.7</v>
      </c>
      <c r="I76" s="52" t="n">
        <v>392.8</v>
      </c>
      <c r="J76" s="53"/>
      <c r="K76" s="53"/>
      <c r="L76" s="53"/>
      <c r="M76" s="53"/>
      <c r="N76" s="53"/>
      <c r="O76" s="53"/>
      <c r="P76" s="53"/>
      <c r="Q76" s="53"/>
    </row>
    <row r="77" s="54" customFormat="true" ht="12.8" hidden="false" customHeight="false" outlineLevel="0" collapsed="false">
      <c r="A77" s="63" t="s">
        <v>32</v>
      </c>
      <c r="B77" s="56" t="n">
        <v>900</v>
      </c>
      <c r="C77" s="50" t="s">
        <v>74</v>
      </c>
      <c r="D77" s="50" t="s">
        <v>76</v>
      </c>
      <c r="E77" s="50" t="s">
        <v>84</v>
      </c>
      <c r="F77" s="50" t="s">
        <v>33</v>
      </c>
      <c r="G77" s="52" t="n">
        <v>6</v>
      </c>
      <c r="H77" s="52" t="n">
        <v>0</v>
      </c>
      <c r="I77" s="52" t="n">
        <v>0</v>
      </c>
      <c r="J77" s="53"/>
      <c r="K77" s="53"/>
      <c r="L77" s="53"/>
      <c r="M77" s="53"/>
      <c r="N77" s="53"/>
      <c r="O77" s="53"/>
      <c r="P77" s="53"/>
      <c r="Q77" s="53"/>
    </row>
    <row r="78" s="75" customFormat="true" ht="12.8" hidden="false" customHeight="false" outlineLevel="0" collapsed="false">
      <c r="A78" s="43" t="s">
        <v>85</v>
      </c>
      <c r="B78" s="44" t="n">
        <v>900</v>
      </c>
      <c r="C78" s="45" t="s">
        <v>74</v>
      </c>
      <c r="D78" s="45" t="s">
        <v>76</v>
      </c>
      <c r="E78" s="45" t="s">
        <v>86</v>
      </c>
      <c r="F78" s="64"/>
      <c r="G78" s="65" t="n">
        <v>1530</v>
      </c>
      <c r="H78" s="65" t="n">
        <v>188.9</v>
      </c>
      <c r="I78" s="65" t="n">
        <v>280</v>
      </c>
      <c r="J78" s="83"/>
      <c r="K78" s="83"/>
      <c r="L78" s="83"/>
      <c r="M78" s="83"/>
      <c r="N78" s="83"/>
      <c r="O78" s="83"/>
      <c r="P78" s="83"/>
      <c r="Q78" s="83"/>
    </row>
    <row r="79" s="54" customFormat="true" ht="23.9" hidden="false" customHeight="false" outlineLevel="0" collapsed="false">
      <c r="A79" s="63" t="s">
        <v>27</v>
      </c>
      <c r="B79" s="49" t="n">
        <v>900</v>
      </c>
      <c r="C79" s="50" t="s">
        <v>74</v>
      </c>
      <c r="D79" s="50" t="s">
        <v>76</v>
      </c>
      <c r="E79" s="50" t="s">
        <v>86</v>
      </c>
      <c r="F79" s="51" t="s">
        <v>28</v>
      </c>
      <c r="G79" s="52" t="n">
        <v>1530</v>
      </c>
      <c r="H79" s="52" t="n">
        <v>188.9</v>
      </c>
      <c r="I79" s="52" t="n">
        <v>280</v>
      </c>
      <c r="J79" s="53"/>
      <c r="K79" s="53"/>
      <c r="L79" s="53"/>
      <c r="M79" s="53"/>
      <c r="N79" s="53"/>
      <c r="O79" s="53"/>
      <c r="P79" s="53"/>
      <c r="Q79" s="53"/>
    </row>
    <row r="80" s="75" customFormat="true" ht="12.8" hidden="false" customHeight="false" outlineLevel="0" collapsed="false">
      <c r="A80" s="43" t="s">
        <v>87</v>
      </c>
      <c r="B80" s="44" t="n">
        <v>900</v>
      </c>
      <c r="C80" s="45" t="s">
        <v>74</v>
      </c>
      <c r="D80" s="45" t="s">
        <v>76</v>
      </c>
      <c r="E80" s="45" t="s">
        <v>88</v>
      </c>
      <c r="F80" s="64"/>
      <c r="G80" s="65" t="n">
        <v>4</v>
      </c>
      <c r="H80" s="65" t="n">
        <v>0</v>
      </c>
      <c r="I80" s="65" t="n">
        <v>0</v>
      </c>
      <c r="J80" s="74"/>
      <c r="K80" s="74"/>
      <c r="L80" s="74"/>
      <c r="M80" s="74"/>
      <c r="N80" s="74"/>
      <c r="O80" s="74"/>
      <c r="P80" s="74"/>
      <c r="Q80" s="74"/>
    </row>
    <row r="81" s="54" customFormat="true" ht="23.9" hidden="false" customHeight="false" outlineLevel="0" collapsed="false">
      <c r="A81" s="63" t="s">
        <v>27</v>
      </c>
      <c r="B81" s="49" t="n">
        <v>900</v>
      </c>
      <c r="C81" s="50" t="s">
        <v>74</v>
      </c>
      <c r="D81" s="50" t="s">
        <v>76</v>
      </c>
      <c r="E81" s="50" t="s">
        <v>88</v>
      </c>
      <c r="F81" s="51" t="s">
        <v>28</v>
      </c>
      <c r="G81" s="52" t="n">
        <v>4</v>
      </c>
      <c r="H81" s="52" t="n">
        <v>0</v>
      </c>
      <c r="I81" s="52" t="n">
        <v>0</v>
      </c>
      <c r="J81" s="53"/>
      <c r="K81" s="53"/>
      <c r="L81" s="53"/>
      <c r="M81" s="53"/>
      <c r="N81" s="53"/>
      <c r="O81" s="53"/>
      <c r="P81" s="53"/>
      <c r="Q81" s="53"/>
    </row>
    <row r="82" s="75" customFormat="true" ht="35.2" hidden="false" customHeight="false" outlineLevel="0" collapsed="false">
      <c r="A82" s="43" t="s">
        <v>89</v>
      </c>
      <c r="B82" s="44" t="n">
        <v>900</v>
      </c>
      <c r="C82" s="45" t="s">
        <v>74</v>
      </c>
      <c r="D82" s="45" t="s">
        <v>76</v>
      </c>
      <c r="E82" s="45" t="s">
        <v>90</v>
      </c>
      <c r="F82" s="64"/>
      <c r="G82" s="65" t="n">
        <v>7</v>
      </c>
      <c r="H82" s="65" t="n">
        <v>0</v>
      </c>
      <c r="I82" s="65" t="n">
        <v>0</v>
      </c>
      <c r="J82" s="74"/>
      <c r="K82" s="74"/>
      <c r="L82" s="74"/>
      <c r="M82" s="74"/>
      <c r="N82" s="74"/>
      <c r="O82" s="74"/>
      <c r="P82" s="74"/>
      <c r="Q82" s="74"/>
    </row>
    <row r="83" s="54" customFormat="true" ht="23.9" hidden="false" customHeight="false" outlineLevel="0" collapsed="false">
      <c r="A83" s="63" t="s">
        <v>27</v>
      </c>
      <c r="B83" s="49" t="n">
        <v>900</v>
      </c>
      <c r="C83" s="50" t="s">
        <v>74</v>
      </c>
      <c r="D83" s="50" t="s">
        <v>76</v>
      </c>
      <c r="E83" s="50" t="s">
        <v>90</v>
      </c>
      <c r="F83" s="51" t="s">
        <v>28</v>
      </c>
      <c r="G83" s="52" t="n">
        <v>7</v>
      </c>
      <c r="H83" s="52" t="n">
        <v>0</v>
      </c>
      <c r="I83" s="52" t="n">
        <v>0</v>
      </c>
      <c r="J83" s="53"/>
      <c r="K83" s="53"/>
      <c r="L83" s="53"/>
      <c r="M83" s="53"/>
      <c r="N83" s="53"/>
      <c r="O83" s="53"/>
      <c r="P83" s="53"/>
      <c r="Q83" s="53"/>
    </row>
    <row r="84" s="82" customFormat="true" ht="12.8" hidden="false" customHeight="false" outlineLevel="0" collapsed="false">
      <c r="A84" s="80" t="s">
        <v>91</v>
      </c>
      <c r="B84" s="84" t="n">
        <v>900</v>
      </c>
      <c r="C84" s="31" t="s">
        <v>24</v>
      </c>
      <c r="D84" s="31"/>
      <c r="E84" s="31"/>
      <c r="F84" s="85"/>
      <c r="G84" s="34" t="n">
        <v>10626</v>
      </c>
      <c r="H84" s="34" t="n">
        <v>0</v>
      </c>
      <c r="I84" s="34" t="n">
        <v>0</v>
      </c>
      <c r="J84" s="86" t="e">
        <f aca="false">J89+#REF!+#REF!</f>
        <v>#REF!</v>
      </c>
      <c r="K84" s="86" t="e">
        <f aca="false">K89+#REF!+#REF!</f>
        <v>#REF!</v>
      </c>
      <c r="L84" s="86" t="e">
        <f aca="false">L89+#REF!+#REF!</f>
        <v>#REF!</v>
      </c>
      <c r="M84" s="86" t="e">
        <f aca="false">M89+#REF!+#REF!</f>
        <v>#REF!</v>
      </c>
      <c r="N84" s="86" t="e">
        <f aca="false">N89+#REF!+#REF!</f>
        <v>#REF!</v>
      </c>
      <c r="O84" s="86" t="e">
        <f aca="false">O89+#REF!+#REF!</f>
        <v>#REF!</v>
      </c>
      <c r="P84" s="86" t="e">
        <f aca="false">P89+#REF!+#REF!</f>
        <v>#REF!</v>
      </c>
      <c r="Q84" s="86" t="e">
        <f aca="false">Q89+#REF!+#REF!</f>
        <v>#REF!</v>
      </c>
    </row>
    <row r="85" s="42" customFormat="true" ht="12.8" hidden="false" customHeight="false" outlineLevel="0" collapsed="false">
      <c r="A85" s="37" t="s">
        <v>92</v>
      </c>
      <c r="B85" s="38" t="n">
        <v>900</v>
      </c>
      <c r="C85" s="39" t="s">
        <v>24</v>
      </c>
      <c r="D85" s="39" t="s">
        <v>93</v>
      </c>
      <c r="E85" s="39"/>
      <c r="F85" s="39"/>
      <c r="G85" s="40" t="n">
        <v>1912</v>
      </c>
      <c r="H85" s="40" t="n">
        <v>0</v>
      </c>
      <c r="I85" s="40" t="n">
        <v>0</v>
      </c>
      <c r="J85" s="71" t="e">
        <f aca="false">+J91+J93+J86+#REF!</f>
        <v>#REF!</v>
      </c>
      <c r="K85" s="71" t="e">
        <f aca="false">+K91+K93+K86+#REF!</f>
        <v>#REF!</v>
      </c>
      <c r="L85" s="71" t="e">
        <f aca="false">+L91+L93+L86+#REF!</f>
        <v>#REF!</v>
      </c>
      <c r="M85" s="71" t="e">
        <f aca="false">+M91+M93+M86+#REF!</f>
        <v>#REF!</v>
      </c>
      <c r="N85" s="71" t="e">
        <f aca="false">+N91+N93+N86+#REF!</f>
        <v>#REF!</v>
      </c>
      <c r="O85" s="71" t="e">
        <f aca="false">+O91+O93+O86+#REF!</f>
        <v>#REF!</v>
      </c>
      <c r="P85" s="71" t="e">
        <f aca="false">+P91+P93+P86+#REF!</f>
        <v>#REF!</v>
      </c>
      <c r="Q85" s="71" t="e">
        <f aca="false">+Q91+Q93+Q86+#REF!</f>
        <v>#REF!</v>
      </c>
    </row>
    <row r="86" customFormat="false" ht="12.8" hidden="false" customHeight="false" outlineLevel="0" collapsed="false">
      <c r="A86" s="43" t="s">
        <v>94</v>
      </c>
      <c r="B86" s="44" t="n">
        <v>900</v>
      </c>
      <c r="C86" s="45" t="s">
        <v>24</v>
      </c>
      <c r="D86" s="45" t="s">
        <v>93</v>
      </c>
      <c r="E86" s="45" t="s">
        <v>95</v>
      </c>
      <c r="F86" s="45"/>
      <c r="G86" s="46" t="n">
        <v>1912</v>
      </c>
      <c r="H86" s="46" t="n">
        <v>0</v>
      </c>
      <c r="I86" s="46" t="n">
        <v>0</v>
      </c>
      <c r="J86" s="47"/>
      <c r="K86" s="47"/>
      <c r="L86" s="47"/>
      <c r="M86" s="47"/>
      <c r="N86" s="47"/>
      <c r="O86" s="47"/>
      <c r="P86" s="47"/>
      <c r="Q86" s="47"/>
    </row>
    <row r="87" customFormat="false" ht="23.9" hidden="false" customHeight="false" outlineLevel="0" collapsed="false">
      <c r="A87" s="63" t="s">
        <v>96</v>
      </c>
      <c r="B87" s="44" t="n">
        <v>900</v>
      </c>
      <c r="C87" s="45" t="s">
        <v>24</v>
      </c>
      <c r="D87" s="45" t="s">
        <v>93</v>
      </c>
      <c r="E87" s="45" t="s">
        <v>95</v>
      </c>
      <c r="F87" s="45" t="s">
        <v>97</v>
      </c>
      <c r="G87" s="46" t="n">
        <v>1600</v>
      </c>
      <c r="H87" s="46" t="n">
        <v>0</v>
      </c>
      <c r="I87" s="46" t="n">
        <v>0</v>
      </c>
      <c r="J87" s="47"/>
      <c r="K87" s="47"/>
      <c r="L87" s="47"/>
      <c r="M87" s="47"/>
      <c r="N87" s="47"/>
      <c r="O87" s="47"/>
      <c r="P87" s="47"/>
      <c r="Q87" s="47"/>
    </row>
    <row r="88" customFormat="false" ht="23.9" hidden="false" customHeight="false" outlineLevel="0" collapsed="false">
      <c r="A88" s="63" t="s">
        <v>55</v>
      </c>
      <c r="B88" s="56" t="n">
        <v>900</v>
      </c>
      <c r="C88" s="50" t="s">
        <v>24</v>
      </c>
      <c r="D88" s="50" t="s">
        <v>93</v>
      </c>
      <c r="E88" s="50" t="s">
        <v>95</v>
      </c>
      <c r="F88" s="50" t="s">
        <v>56</v>
      </c>
      <c r="G88" s="52" t="n">
        <v>312</v>
      </c>
      <c r="H88" s="52" t="n">
        <v>0</v>
      </c>
      <c r="I88" s="52" t="n">
        <v>0</v>
      </c>
      <c r="J88" s="47"/>
      <c r="K88" s="47"/>
      <c r="L88" s="47"/>
      <c r="M88" s="47"/>
      <c r="N88" s="47"/>
      <c r="O88" s="47"/>
      <c r="P88" s="47"/>
      <c r="Q88" s="47"/>
    </row>
    <row r="89" s="42" customFormat="true" ht="12.8" hidden="false" customHeight="false" outlineLevel="0" collapsed="false">
      <c r="A89" s="37" t="s">
        <v>98</v>
      </c>
      <c r="B89" s="38" t="n">
        <v>900</v>
      </c>
      <c r="C89" s="39" t="s">
        <v>24</v>
      </c>
      <c r="D89" s="39" t="s">
        <v>99</v>
      </c>
      <c r="E89" s="39"/>
      <c r="F89" s="39"/>
      <c r="G89" s="40" t="n">
        <v>8714</v>
      </c>
      <c r="H89" s="40" t="n">
        <v>0</v>
      </c>
      <c r="I89" s="40" t="n">
        <v>0</v>
      </c>
      <c r="J89" s="40" t="n">
        <f aca="false">J92+J90</f>
        <v>0</v>
      </c>
      <c r="K89" s="40" t="n">
        <f aca="false">K92+K90</f>
        <v>0</v>
      </c>
      <c r="L89" s="40" t="n">
        <f aca="false">L92+L90</f>
        <v>0</v>
      </c>
      <c r="M89" s="40" t="n">
        <f aca="false">M92+M90</f>
        <v>0</v>
      </c>
      <c r="N89" s="40" t="n">
        <f aca="false">N92+N90</f>
        <v>0</v>
      </c>
      <c r="O89" s="40" t="n">
        <f aca="false">O92+O90</f>
        <v>0</v>
      </c>
      <c r="P89" s="40" t="n">
        <f aca="false">P92+P90</f>
        <v>0</v>
      </c>
      <c r="Q89" s="40" t="n">
        <f aca="false">Q92+Q90</f>
        <v>0</v>
      </c>
    </row>
    <row r="90" customFormat="false" ht="12.8" hidden="false" customHeight="false" outlineLevel="0" collapsed="false">
      <c r="A90" s="43" t="s">
        <v>100</v>
      </c>
      <c r="B90" s="44" t="n">
        <v>900</v>
      </c>
      <c r="C90" s="45" t="s">
        <v>24</v>
      </c>
      <c r="D90" s="45" t="s">
        <v>99</v>
      </c>
      <c r="E90" s="45" t="s">
        <v>101</v>
      </c>
      <c r="F90" s="45"/>
      <c r="G90" s="46" t="n">
        <v>8585</v>
      </c>
      <c r="H90" s="46" t="n">
        <v>0</v>
      </c>
      <c r="I90" s="46" t="n">
        <v>0</v>
      </c>
      <c r="J90" s="47"/>
      <c r="K90" s="47"/>
      <c r="L90" s="47"/>
      <c r="M90" s="47"/>
      <c r="N90" s="47"/>
      <c r="O90" s="47"/>
      <c r="P90" s="47"/>
      <c r="Q90" s="47"/>
    </row>
    <row r="91" s="54" customFormat="true" ht="23.9" hidden="false" customHeight="false" outlineLevel="0" collapsed="false">
      <c r="A91" s="55" t="s">
        <v>27</v>
      </c>
      <c r="B91" s="56" t="n">
        <v>900</v>
      </c>
      <c r="C91" s="50" t="s">
        <v>24</v>
      </c>
      <c r="D91" s="50" t="s">
        <v>99</v>
      </c>
      <c r="E91" s="50" t="s">
        <v>101</v>
      </c>
      <c r="F91" s="51" t="s">
        <v>28</v>
      </c>
      <c r="G91" s="52" t="n">
        <v>8585</v>
      </c>
      <c r="H91" s="52" t="n">
        <v>0</v>
      </c>
      <c r="I91" s="52" t="n">
        <v>0</v>
      </c>
      <c r="J91" s="53"/>
      <c r="K91" s="53"/>
      <c r="L91" s="53"/>
      <c r="M91" s="53"/>
      <c r="N91" s="53"/>
      <c r="O91" s="53"/>
      <c r="P91" s="53"/>
      <c r="Q91" s="53"/>
    </row>
    <row r="92" customFormat="false" ht="23.9" hidden="false" customHeight="false" outlineLevel="0" collapsed="false">
      <c r="A92" s="43" t="s">
        <v>102</v>
      </c>
      <c r="B92" s="44" t="n">
        <v>900</v>
      </c>
      <c r="C92" s="45" t="s">
        <v>24</v>
      </c>
      <c r="D92" s="45" t="s">
        <v>99</v>
      </c>
      <c r="E92" s="45" t="s">
        <v>103</v>
      </c>
      <c r="F92" s="45"/>
      <c r="G92" s="46" t="n">
        <v>129</v>
      </c>
      <c r="H92" s="46" t="n">
        <v>0</v>
      </c>
      <c r="I92" s="46" t="n">
        <v>0</v>
      </c>
      <c r="J92" s="47"/>
      <c r="K92" s="47"/>
      <c r="L92" s="47"/>
      <c r="M92" s="47"/>
      <c r="N92" s="47"/>
      <c r="O92" s="47"/>
      <c r="P92" s="47"/>
      <c r="Q92" s="47"/>
    </row>
    <row r="93" s="54" customFormat="true" ht="23.9" hidden="false" customHeight="false" outlineLevel="0" collapsed="false">
      <c r="A93" s="55" t="s">
        <v>27</v>
      </c>
      <c r="B93" s="56" t="n">
        <v>900</v>
      </c>
      <c r="C93" s="50" t="s">
        <v>24</v>
      </c>
      <c r="D93" s="50" t="s">
        <v>99</v>
      </c>
      <c r="E93" s="50" t="s">
        <v>103</v>
      </c>
      <c r="F93" s="50" t="s">
        <v>28</v>
      </c>
      <c r="G93" s="52" t="n">
        <v>129</v>
      </c>
      <c r="H93" s="52" t="n">
        <v>0</v>
      </c>
      <c r="I93" s="52" t="n">
        <v>0</v>
      </c>
      <c r="J93" s="53"/>
      <c r="K93" s="53"/>
      <c r="L93" s="53"/>
      <c r="M93" s="53"/>
      <c r="N93" s="53"/>
      <c r="O93" s="53"/>
      <c r="P93" s="53"/>
      <c r="Q93" s="53"/>
    </row>
    <row r="94" s="82" customFormat="true" ht="12.8" hidden="false" customHeight="false" outlineLevel="0" collapsed="false">
      <c r="A94" s="80" t="s">
        <v>104</v>
      </c>
      <c r="B94" s="30" t="n">
        <v>900</v>
      </c>
      <c r="C94" s="31" t="s">
        <v>38</v>
      </c>
      <c r="D94" s="31"/>
      <c r="E94" s="31"/>
      <c r="F94" s="31"/>
      <c r="G94" s="34" t="n">
        <v>116424.91494</v>
      </c>
      <c r="H94" s="34" t="n">
        <v>0</v>
      </c>
      <c r="I94" s="34" t="n">
        <v>0</v>
      </c>
      <c r="J94" s="81"/>
      <c r="K94" s="81"/>
      <c r="L94" s="81"/>
      <c r="M94" s="81"/>
      <c r="N94" s="81"/>
      <c r="O94" s="81"/>
      <c r="P94" s="81"/>
      <c r="Q94" s="81"/>
    </row>
    <row r="95" s="42" customFormat="true" ht="12.8" hidden="false" customHeight="false" outlineLevel="0" collapsed="false">
      <c r="A95" s="37" t="s">
        <v>105</v>
      </c>
      <c r="B95" s="38" t="n">
        <v>900</v>
      </c>
      <c r="C95" s="39" t="s">
        <v>38</v>
      </c>
      <c r="D95" s="39" t="s">
        <v>16</v>
      </c>
      <c r="E95" s="39"/>
      <c r="F95" s="39"/>
      <c r="G95" s="40" t="n">
        <v>115869.91494</v>
      </c>
      <c r="H95" s="40" t="n">
        <v>0</v>
      </c>
      <c r="I95" s="40" t="n">
        <v>0</v>
      </c>
      <c r="J95" s="40" t="n">
        <f aca="false">+J104+J99+J96+J102</f>
        <v>0</v>
      </c>
      <c r="K95" s="40" t="n">
        <f aca="false">+K104+K99+K96+K102</f>
        <v>0</v>
      </c>
      <c r="L95" s="40" t="n">
        <f aca="false">+L104+L99+L96+L102</f>
        <v>0</v>
      </c>
      <c r="M95" s="40" t="n">
        <f aca="false">+M104+M99+M96+M102</f>
        <v>0</v>
      </c>
      <c r="N95" s="40" t="n">
        <f aca="false">+N104+N99+N96+N102</f>
        <v>0</v>
      </c>
      <c r="O95" s="40" t="n">
        <f aca="false">+O104+O99+O96+O102</f>
        <v>0</v>
      </c>
      <c r="P95" s="40" t="n">
        <f aca="false">+P104+P99+P96+P102</f>
        <v>0</v>
      </c>
      <c r="Q95" s="40" t="n">
        <f aca="false">+Q104+Q99+Q96+Q102</f>
        <v>0</v>
      </c>
    </row>
    <row r="96" customFormat="false" ht="40.5" hidden="false" customHeight="true" outlineLevel="0" collapsed="false">
      <c r="A96" s="43" t="s">
        <v>106</v>
      </c>
      <c r="B96" s="44" t="n">
        <v>900</v>
      </c>
      <c r="C96" s="45" t="s">
        <v>38</v>
      </c>
      <c r="D96" s="45" t="s">
        <v>16</v>
      </c>
      <c r="E96" s="45" t="s">
        <v>107</v>
      </c>
      <c r="F96" s="45"/>
      <c r="G96" s="46" t="n">
        <v>97787.37552</v>
      </c>
      <c r="H96" s="46" t="n">
        <v>0</v>
      </c>
      <c r="I96" s="46" t="n">
        <v>0</v>
      </c>
      <c r="J96" s="47"/>
      <c r="K96" s="47"/>
      <c r="L96" s="47"/>
      <c r="M96" s="47"/>
      <c r="N96" s="47"/>
      <c r="O96" s="47"/>
      <c r="P96" s="47"/>
      <c r="Q96" s="47"/>
    </row>
    <row r="97" s="54" customFormat="true" ht="23.9" hidden="false" customHeight="false" outlineLevel="0" collapsed="false">
      <c r="A97" s="63" t="s">
        <v>96</v>
      </c>
      <c r="B97" s="56" t="n">
        <v>900</v>
      </c>
      <c r="C97" s="50" t="s">
        <v>38</v>
      </c>
      <c r="D97" s="50" t="s">
        <v>16</v>
      </c>
      <c r="E97" s="50" t="s">
        <v>107</v>
      </c>
      <c r="F97" s="50" t="s">
        <v>97</v>
      </c>
      <c r="G97" s="52" t="n">
        <v>80897.74268</v>
      </c>
      <c r="H97" s="52" t="n">
        <v>0</v>
      </c>
      <c r="I97" s="52" t="n">
        <v>0</v>
      </c>
      <c r="J97" s="53"/>
      <c r="K97" s="53"/>
      <c r="L97" s="53"/>
      <c r="M97" s="53"/>
      <c r="N97" s="53"/>
      <c r="O97" s="53"/>
      <c r="P97" s="53"/>
      <c r="Q97" s="53"/>
    </row>
    <row r="98" s="54" customFormat="true" ht="12.8" hidden="false" customHeight="false" outlineLevel="0" collapsed="false">
      <c r="A98" s="63" t="s">
        <v>32</v>
      </c>
      <c r="B98" s="56" t="n">
        <v>900</v>
      </c>
      <c r="C98" s="50" t="s">
        <v>38</v>
      </c>
      <c r="D98" s="50" t="s">
        <v>16</v>
      </c>
      <c r="E98" s="50" t="s">
        <v>107</v>
      </c>
      <c r="F98" s="50" t="s">
        <v>33</v>
      </c>
      <c r="G98" s="52" t="n">
        <v>16889.63284</v>
      </c>
      <c r="H98" s="52" t="n">
        <v>0</v>
      </c>
      <c r="I98" s="52" t="n">
        <v>0</v>
      </c>
      <c r="J98" s="53"/>
      <c r="K98" s="53"/>
      <c r="L98" s="53"/>
      <c r="M98" s="53"/>
      <c r="N98" s="53"/>
      <c r="O98" s="53"/>
      <c r="P98" s="53"/>
      <c r="Q98" s="53"/>
    </row>
    <row r="99" customFormat="false" ht="57.7" hidden="false" customHeight="false" outlineLevel="0" collapsed="false">
      <c r="A99" s="43" t="s">
        <v>108</v>
      </c>
      <c r="B99" s="44" t="n">
        <v>900</v>
      </c>
      <c r="C99" s="45" t="s">
        <v>38</v>
      </c>
      <c r="D99" s="45" t="s">
        <v>16</v>
      </c>
      <c r="E99" s="45" t="s">
        <v>109</v>
      </c>
      <c r="F99" s="45"/>
      <c r="G99" s="46" t="n">
        <v>6270.85615</v>
      </c>
      <c r="H99" s="46" t="n">
        <v>0</v>
      </c>
      <c r="I99" s="46" t="n">
        <v>0</v>
      </c>
      <c r="J99" s="47"/>
      <c r="K99" s="47"/>
      <c r="L99" s="47"/>
      <c r="M99" s="47"/>
      <c r="N99" s="47"/>
      <c r="O99" s="47"/>
      <c r="P99" s="47"/>
      <c r="Q99" s="47"/>
    </row>
    <row r="100" s="54" customFormat="true" ht="23.9" hidden="false" customHeight="false" outlineLevel="0" collapsed="false">
      <c r="A100" s="63" t="s">
        <v>96</v>
      </c>
      <c r="B100" s="56" t="n">
        <v>900</v>
      </c>
      <c r="C100" s="50" t="s">
        <v>38</v>
      </c>
      <c r="D100" s="50" t="s">
        <v>16</v>
      </c>
      <c r="E100" s="50" t="s">
        <v>109</v>
      </c>
      <c r="F100" s="50" t="s">
        <v>97</v>
      </c>
      <c r="G100" s="52" t="n">
        <v>4057.87198</v>
      </c>
      <c r="H100" s="52" t="n">
        <v>0</v>
      </c>
      <c r="I100" s="52" t="n">
        <v>0</v>
      </c>
      <c r="J100" s="53"/>
      <c r="K100" s="53"/>
      <c r="L100" s="53"/>
      <c r="M100" s="53"/>
      <c r="N100" s="53"/>
      <c r="O100" s="53"/>
      <c r="P100" s="53"/>
      <c r="Q100" s="53"/>
    </row>
    <row r="101" customFormat="false" ht="12.8" hidden="false" customHeight="false" outlineLevel="0" collapsed="false">
      <c r="A101" s="63" t="s">
        <v>32</v>
      </c>
      <c r="B101" s="56" t="n">
        <v>900</v>
      </c>
      <c r="C101" s="50" t="s">
        <v>38</v>
      </c>
      <c r="D101" s="50" t="s">
        <v>16</v>
      </c>
      <c r="E101" s="50" t="s">
        <v>109</v>
      </c>
      <c r="F101" s="50" t="s">
        <v>33</v>
      </c>
      <c r="G101" s="52" t="n">
        <v>2212.98417</v>
      </c>
      <c r="H101" s="52" t="n">
        <v>0</v>
      </c>
      <c r="I101" s="52" t="n">
        <v>0</v>
      </c>
      <c r="J101" s="47"/>
      <c r="K101" s="47"/>
      <c r="L101" s="47"/>
      <c r="M101" s="47"/>
      <c r="N101" s="47"/>
      <c r="O101" s="47"/>
      <c r="P101" s="47"/>
      <c r="Q101" s="47"/>
    </row>
    <row r="102" customFormat="false" ht="23.9" hidden="false" customHeight="false" outlineLevel="0" collapsed="false">
      <c r="A102" s="43" t="s">
        <v>110</v>
      </c>
      <c r="B102" s="44" t="n">
        <v>900</v>
      </c>
      <c r="C102" s="45" t="s">
        <v>38</v>
      </c>
      <c r="D102" s="45" t="s">
        <v>16</v>
      </c>
      <c r="E102" s="50" t="s">
        <v>111</v>
      </c>
      <c r="F102" s="45"/>
      <c r="G102" s="46" t="n">
        <v>4804.3</v>
      </c>
      <c r="H102" s="46" t="n">
        <v>0</v>
      </c>
      <c r="I102" s="46" t="n">
        <v>0</v>
      </c>
      <c r="J102" s="87" t="n">
        <f aca="false">J103</f>
        <v>0</v>
      </c>
      <c r="K102" s="87" t="n">
        <f aca="false">K103</f>
        <v>0</v>
      </c>
      <c r="L102" s="87" t="n">
        <f aca="false">L103</f>
        <v>0</v>
      </c>
      <c r="M102" s="87" t="n">
        <f aca="false">M103</f>
        <v>0</v>
      </c>
      <c r="N102" s="87" t="n">
        <f aca="false">N103</f>
        <v>0</v>
      </c>
      <c r="O102" s="87" t="n">
        <f aca="false">O103</f>
        <v>0</v>
      </c>
      <c r="P102" s="87" t="n">
        <f aca="false">P103</f>
        <v>0</v>
      </c>
      <c r="Q102" s="87" t="n">
        <f aca="false">Q103</f>
        <v>0</v>
      </c>
    </row>
    <row r="103" s="54" customFormat="true" ht="23.9" hidden="false" customHeight="false" outlineLevel="0" collapsed="false">
      <c r="A103" s="63" t="s">
        <v>55</v>
      </c>
      <c r="B103" s="56" t="n">
        <v>900</v>
      </c>
      <c r="C103" s="50" t="s">
        <v>38</v>
      </c>
      <c r="D103" s="50" t="s">
        <v>16</v>
      </c>
      <c r="E103" s="50" t="s">
        <v>111</v>
      </c>
      <c r="F103" s="50" t="s">
        <v>56</v>
      </c>
      <c r="G103" s="52" t="n">
        <v>4804.3</v>
      </c>
      <c r="H103" s="52" t="n">
        <v>0</v>
      </c>
      <c r="I103" s="52" t="n">
        <v>0</v>
      </c>
      <c r="J103" s="53"/>
      <c r="K103" s="53"/>
      <c r="L103" s="53"/>
      <c r="M103" s="53"/>
      <c r="N103" s="53"/>
      <c r="O103" s="53"/>
      <c r="P103" s="53"/>
      <c r="Q103" s="53"/>
    </row>
    <row r="104" customFormat="false" ht="12.8" hidden="false" customHeight="false" outlineLevel="0" collapsed="false">
      <c r="A104" s="43" t="s">
        <v>112</v>
      </c>
      <c r="B104" s="44" t="n">
        <v>900</v>
      </c>
      <c r="C104" s="45" t="s">
        <v>38</v>
      </c>
      <c r="D104" s="45" t="s">
        <v>16</v>
      </c>
      <c r="E104" s="50" t="s">
        <v>113</v>
      </c>
      <c r="F104" s="45"/>
      <c r="G104" s="46" t="n">
        <v>7007.38327</v>
      </c>
      <c r="H104" s="46" t="n">
        <v>0</v>
      </c>
      <c r="I104" s="46" t="n">
        <v>0</v>
      </c>
      <c r="J104" s="46" t="n">
        <f aca="false">J105</f>
        <v>0</v>
      </c>
      <c r="K104" s="46" t="n">
        <f aca="false">K105</f>
        <v>0</v>
      </c>
      <c r="L104" s="46" t="n">
        <f aca="false">L105</f>
        <v>0</v>
      </c>
      <c r="M104" s="46" t="n">
        <f aca="false">M105</f>
        <v>0</v>
      </c>
      <c r="N104" s="46" t="n">
        <f aca="false">N105</f>
        <v>0</v>
      </c>
      <c r="O104" s="46" t="n">
        <f aca="false">O105</f>
        <v>0</v>
      </c>
      <c r="P104" s="46" t="n">
        <f aca="false">P105</f>
        <v>0</v>
      </c>
      <c r="Q104" s="46" t="n">
        <f aca="false">Q105</f>
        <v>0</v>
      </c>
    </row>
    <row r="105" s="54" customFormat="true" ht="23.9" hidden="false" customHeight="false" outlineLevel="0" collapsed="false">
      <c r="A105" s="55" t="s">
        <v>27</v>
      </c>
      <c r="B105" s="56" t="n">
        <v>900</v>
      </c>
      <c r="C105" s="50" t="s">
        <v>38</v>
      </c>
      <c r="D105" s="50" t="s">
        <v>16</v>
      </c>
      <c r="E105" s="50" t="s">
        <v>113</v>
      </c>
      <c r="F105" s="50" t="s">
        <v>28</v>
      </c>
      <c r="G105" s="52" t="n">
        <v>7007.38327</v>
      </c>
      <c r="H105" s="52" t="n">
        <v>0</v>
      </c>
      <c r="I105" s="52" t="n">
        <v>0</v>
      </c>
      <c r="J105" s="53"/>
      <c r="K105" s="53"/>
      <c r="L105" s="53"/>
      <c r="M105" s="53"/>
      <c r="N105" s="53"/>
      <c r="O105" s="53"/>
      <c r="P105" s="53"/>
      <c r="Q105" s="53"/>
    </row>
    <row r="106" customFormat="false" ht="13.5" hidden="false" customHeight="true" outlineLevel="0" collapsed="false">
      <c r="A106" s="37" t="s">
        <v>114</v>
      </c>
      <c r="B106" s="38" t="n">
        <v>900</v>
      </c>
      <c r="C106" s="39" t="s">
        <v>38</v>
      </c>
      <c r="D106" s="39" t="s">
        <v>74</v>
      </c>
      <c r="E106" s="39"/>
      <c r="F106" s="39"/>
      <c r="G106" s="40" t="n">
        <v>555</v>
      </c>
      <c r="H106" s="40" t="n">
        <v>0</v>
      </c>
      <c r="I106" s="40" t="n">
        <v>0</v>
      </c>
      <c r="J106" s="66"/>
      <c r="K106" s="66"/>
      <c r="L106" s="66"/>
      <c r="M106" s="66"/>
      <c r="N106" s="66"/>
      <c r="O106" s="66"/>
      <c r="P106" s="66"/>
      <c r="Q106" s="66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</row>
    <row r="107" s="54" customFormat="true" ht="35.2" hidden="false" customHeight="false" outlineLevel="0" collapsed="false">
      <c r="A107" s="43" t="s">
        <v>115</v>
      </c>
      <c r="B107" s="44" t="n">
        <v>900</v>
      </c>
      <c r="C107" s="45" t="s">
        <v>38</v>
      </c>
      <c r="D107" s="45" t="s">
        <v>74</v>
      </c>
      <c r="E107" s="45" t="s">
        <v>116</v>
      </c>
      <c r="F107" s="50"/>
      <c r="G107" s="52" t="n">
        <v>555</v>
      </c>
      <c r="H107" s="52" t="n">
        <v>0</v>
      </c>
      <c r="I107" s="52" t="n">
        <v>0</v>
      </c>
      <c r="J107" s="69"/>
      <c r="K107" s="69"/>
      <c r="L107" s="69"/>
      <c r="M107" s="69"/>
      <c r="N107" s="69"/>
      <c r="O107" s="69"/>
      <c r="P107" s="69"/>
      <c r="Q107" s="69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</row>
    <row r="108" s="54" customFormat="true" ht="24.75" hidden="false" customHeight="true" outlineLevel="0" collapsed="false">
      <c r="A108" s="55" t="s">
        <v>27</v>
      </c>
      <c r="B108" s="56" t="n">
        <v>900</v>
      </c>
      <c r="C108" s="50" t="s">
        <v>38</v>
      </c>
      <c r="D108" s="50" t="s">
        <v>74</v>
      </c>
      <c r="E108" s="50" t="s">
        <v>116</v>
      </c>
      <c r="F108" s="50" t="s">
        <v>28</v>
      </c>
      <c r="G108" s="52" t="n">
        <v>555</v>
      </c>
      <c r="H108" s="52" t="n">
        <v>0</v>
      </c>
      <c r="I108" s="52" t="n">
        <v>0</v>
      </c>
      <c r="J108" s="69"/>
      <c r="K108" s="69"/>
      <c r="L108" s="69"/>
      <c r="M108" s="69"/>
      <c r="N108" s="69"/>
      <c r="O108" s="69"/>
      <c r="P108" s="69"/>
      <c r="Q108" s="69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</row>
    <row r="109" s="42" customFormat="true" ht="12.8" hidden="false" customHeight="false" outlineLevel="0" collapsed="false">
      <c r="A109" s="80" t="s">
        <v>117</v>
      </c>
      <c r="B109" s="30" t="n">
        <v>900</v>
      </c>
      <c r="C109" s="31" t="s">
        <v>76</v>
      </c>
      <c r="D109" s="31"/>
      <c r="E109" s="31"/>
      <c r="F109" s="31"/>
      <c r="G109" s="34" t="n">
        <v>400934.41462</v>
      </c>
      <c r="H109" s="34" t="n">
        <v>585430.2</v>
      </c>
      <c r="I109" s="34" t="n">
        <v>338231.9</v>
      </c>
      <c r="J109" s="81"/>
      <c r="K109" s="81"/>
      <c r="L109" s="81"/>
      <c r="M109" s="81"/>
      <c r="N109" s="81"/>
      <c r="O109" s="81"/>
      <c r="P109" s="81"/>
      <c r="Q109" s="81"/>
      <c r="R109" s="82"/>
      <c r="S109" s="82"/>
      <c r="T109" s="82"/>
      <c r="U109" s="82"/>
      <c r="V109" s="82"/>
      <c r="W109" s="82"/>
      <c r="X109" s="82"/>
      <c r="Y109" s="82"/>
      <c r="Z109" s="82"/>
      <c r="AA109" s="82"/>
      <c r="AB109" s="82"/>
      <c r="AC109" s="82"/>
    </row>
    <row r="110" customFormat="false" ht="12.8" hidden="false" customHeight="false" outlineLevel="0" collapsed="false">
      <c r="A110" s="37" t="s">
        <v>118</v>
      </c>
      <c r="B110" s="38" t="n">
        <v>900</v>
      </c>
      <c r="C110" s="39" t="s">
        <v>76</v>
      </c>
      <c r="D110" s="39" t="s">
        <v>74</v>
      </c>
      <c r="E110" s="39"/>
      <c r="F110" s="39"/>
      <c r="G110" s="40" t="n">
        <v>383464.9</v>
      </c>
      <c r="H110" s="40" t="n">
        <v>583887.9</v>
      </c>
      <c r="I110" s="40" t="n">
        <v>338231.9</v>
      </c>
      <c r="J110" s="66"/>
      <c r="K110" s="66"/>
      <c r="L110" s="66"/>
      <c r="M110" s="66"/>
      <c r="N110" s="66"/>
      <c r="O110" s="66"/>
      <c r="P110" s="66"/>
      <c r="Q110" s="66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</row>
    <row r="111" s="54" customFormat="true" ht="23.9" hidden="false" customHeight="false" outlineLevel="0" collapsed="false">
      <c r="A111" s="43" t="s">
        <v>119</v>
      </c>
      <c r="B111" s="44" t="n">
        <v>900</v>
      </c>
      <c r="C111" s="45" t="s">
        <v>76</v>
      </c>
      <c r="D111" s="45" t="s">
        <v>74</v>
      </c>
      <c r="E111" s="45" t="s">
        <v>120</v>
      </c>
      <c r="F111" s="45"/>
      <c r="G111" s="46" t="n">
        <v>380861.9</v>
      </c>
      <c r="H111" s="46" t="n">
        <v>579428.2</v>
      </c>
      <c r="I111" s="46" t="n">
        <v>327334.7</v>
      </c>
      <c r="J111" s="47"/>
      <c r="K111" s="47"/>
      <c r="L111" s="47"/>
      <c r="M111" s="47"/>
      <c r="N111" s="47"/>
      <c r="O111" s="47"/>
      <c r="P111" s="47"/>
      <c r="Q111" s="47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="82" customFormat="true" ht="12.8" hidden="false" customHeight="false" outlineLevel="0" collapsed="false">
      <c r="A112" s="63" t="s">
        <v>49</v>
      </c>
      <c r="B112" s="56" t="n">
        <v>900</v>
      </c>
      <c r="C112" s="50" t="s">
        <v>76</v>
      </c>
      <c r="D112" s="50" t="s">
        <v>74</v>
      </c>
      <c r="E112" s="50" t="s">
        <v>120</v>
      </c>
      <c r="F112" s="50" t="s">
        <v>50</v>
      </c>
      <c r="G112" s="52" t="n">
        <v>380861.9</v>
      </c>
      <c r="H112" s="52" t="n">
        <v>579428.2</v>
      </c>
      <c r="I112" s="52" t="n">
        <v>327334.7</v>
      </c>
      <c r="J112" s="53"/>
      <c r="K112" s="53"/>
      <c r="L112" s="53"/>
      <c r="M112" s="53"/>
      <c r="N112" s="53"/>
      <c r="O112" s="53"/>
      <c r="P112" s="53"/>
      <c r="Q112" s="53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</row>
    <row r="113" s="42" customFormat="true" ht="52.5" hidden="false" customHeight="true" outlineLevel="0" collapsed="false">
      <c r="A113" s="43" t="s">
        <v>121</v>
      </c>
      <c r="B113" s="44" t="n">
        <v>900</v>
      </c>
      <c r="C113" s="45" t="s">
        <v>76</v>
      </c>
      <c r="D113" s="45" t="s">
        <v>74</v>
      </c>
      <c r="E113" s="45" t="s">
        <v>122</v>
      </c>
      <c r="F113" s="45"/>
      <c r="G113" s="46" t="n">
        <v>0</v>
      </c>
      <c r="H113" s="46" t="n">
        <v>0</v>
      </c>
      <c r="I113" s="46" t="n">
        <v>6437.5</v>
      </c>
      <c r="J113" s="47"/>
      <c r="K113" s="47"/>
      <c r="L113" s="47"/>
      <c r="M113" s="47"/>
      <c r="N113" s="47"/>
      <c r="O113" s="47"/>
      <c r="P113" s="47"/>
      <c r="Q113" s="47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customFormat="false" ht="26.25" hidden="false" customHeight="true" outlineLevel="0" collapsed="false">
      <c r="A114" s="63" t="s">
        <v>96</v>
      </c>
      <c r="B114" s="56" t="n">
        <v>900</v>
      </c>
      <c r="C114" s="50" t="s">
        <v>76</v>
      </c>
      <c r="D114" s="50" t="s">
        <v>74</v>
      </c>
      <c r="E114" s="50" t="s">
        <v>122</v>
      </c>
      <c r="F114" s="50" t="s">
        <v>97</v>
      </c>
      <c r="G114" s="52" t="n">
        <v>0</v>
      </c>
      <c r="H114" s="52" t="n">
        <v>0</v>
      </c>
      <c r="I114" s="52" t="n">
        <v>6437.5</v>
      </c>
      <c r="J114" s="47"/>
      <c r="K114" s="47"/>
      <c r="L114" s="47"/>
      <c r="M114" s="47"/>
      <c r="N114" s="47"/>
      <c r="O114" s="47"/>
      <c r="P114" s="47"/>
      <c r="Q114" s="47"/>
    </row>
    <row r="115" s="54" customFormat="true" ht="79.5" hidden="false" customHeight="true" outlineLevel="0" collapsed="false">
      <c r="A115" s="43" t="s">
        <v>123</v>
      </c>
      <c r="B115" s="44" t="n">
        <v>900</v>
      </c>
      <c r="C115" s="45" t="s">
        <v>76</v>
      </c>
      <c r="D115" s="45" t="s">
        <v>74</v>
      </c>
      <c r="E115" s="45" t="s">
        <v>124</v>
      </c>
      <c r="F115" s="45"/>
      <c r="G115" s="46" t="n">
        <v>0</v>
      </c>
      <c r="H115" s="46" t="n">
        <v>3000</v>
      </c>
      <c r="I115" s="46" t="n">
        <v>3000</v>
      </c>
      <c r="J115" s="47"/>
      <c r="K115" s="47"/>
      <c r="L115" s="47"/>
      <c r="M115" s="47"/>
      <c r="N115" s="47"/>
      <c r="O115" s="47"/>
      <c r="P115" s="47"/>
      <c r="Q115" s="47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customFormat="false" ht="12.8" hidden="false" customHeight="false" outlineLevel="0" collapsed="false">
      <c r="A116" s="88" t="s">
        <v>49</v>
      </c>
      <c r="B116" s="56" t="n">
        <v>900</v>
      </c>
      <c r="C116" s="50" t="s">
        <v>76</v>
      </c>
      <c r="D116" s="50" t="s">
        <v>74</v>
      </c>
      <c r="E116" s="50" t="s">
        <v>124</v>
      </c>
      <c r="F116" s="50" t="s">
        <v>50</v>
      </c>
      <c r="G116" s="52" t="n">
        <v>0</v>
      </c>
      <c r="H116" s="52" t="n">
        <v>3000</v>
      </c>
      <c r="I116" s="52" t="n">
        <v>3000</v>
      </c>
      <c r="J116" s="47"/>
      <c r="K116" s="47"/>
      <c r="L116" s="47"/>
      <c r="M116" s="47"/>
      <c r="N116" s="47"/>
      <c r="O116" s="47"/>
      <c r="P116" s="47"/>
      <c r="Q116" s="47"/>
    </row>
    <row r="117" customFormat="false" ht="40.5" hidden="false" customHeight="true" outlineLevel="0" collapsed="false">
      <c r="A117" s="43" t="s">
        <v>125</v>
      </c>
      <c r="B117" s="44" t="n">
        <v>900</v>
      </c>
      <c r="C117" s="45" t="s">
        <v>76</v>
      </c>
      <c r="D117" s="45" t="s">
        <v>74</v>
      </c>
      <c r="E117" s="45" t="s">
        <v>126</v>
      </c>
      <c r="F117" s="45"/>
      <c r="G117" s="46" t="n">
        <v>0</v>
      </c>
      <c r="H117" s="46" t="n">
        <v>1459.7</v>
      </c>
      <c r="I117" s="46" t="n">
        <v>1459.7</v>
      </c>
      <c r="J117" s="47"/>
      <c r="K117" s="47"/>
      <c r="L117" s="47"/>
      <c r="M117" s="47"/>
      <c r="N117" s="47"/>
      <c r="O117" s="47"/>
      <c r="P117" s="47"/>
      <c r="Q117" s="47"/>
    </row>
    <row r="118" customFormat="false" ht="23.9" hidden="false" customHeight="false" outlineLevel="0" collapsed="false">
      <c r="A118" s="63" t="s">
        <v>96</v>
      </c>
      <c r="B118" s="56" t="n">
        <v>900</v>
      </c>
      <c r="C118" s="50" t="s">
        <v>76</v>
      </c>
      <c r="D118" s="50" t="s">
        <v>74</v>
      </c>
      <c r="E118" s="50" t="s">
        <v>126</v>
      </c>
      <c r="F118" s="50" t="s">
        <v>97</v>
      </c>
      <c r="G118" s="52" t="n">
        <v>0</v>
      </c>
      <c r="H118" s="52" t="n">
        <v>1459.7</v>
      </c>
      <c r="I118" s="52" t="n">
        <v>1459.7</v>
      </c>
      <c r="J118" s="47"/>
      <c r="K118" s="47"/>
      <c r="L118" s="47"/>
      <c r="M118" s="47"/>
      <c r="N118" s="47"/>
      <c r="O118" s="47"/>
      <c r="P118" s="47"/>
      <c r="Q118" s="47"/>
    </row>
    <row r="119" customFormat="false" ht="112.5" hidden="false" customHeight="true" outlineLevel="0" collapsed="false">
      <c r="A119" s="43" t="s">
        <v>127</v>
      </c>
      <c r="B119" s="44" t="n">
        <v>900</v>
      </c>
      <c r="C119" s="45" t="s">
        <v>76</v>
      </c>
      <c r="D119" s="45" t="s">
        <v>74</v>
      </c>
      <c r="E119" s="45" t="s">
        <v>128</v>
      </c>
      <c r="F119" s="45"/>
      <c r="G119" s="46" t="n">
        <v>2603</v>
      </c>
      <c r="H119" s="46" t="n">
        <v>0</v>
      </c>
      <c r="I119" s="46" t="n">
        <v>0</v>
      </c>
      <c r="J119" s="47"/>
      <c r="K119" s="47"/>
      <c r="L119" s="47"/>
      <c r="M119" s="47"/>
      <c r="N119" s="47"/>
      <c r="O119" s="47"/>
      <c r="P119" s="47"/>
      <c r="Q119" s="47"/>
    </row>
    <row r="120" customFormat="false" ht="23.9" hidden="false" customHeight="false" outlineLevel="0" collapsed="false">
      <c r="A120" s="63" t="s">
        <v>27</v>
      </c>
      <c r="B120" s="56" t="n">
        <v>900</v>
      </c>
      <c r="C120" s="50" t="s">
        <v>76</v>
      </c>
      <c r="D120" s="50" t="s">
        <v>74</v>
      </c>
      <c r="E120" s="50" t="s">
        <v>128</v>
      </c>
      <c r="F120" s="50" t="s">
        <v>28</v>
      </c>
      <c r="G120" s="52" t="n">
        <v>2603</v>
      </c>
      <c r="H120" s="52" t="n">
        <v>0</v>
      </c>
      <c r="I120" s="52" t="n">
        <v>0</v>
      </c>
      <c r="J120" s="47"/>
      <c r="K120" s="47"/>
      <c r="L120" s="47"/>
      <c r="M120" s="47"/>
      <c r="N120" s="47"/>
      <c r="O120" s="47"/>
      <c r="P120" s="47"/>
      <c r="Q120" s="47"/>
    </row>
    <row r="121" customFormat="false" ht="12.8" hidden="false" customHeight="false" outlineLevel="0" collapsed="false">
      <c r="A121" s="37" t="s">
        <v>129</v>
      </c>
      <c r="B121" s="38" t="n">
        <v>900</v>
      </c>
      <c r="C121" s="39" t="s">
        <v>76</v>
      </c>
      <c r="D121" s="39" t="s">
        <v>24</v>
      </c>
      <c r="E121" s="39"/>
      <c r="F121" s="39"/>
      <c r="G121" s="40" t="n">
        <v>16995.61462</v>
      </c>
      <c r="H121" s="40" t="n">
        <v>1542.3</v>
      </c>
      <c r="I121" s="40" t="n">
        <v>0</v>
      </c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</row>
    <row r="122" customFormat="false" ht="39" hidden="false" customHeight="true" outlineLevel="0" collapsed="false">
      <c r="A122" s="43" t="s">
        <v>130</v>
      </c>
      <c r="B122" s="44" t="n">
        <v>900</v>
      </c>
      <c r="C122" s="45" t="s">
        <v>76</v>
      </c>
      <c r="D122" s="45" t="s">
        <v>24</v>
      </c>
      <c r="E122" s="45" t="s">
        <v>131</v>
      </c>
      <c r="F122" s="45"/>
      <c r="G122" s="46" t="n">
        <v>0</v>
      </c>
      <c r="H122" s="46" t="n">
        <v>0</v>
      </c>
      <c r="I122" s="46" t="n">
        <v>0</v>
      </c>
      <c r="J122" s="47"/>
      <c r="K122" s="47"/>
      <c r="L122" s="47"/>
      <c r="M122" s="47"/>
      <c r="N122" s="47"/>
      <c r="O122" s="47"/>
      <c r="P122" s="47"/>
      <c r="Q122" s="47"/>
    </row>
    <row r="123" customFormat="false" ht="23.9" hidden="false" customHeight="false" outlineLevel="0" collapsed="false">
      <c r="A123" s="63" t="s">
        <v>96</v>
      </c>
      <c r="B123" s="56" t="n">
        <v>900</v>
      </c>
      <c r="C123" s="50" t="s">
        <v>76</v>
      </c>
      <c r="D123" s="50" t="s">
        <v>24</v>
      </c>
      <c r="E123" s="50" t="s">
        <v>131</v>
      </c>
      <c r="F123" s="50" t="s">
        <v>97</v>
      </c>
      <c r="G123" s="52" t="n">
        <v>0</v>
      </c>
      <c r="H123" s="52" t="n">
        <v>0</v>
      </c>
      <c r="I123" s="52" t="n">
        <v>0</v>
      </c>
      <c r="J123" s="53"/>
      <c r="K123" s="53"/>
      <c r="L123" s="53"/>
      <c r="M123" s="53"/>
      <c r="N123" s="53"/>
      <c r="O123" s="53"/>
      <c r="P123" s="53"/>
      <c r="Q123" s="53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</row>
    <row r="124" s="42" customFormat="true" ht="41.25" hidden="false" customHeight="true" outlineLevel="0" collapsed="false">
      <c r="A124" s="43" t="s">
        <v>130</v>
      </c>
      <c r="B124" s="44" t="n">
        <v>900</v>
      </c>
      <c r="C124" s="45" t="s">
        <v>76</v>
      </c>
      <c r="D124" s="45" t="s">
        <v>24</v>
      </c>
      <c r="E124" s="45" t="s">
        <v>132</v>
      </c>
      <c r="F124" s="45"/>
      <c r="G124" s="46" t="n">
        <v>15699.12002</v>
      </c>
      <c r="H124" s="46" t="n">
        <v>0</v>
      </c>
      <c r="I124" s="46" t="n">
        <v>0</v>
      </c>
      <c r="J124" s="1"/>
      <c r="K124" s="1"/>
      <c r="L124" s="1"/>
      <c r="M124" s="1"/>
      <c r="N124" s="1"/>
      <c r="O124" s="1"/>
      <c r="P124" s="1"/>
      <c r="Q124" s="1"/>
      <c r="R124" s="1"/>
      <c r="S124" s="89"/>
      <c r="T124" s="89"/>
      <c r="U124" s="89"/>
      <c r="V124" s="89"/>
      <c r="W124" s="89"/>
      <c r="X124" s="1"/>
      <c r="Y124" s="1"/>
      <c r="Z124" s="1"/>
      <c r="AA124" s="1"/>
      <c r="AB124" s="1"/>
      <c r="AC124" s="1"/>
    </row>
    <row r="125" customFormat="false" ht="23.9" hidden="false" customHeight="false" outlineLevel="0" collapsed="false">
      <c r="A125" s="63" t="s">
        <v>96</v>
      </c>
      <c r="B125" s="56" t="n">
        <v>900</v>
      </c>
      <c r="C125" s="50" t="s">
        <v>76</v>
      </c>
      <c r="D125" s="50" t="s">
        <v>24</v>
      </c>
      <c r="E125" s="50" t="s">
        <v>132</v>
      </c>
      <c r="F125" s="50" t="s">
        <v>97</v>
      </c>
      <c r="G125" s="52" t="n">
        <v>15699.12002</v>
      </c>
      <c r="H125" s="52" t="n">
        <v>0</v>
      </c>
      <c r="I125" s="52" t="n">
        <v>0</v>
      </c>
      <c r="J125" s="47"/>
      <c r="K125" s="47"/>
      <c r="L125" s="47"/>
      <c r="M125" s="47"/>
      <c r="N125" s="47"/>
      <c r="O125" s="47"/>
      <c r="P125" s="47"/>
      <c r="Q125" s="47"/>
      <c r="S125" s="89"/>
      <c r="T125" s="89"/>
      <c r="U125" s="89"/>
      <c r="V125" s="89"/>
      <c r="W125" s="89"/>
    </row>
    <row r="126" s="54" customFormat="true" ht="26.25" hidden="false" customHeight="true" outlineLevel="0" collapsed="false">
      <c r="A126" s="43" t="s">
        <v>133</v>
      </c>
      <c r="B126" s="44" t="n">
        <v>900</v>
      </c>
      <c r="C126" s="45" t="s">
        <v>76</v>
      </c>
      <c r="D126" s="45" t="s">
        <v>24</v>
      </c>
      <c r="E126" s="45" t="s">
        <v>134</v>
      </c>
      <c r="F126" s="45"/>
      <c r="G126" s="46" t="n">
        <v>1296.4946</v>
      </c>
      <c r="H126" s="46" t="n">
        <v>1542.3</v>
      </c>
      <c r="I126" s="46" t="n">
        <v>0</v>
      </c>
      <c r="J126" s="47"/>
      <c r="K126" s="47"/>
      <c r="L126" s="47"/>
      <c r="M126" s="47"/>
      <c r="N126" s="47"/>
      <c r="O126" s="47"/>
      <c r="P126" s="47"/>
      <c r="Q126" s="47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customFormat="false" ht="12.8" hidden="false" customHeight="false" outlineLevel="0" collapsed="false">
      <c r="A127" s="88" t="s">
        <v>49</v>
      </c>
      <c r="B127" s="56" t="n">
        <v>900</v>
      </c>
      <c r="C127" s="50" t="s">
        <v>76</v>
      </c>
      <c r="D127" s="50" t="s">
        <v>24</v>
      </c>
      <c r="E127" s="50" t="s">
        <v>134</v>
      </c>
      <c r="F127" s="90" t="n">
        <v>300</v>
      </c>
      <c r="G127" s="52" t="n">
        <v>1296.4946</v>
      </c>
      <c r="H127" s="52" t="n">
        <v>1542.3</v>
      </c>
      <c r="I127" s="52" t="n">
        <v>0</v>
      </c>
      <c r="J127" s="53"/>
      <c r="K127" s="53"/>
      <c r="L127" s="53"/>
      <c r="M127" s="53"/>
      <c r="N127" s="53"/>
      <c r="O127" s="53"/>
      <c r="P127" s="53"/>
      <c r="Q127" s="53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</row>
    <row r="128" customFormat="false" ht="12.8" hidden="false" customHeight="false" outlineLevel="0" collapsed="false">
      <c r="A128" s="37" t="s">
        <v>135</v>
      </c>
      <c r="B128" s="38" t="n">
        <v>900</v>
      </c>
      <c r="C128" s="39" t="s">
        <v>76</v>
      </c>
      <c r="D128" s="39" t="s">
        <v>136</v>
      </c>
      <c r="E128" s="39"/>
      <c r="F128" s="39"/>
      <c r="G128" s="40" t="n">
        <v>473.9</v>
      </c>
      <c r="H128" s="40" t="n">
        <v>0</v>
      </c>
      <c r="I128" s="40" t="n">
        <v>0</v>
      </c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</row>
    <row r="129" s="1" customFormat="true" ht="12.8" hidden="false" customHeight="false" outlineLevel="0" collapsed="false">
      <c r="A129" s="43" t="s">
        <v>137</v>
      </c>
      <c r="B129" s="44" t="n">
        <v>900</v>
      </c>
      <c r="C129" s="45" t="s">
        <v>76</v>
      </c>
      <c r="D129" s="45" t="s">
        <v>136</v>
      </c>
      <c r="E129" s="45" t="s">
        <v>138</v>
      </c>
      <c r="F129" s="45"/>
      <c r="G129" s="46" t="n">
        <v>73.9</v>
      </c>
      <c r="H129" s="46" t="n">
        <v>0</v>
      </c>
      <c r="I129" s="46" t="n">
        <v>0</v>
      </c>
    </row>
    <row r="130" s="54" customFormat="true" ht="23.9" hidden="false" customHeight="false" outlineLevel="0" collapsed="false">
      <c r="A130" s="55" t="s">
        <v>27</v>
      </c>
      <c r="B130" s="49" t="n">
        <v>900</v>
      </c>
      <c r="C130" s="50" t="s">
        <v>76</v>
      </c>
      <c r="D130" s="50" t="s">
        <v>136</v>
      </c>
      <c r="E130" s="50" t="s">
        <v>138</v>
      </c>
      <c r="F130" s="51" t="s">
        <v>28</v>
      </c>
      <c r="G130" s="52" t="n">
        <v>0.4</v>
      </c>
      <c r="H130" s="52" t="n">
        <v>0</v>
      </c>
      <c r="I130" s="52" t="n">
        <v>0</v>
      </c>
      <c r="J130" s="53"/>
      <c r="K130" s="53"/>
      <c r="L130" s="53"/>
      <c r="M130" s="53"/>
      <c r="N130" s="53"/>
      <c r="O130" s="53"/>
      <c r="P130" s="53"/>
      <c r="Q130" s="53"/>
    </row>
    <row r="131" s="42" customFormat="true" ht="12.8" hidden="false" customHeight="false" outlineLevel="0" collapsed="false">
      <c r="A131" s="63" t="s">
        <v>49</v>
      </c>
      <c r="B131" s="56" t="n">
        <v>900</v>
      </c>
      <c r="C131" s="50" t="s">
        <v>76</v>
      </c>
      <c r="D131" s="50" t="s">
        <v>136</v>
      </c>
      <c r="E131" s="50" t="s">
        <v>138</v>
      </c>
      <c r="F131" s="50" t="s">
        <v>50</v>
      </c>
      <c r="G131" s="52" t="n">
        <v>73.5</v>
      </c>
      <c r="H131" s="52" t="n">
        <v>0</v>
      </c>
      <c r="I131" s="52" t="n">
        <v>0</v>
      </c>
      <c r="J131" s="53"/>
      <c r="K131" s="53"/>
      <c r="L131" s="53"/>
      <c r="M131" s="53"/>
      <c r="N131" s="53"/>
      <c r="O131" s="53"/>
      <c r="P131" s="53"/>
      <c r="Q131" s="53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</row>
    <row r="132" customFormat="false" ht="12.8" hidden="false" customHeight="false" outlineLevel="0" collapsed="false">
      <c r="A132" s="43" t="s">
        <v>139</v>
      </c>
      <c r="B132" s="44" t="n">
        <v>900</v>
      </c>
      <c r="C132" s="45" t="s">
        <v>76</v>
      </c>
      <c r="D132" s="45" t="s">
        <v>136</v>
      </c>
      <c r="E132" s="45" t="s">
        <v>140</v>
      </c>
      <c r="F132" s="45"/>
      <c r="G132" s="46" t="n">
        <v>300</v>
      </c>
      <c r="H132" s="46" t="n">
        <v>0</v>
      </c>
      <c r="I132" s="46" t="n">
        <v>0</v>
      </c>
      <c r="J132" s="47"/>
      <c r="K132" s="47"/>
      <c r="L132" s="47"/>
      <c r="M132" s="47"/>
      <c r="N132" s="47"/>
      <c r="O132" s="47"/>
      <c r="P132" s="47"/>
      <c r="Q132" s="47"/>
    </row>
    <row r="133" s="54" customFormat="true" ht="23.9" hidden="false" customHeight="false" outlineLevel="0" collapsed="false">
      <c r="A133" s="63" t="s">
        <v>55</v>
      </c>
      <c r="B133" s="56" t="n">
        <v>900</v>
      </c>
      <c r="C133" s="50" t="s">
        <v>76</v>
      </c>
      <c r="D133" s="50" t="s">
        <v>136</v>
      </c>
      <c r="E133" s="50" t="s">
        <v>140</v>
      </c>
      <c r="F133" s="50" t="s">
        <v>56</v>
      </c>
      <c r="G133" s="52" t="n">
        <v>300</v>
      </c>
      <c r="H133" s="52" t="n">
        <v>0</v>
      </c>
      <c r="I133" s="52" t="n">
        <v>0</v>
      </c>
    </row>
    <row r="134" s="54" customFormat="true" ht="35.2" hidden="false" customHeight="false" outlineLevel="0" collapsed="false">
      <c r="A134" s="43" t="s">
        <v>141</v>
      </c>
      <c r="B134" s="44" t="n">
        <v>900</v>
      </c>
      <c r="C134" s="45" t="s">
        <v>76</v>
      </c>
      <c r="D134" s="45" t="s">
        <v>136</v>
      </c>
      <c r="E134" s="45" t="s">
        <v>142</v>
      </c>
      <c r="F134" s="45"/>
      <c r="G134" s="46" t="n">
        <v>100</v>
      </c>
      <c r="H134" s="46" t="n">
        <v>0</v>
      </c>
      <c r="I134" s="46" t="n">
        <v>0</v>
      </c>
      <c r="J134" s="47"/>
      <c r="K134" s="47"/>
      <c r="L134" s="47"/>
      <c r="M134" s="47"/>
      <c r="N134" s="47"/>
      <c r="O134" s="47"/>
      <c r="P134" s="47"/>
      <c r="Q134" s="47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customFormat="false" ht="12.8" hidden="false" customHeight="false" outlineLevel="0" collapsed="false">
      <c r="A135" s="63" t="s">
        <v>49</v>
      </c>
      <c r="B135" s="56" t="n">
        <v>900</v>
      </c>
      <c r="C135" s="50" t="s">
        <v>76</v>
      </c>
      <c r="D135" s="50" t="s">
        <v>136</v>
      </c>
      <c r="E135" s="50" t="s">
        <v>142</v>
      </c>
      <c r="F135" s="50" t="s">
        <v>50</v>
      </c>
      <c r="G135" s="52" t="n">
        <v>100</v>
      </c>
      <c r="H135" s="52" t="n">
        <v>0</v>
      </c>
      <c r="I135" s="52" t="n">
        <v>0</v>
      </c>
      <c r="J135" s="53"/>
      <c r="K135" s="53"/>
      <c r="L135" s="53"/>
      <c r="M135" s="53"/>
      <c r="N135" s="53"/>
      <c r="O135" s="53"/>
      <c r="P135" s="53"/>
      <c r="Q135" s="53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</row>
    <row r="136" s="54" customFormat="true" ht="14.25" hidden="false" customHeight="true" outlineLevel="0" collapsed="false">
      <c r="A136" s="80" t="s">
        <v>143</v>
      </c>
      <c r="B136" s="91" t="n">
        <v>900</v>
      </c>
      <c r="C136" s="92" t="s">
        <v>99</v>
      </c>
      <c r="D136" s="92"/>
      <c r="E136" s="92"/>
      <c r="F136" s="92"/>
      <c r="G136" s="34" t="n">
        <v>1874.5</v>
      </c>
      <c r="H136" s="34" t="n">
        <v>0</v>
      </c>
      <c r="I136" s="34" t="n">
        <v>0</v>
      </c>
      <c r="J136" s="93"/>
      <c r="K136" s="93"/>
      <c r="L136" s="93"/>
      <c r="M136" s="93"/>
      <c r="N136" s="93"/>
      <c r="O136" s="93"/>
      <c r="P136" s="93"/>
      <c r="Q136" s="93"/>
      <c r="R136" s="94"/>
      <c r="S136" s="94"/>
      <c r="T136" s="94"/>
      <c r="U136" s="94"/>
      <c r="V136" s="94"/>
      <c r="W136" s="94"/>
      <c r="X136" s="94"/>
      <c r="Y136" s="94"/>
      <c r="Z136" s="94"/>
      <c r="AA136" s="94"/>
      <c r="AB136" s="94"/>
      <c r="AC136" s="94"/>
    </row>
    <row r="137" customFormat="false" ht="13.5" hidden="false" customHeight="true" outlineLevel="0" collapsed="false">
      <c r="A137" s="37" t="s">
        <v>144</v>
      </c>
      <c r="B137" s="95" t="n">
        <v>900</v>
      </c>
      <c r="C137" s="96" t="s">
        <v>99</v>
      </c>
      <c r="D137" s="96" t="s">
        <v>18</v>
      </c>
      <c r="E137" s="96"/>
      <c r="F137" s="96"/>
      <c r="G137" s="40" t="n">
        <v>1874.5</v>
      </c>
      <c r="H137" s="40" t="n">
        <v>0</v>
      </c>
      <c r="I137" s="40" t="n">
        <v>0</v>
      </c>
      <c r="J137" s="97"/>
      <c r="K137" s="97"/>
      <c r="L137" s="97"/>
      <c r="M137" s="97"/>
      <c r="N137" s="97"/>
      <c r="O137" s="97"/>
      <c r="P137" s="97"/>
      <c r="Q137" s="97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</row>
    <row r="138" s="54" customFormat="true" ht="46.45" hidden="false" customHeight="false" outlineLevel="0" collapsed="false">
      <c r="A138" s="43" t="s">
        <v>145</v>
      </c>
      <c r="B138" s="44" t="n">
        <v>900</v>
      </c>
      <c r="C138" s="45" t="s">
        <v>99</v>
      </c>
      <c r="D138" s="45" t="s">
        <v>18</v>
      </c>
      <c r="E138" s="45" t="s">
        <v>146</v>
      </c>
      <c r="F138" s="45"/>
      <c r="G138" s="46" t="n">
        <v>1874.5</v>
      </c>
      <c r="H138" s="46" t="n">
        <v>0</v>
      </c>
      <c r="I138" s="46" t="n">
        <v>0</v>
      </c>
      <c r="J138" s="47"/>
      <c r="K138" s="47"/>
      <c r="L138" s="47"/>
      <c r="M138" s="47"/>
      <c r="N138" s="47"/>
      <c r="O138" s="47"/>
      <c r="P138" s="47"/>
      <c r="Q138" s="47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="94" customFormat="true" ht="12.8" hidden="false" customHeight="false" outlineLevel="0" collapsed="false">
      <c r="A139" s="63" t="s">
        <v>32</v>
      </c>
      <c r="B139" s="56" t="n">
        <v>900</v>
      </c>
      <c r="C139" s="50" t="s">
        <v>99</v>
      </c>
      <c r="D139" s="50" t="s">
        <v>18</v>
      </c>
      <c r="E139" s="50" t="s">
        <v>146</v>
      </c>
      <c r="F139" s="50" t="s">
        <v>33</v>
      </c>
      <c r="G139" s="52" t="n">
        <v>1874.5</v>
      </c>
      <c r="H139" s="52" t="n">
        <v>0</v>
      </c>
      <c r="I139" s="52" t="n">
        <v>0</v>
      </c>
      <c r="J139" s="53"/>
      <c r="K139" s="53"/>
      <c r="L139" s="53"/>
      <c r="M139" s="53"/>
      <c r="N139" s="53"/>
      <c r="O139" s="53"/>
      <c r="P139" s="53"/>
      <c r="Q139" s="53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</row>
    <row r="140" s="98" customFormat="true" ht="23.9" hidden="false" customHeight="false" outlineLevel="0" collapsed="false">
      <c r="A140" s="80" t="s">
        <v>147</v>
      </c>
      <c r="B140" s="30" t="n">
        <v>900</v>
      </c>
      <c r="C140" s="31" t="s">
        <v>46</v>
      </c>
      <c r="D140" s="31"/>
      <c r="E140" s="31"/>
      <c r="F140" s="31"/>
      <c r="G140" s="34" t="n">
        <v>94</v>
      </c>
      <c r="H140" s="34" t="n">
        <v>87</v>
      </c>
      <c r="I140" s="34" t="n">
        <v>81</v>
      </c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  <c r="AA140" s="82"/>
      <c r="AB140" s="82"/>
      <c r="AC140" s="82"/>
    </row>
    <row r="141" customFormat="false" ht="23.9" hidden="false" customHeight="false" outlineLevel="0" collapsed="false">
      <c r="A141" s="37" t="s">
        <v>148</v>
      </c>
      <c r="B141" s="38" t="n">
        <v>900</v>
      </c>
      <c r="C141" s="39" t="s">
        <v>46</v>
      </c>
      <c r="D141" s="39" t="s">
        <v>16</v>
      </c>
      <c r="E141" s="39"/>
      <c r="F141" s="39"/>
      <c r="G141" s="40" t="n">
        <v>94</v>
      </c>
      <c r="H141" s="40" t="n">
        <v>87</v>
      </c>
      <c r="I141" s="40" t="n">
        <v>81</v>
      </c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</row>
    <row r="142" s="54" customFormat="true" ht="23.9" hidden="false" customHeight="false" outlineLevel="0" collapsed="false">
      <c r="A142" s="43" t="s">
        <v>149</v>
      </c>
      <c r="B142" s="44" t="n">
        <v>900</v>
      </c>
      <c r="C142" s="45" t="s">
        <v>46</v>
      </c>
      <c r="D142" s="45" t="s">
        <v>16</v>
      </c>
      <c r="E142" s="45" t="s">
        <v>150</v>
      </c>
      <c r="F142" s="45"/>
      <c r="G142" s="46" t="n">
        <v>94</v>
      </c>
      <c r="H142" s="46" t="n">
        <v>87</v>
      </c>
      <c r="I142" s="46" t="n">
        <v>81</v>
      </c>
      <c r="J142" s="47"/>
      <c r="K142" s="47"/>
      <c r="L142" s="47"/>
      <c r="M142" s="47"/>
      <c r="N142" s="47"/>
      <c r="O142" s="47"/>
      <c r="P142" s="47"/>
      <c r="Q142" s="47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="82" customFormat="true" ht="12.8" hidden="false" customHeight="false" outlineLevel="0" collapsed="false">
      <c r="A143" s="63" t="s">
        <v>147</v>
      </c>
      <c r="B143" s="56" t="n">
        <v>900</v>
      </c>
      <c r="C143" s="50" t="s">
        <v>46</v>
      </c>
      <c r="D143" s="50" t="s">
        <v>16</v>
      </c>
      <c r="E143" s="45" t="s">
        <v>150</v>
      </c>
      <c r="F143" s="50" t="s">
        <v>151</v>
      </c>
      <c r="G143" s="52" t="n">
        <v>94</v>
      </c>
      <c r="H143" s="52" t="n">
        <v>87</v>
      </c>
      <c r="I143" s="52" t="n">
        <v>81</v>
      </c>
      <c r="J143" s="53"/>
      <c r="K143" s="53"/>
      <c r="L143" s="53"/>
      <c r="M143" s="53"/>
      <c r="N143" s="53"/>
      <c r="O143" s="53"/>
      <c r="P143" s="53"/>
      <c r="Q143" s="53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</row>
    <row r="144" s="42" customFormat="true" ht="12.8" hidden="false" customHeight="false" outlineLevel="0" collapsed="false">
      <c r="A144" s="43" t="s">
        <v>152</v>
      </c>
      <c r="B144" s="44" t="n">
        <v>900</v>
      </c>
      <c r="C144" s="45" t="s">
        <v>153</v>
      </c>
      <c r="D144" s="45"/>
      <c r="E144" s="45"/>
      <c r="F144" s="45"/>
      <c r="G144" s="46"/>
      <c r="H144" s="46" t="n">
        <v>31037.5</v>
      </c>
      <c r="I144" s="46" t="n">
        <v>60336.8</v>
      </c>
      <c r="J144" s="47"/>
      <c r="K144" s="47"/>
      <c r="L144" s="47"/>
      <c r="M144" s="47"/>
      <c r="N144" s="47"/>
      <c r="O144" s="47"/>
      <c r="P144" s="47"/>
      <c r="Q144" s="47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customFormat="false" ht="12.8" hidden="false" customHeight="false" outlineLevel="0" collapsed="false">
      <c r="A145" s="43" t="s">
        <v>152</v>
      </c>
      <c r="B145" s="44" t="n">
        <v>900</v>
      </c>
      <c r="C145" s="45" t="s">
        <v>153</v>
      </c>
      <c r="D145" s="45" t="s">
        <v>153</v>
      </c>
      <c r="E145" s="45"/>
      <c r="F145" s="45"/>
      <c r="G145" s="46"/>
      <c r="H145" s="46" t="n">
        <v>31037.5</v>
      </c>
      <c r="I145" s="46" t="n">
        <v>60336.8</v>
      </c>
      <c r="J145" s="47"/>
      <c r="K145" s="47"/>
      <c r="L145" s="47"/>
      <c r="M145" s="47"/>
      <c r="N145" s="47"/>
      <c r="O145" s="47"/>
      <c r="P145" s="47"/>
      <c r="Q145" s="47"/>
    </row>
    <row r="146" s="54" customFormat="true" ht="12.8" hidden="false" customHeight="false" outlineLevel="0" collapsed="false">
      <c r="A146" s="43" t="s">
        <v>152</v>
      </c>
      <c r="B146" s="44" t="n">
        <v>900</v>
      </c>
      <c r="C146" s="45" t="s">
        <v>153</v>
      </c>
      <c r="D146" s="45" t="s">
        <v>153</v>
      </c>
      <c r="E146" s="45" t="s">
        <v>154</v>
      </c>
      <c r="F146" s="45"/>
      <c r="G146" s="46"/>
      <c r="H146" s="46" t="n">
        <v>31037.5</v>
      </c>
      <c r="I146" s="46" t="n">
        <v>60336.8</v>
      </c>
      <c r="J146" s="47"/>
      <c r="K146" s="47"/>
      <c r="L146" s="47"/>
      <c r="M146" s="47"/>
      <c r="N146" s="47"/>
      <c r="O146" s="47"/>
      <c r="P146" s="47"/>
      <c r="Q146" s="47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customFormat="false" ht="12.8" hidden="false" customHeight="false" outlineLevel="0" collapsed="false">
      <c r="A147" s="63" t="s">
        <v>32</v>
      </c>
      <c r="B147" s="56" t="n">
        <v>900</v>
      </c>
      <c r="C147" s="50" t="s">
        <v>153</v>
      </c>
      <c r="D147" s="50" t="s">
        <v>153</v>
      </c>
      <c r="E147" s="50" t="s">
        <v>154</v>
      </c>
      <c r="F147" s="50" t="s">
        <v>33</v>
      </c>
      <c r="G147" s="52"/>
      <c r="H147" s="52" t="n">
        <v>31037.5</v>
      </c>
      <c r="I147" s="52" t="n">
        <v>60336.8</v>
      </c>
      <c r="J147" s="53"/>
      <c r="K147" s="53"/>
      <c r="L147" s="53"/>
      <c r="M147" s="53"/>
      <c r="N147" s="53"/>
      <c r="O147" s="53"/>
      <c r="P147" s="53"/>
      <c r="Q147" s="53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</row>
    <row r="148" customFormat="false" ht="37.5" hidden="false" customHeight="true" outlineLevel="0" collapsed="false">
      <c r="A148" s="99" t="s">
        <v>155</v>
      </c>
      <c r="B148" s="23" t="n">
        <v>904</v>
      </c>
      <c r="C148" s="100"/>
      <c r="D148" s="100"/>
      <c r="E148" s="100"/>
      <c r="F148" s="100"/>
      <c r="G148" s="26" t="n">
        <v>101659.26805</v>
      </c>
      <c r="H148" s="26" t="n">
        <v>89938.4</v>
      </c>
      <c r="I148" s="26" t="n">
        <v>299360.8</v>
      </c>
      <c r="J148" s="42"/>
      <c r="K148" s="42"/>
      <c r="L148" s="42"/>
      <c r="M148" s="42"/>
      <c r="N148" s="42"/>
      <c r="O148" s="42"/>
      <c r="P148" s="42"/>
      <c r="Q148" s="42"/>
      <c r="R148" s="42"/>
      <c r="S148" s="28"/>
      <c r="T148" s="42"/>
      <c r="U148" s="42"/>
      <c r="V148" s="28"/>
      <c r="W148" s="42"/>
      <c r="X148" s="42"/>
      <c r="Y148" s="42"/>
      <c r="Z148" s="42"/>
      <c r="AA148" s="42"/>
      <c r="AB148" s="42"/>
      <c r="AC148" s="42"/>
    </row>
    <row r="149" customFormat="false" ht="14.25" hidden="false" customHeight="true" outlineLevel="0" collapsed="false">
      <c r="A149" s="80" t="s">
        <v>156</v>
      </c>
      <c r="B149" s="38" t="n">
        <v>904</v>
      </c>
      <c r="C149" s="39" t="s">
        <v>157</v>
      </c>
      <c r="D149" s="39"/>
      <c r="E149" s="39"/>
      <c r="F149" s="39"/>
      <c r="G149" s="40" t="n">
        <v>1480.8</v>
      </c>
      <c r="H149" s="40" t="n">
        <v>1274.9</v>
      </c>
      <c r="I149" s="40" t="n">
        <v>1274.9</v>
      </c>
      <c r="J149" s="41"/>
      <c r="K149" s="41"/>
      <c r="L149" s="41"/>
      <c r="M149" s="41"/>
      <c r="N149" s="41"/>
      <c r="O149" s="41"/>
      <c r="P149" s="41"/>
      <c r="Q149" s="41"/>
      <c r="R149" s="42"/>
      <c r="S149" s="28"/>
      <c r="T149" s="42"/>
      <c r="U149" s="42"/>
      <c r="V149" s="28"/>
      <c r="W149" s="42"/>
      <c r="X149" s="42"/>
      <c r="Y149" s="42"/>
      <c r="Z149" s="42"/>
      <c r="AA149" s="42"/>
      <c r="AB149" s="42"/>
      <c r="AC149" s="42"/>
    </row>
    <row r="150" customFormat="false" ht="12.8" hidden="false" customHeight="false" outlineLevel="0" collapsed="false">
      <c r="A150" s="37" t="s">
        <v>158</v>
      </c>
      <c r="B150" s="38" t="n">
        <v>904</v>
      </c>
      <c r="C150" s="39" t="s">
        <v>157</v>
      </c>
      <c r="D150" s="39" t="s">
        <v>74</v>
      </c>
      <c r="E150" s="39"/>
      <c r="F150" s="39"/>
      <c r="G150" s="40" t="n">
        <v>1267.2</v>
      </c>
      <c r="H150" s="40" t="n">
        <v>1274.9</v>
      </c>
      <c r="I150" s="40" t="n">
        <v>1274.9</v>
      </c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</row>
    <row r="151" s="42" customFormat="true" ht="23.9" hidden="false" customHeight="false" outlineLevel="0" collapsed="false">
      <c r="A151" s="43" t="s">
        <v>159</v>
      </c>
      <c r="B151" s="44" t="n">
        <v>904</v>
      </c>
      <c r="C151" s="45" t="s">
        <v>157</v>
      </c>
      <c r="D151" s="45" t="s">
        <v>74</v>
      </c>
      <c r="E151" s="45" t="s">
        <v>160</v>
      </c>
      <c r="F151" s="64"/>
      <c r="G151" s="65" t="n">
        <v>1267.2</v>
      </c>
      <c r="H151" s="65" t="n">
        <v>1274.9</v>
      </c>
      <c r="I151" s="65" t="n">
        <v>1274.9</v>
      </c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customFormat="false" ht="23.9" hidden="false" customHeight="false" outlineLevel="0" collapsed="false">
      <c r="A152" s="63" t="s">
        <v>55</v>
      </c>
      <c r="B152" s="49" t="n">
        <v>904</v>
      </c>
      <c r="C152" s="50" t="s">
        <v>157</v>
      </c>
      <c r="D152" s="50" t="s">
        <v>74</v>
      </c>
      <c r="E152" s="50" t="s">
        <v>160</v>
      </c>
      <c r="F152" s="50" t="s">
        <v>56</v>
      </c>
      <c r="G152" s="52" t="n">
        <v>1267.2</v>
      </c>
      <c r="H152" s="52" t="n">
        <v>1274.9</v>
      </c>
      <c r="I152" s="52" t="n">
        <v>1274.9</v>
      </c>
      <c r="J152" s="47"/>
      <c r="K152" s="47"/>
      <c r="L152" s="47"/>
      <c r="M152" s="47"/>
      <c r="N152" s="47"/>
      <c r="O152" s="47"/>
      <c r="P152" s="47"/>
      <c r="Q152" s="47"/>
    </row>
    <row r="153" s="54" customFormat="true" ht="12.8" hidden="false" customHeight="false" outlineLevel="0" collapsed="false">
      <c r="A153" s="37" t="s">
        <v>161</v>
      </c>
      <c r="B153" s="38" t="n">
        <v>904</v>
      </c>
      <c r="C153" s="39" t="s">
        <v>157</v>
      </c>
      <c r="D153" s="39" t="s">
        <v>157</v>
      </c>
      <c r="E153" s="39"/>
      <c r="F153" s="39"/>
      <c r="G153" s="40" t="n">
        <v>213.6</v>
      </c>
      <c r="H153" s="40" t="n">
        <v>0</v>
      </c>
      <c r="I153" s="40" t="n">
        <v>0</v>
      </c>
      <c r="J153" s="71" t="n">
        <f aca="false">J154</f>
        <v>0</v>
      </c>
      <c r="K153" s="71" t="n">
        <f aca="false">K154</f>
        <v>0</v>
      </c>
      <c r="L153" s="71" t="n">
        <f aca="false">L154</f>
        <v>0</v>
      </c>
      <c r="M153" s="71" t="n">
        <f aca="false">M154</f>
        <v>0</v>
      </c>
      <c r="N153" s="71" t="n">
        <f aca="false">N154</f>
        <v>0</v>
      </c>
      <c r="O153" s="71" t="n">
        <f aca="false">O154</f>
        <v>0</v>
      </c>
      <c r="P153" s="71" t="n">
        <f aca="false">P154</f>
        <v>0</v>
      </c>
      <c r="Q153" s="71" t="n">
        <f aca="false">Q154</f>
        <v>0</v>
      </c>
      <c r="R153" s="42"/>
      <c r="S153" s="28"/>
      <c r="T153" s="42"/>
      <c r="U153" s="42"/>
      <c r="V153" s="28"/>
      <c r="W153" s="42"/>
      <c r="X153" s="42"/>
      <c r="Y153" s="42"/>
      <c r="Z153" s="42"/>
      <c r="AA153" s="42"/>
      <c r="AB153" s="42"/>
      <c r="AC153" s="42"/>
    </row>
    <row r="154" s="42" customFormat="true" ht="26.25" hidden="false" customHeight="true" outlineLevel="0" collapsed="false">
      <c r="A154" s="43" t="s">
        <v>162</v>
      </c>
      <c r="B154" s="44" t="n">
        <v>904</v>
      </c>
      <c r="C154" s="45" t="s">
        <v>157</v>
      </c>
      <c r="D154" s="45" t="s">
        <v>157</v>
      </c>
      <c r="E154" s="45" t="s">
        <v>163</v>
      </c>
      <c r="F154" s="45"/>
      <c r="G154" s="46" t="n">
        <v>213.6</v>
      </c>
      <c r="H154" s="46" t="n">
        <v>0</v>
      </c>
      <c r="I154" s="46" t="n">
        <v>0</v>
      </c>
      <c r="J154" s="3"/>
      <c r="K154" s="3"/>
      <c r="L154" s="3"/>
      <c r="M154" s="3"/>
      <c r="N154" s="3"/>
      <c r="O154" s="3"/>
      <c r="P154" s="3"/>
      <c r="Q154" s="3"/>
      <c r="R154" s="1"/>
      <c r="S154" s="101"/>
      <c r="T154" s="1"/>
      <c r="U154" s="1"/>
      <c r="V154" s="101"/>
      <c r="W154" s="1"/>
      <c r="X154" s="1"/>
      <c r="Y154" s="1"/>
      <c r="Z154" s="1"/>
      <c r="AA154" s="1"/>
      <c r="AB154" s="1"/>
      <c r="AC154" s="1"/>
    </row>
    <row r="155" s="42" customFormat="true" ht="26.25" hidden="false" customHeight="true" outlineLevel="0" collapsed="false">
      <c r="A155" s="55" t="s">
        <v>27</v>
      </c>
      <c r="B155" s="56" t="n">
        <v>904</v>
      </c>
      <c r="C155" s="50" t="s">
        <v>157</v>
      </c>
      <c r="D155" s="50" t="s">
        <v>157</v>
      </c>
      <c r="E155" s="50" t="s">
        <v>163</v>
      </c>
      <c r="F155" s="50" t="s">
        <v>28</v>
      </c>
      <c r="G155" s="52" t="n">
        <v>167.6</v>
      </c>
      <c r="H155" s="52" t="n">
        <v>0</v>
      </c>
      <c r="I155" s="52" t="n">
        <v>0</v>
      </c>
      <c r="J155" s="53"/>
      <c r="K155" s="53"/>
      <c r="L155" s="53"/>
      <c r="M155" s="53"/>
      <c r="N155" s="53"/>
      <c r="O155" s="53"/>
      <c r="P155" s="53"/>
      <c r="Q155" s="53"/>
      <c r="R155" s="54"/>
      <c r="S155" s="102"/>
      <c r="T155" s="54"/>
      <c r="U155" s="54"/>
      <c r="V155" s="102"/>
      <c r="W155" s="54"/>
      <c r="X155" s="54"/>
      <c r="Y155" s="54"/>
      <c r="Z155" s="54"/>
      <c r="AA155" s="54"/>
      <c r="AB155" s="54"/>
      <c r="AC155" s="54"/>
    </row>
    <row r="156" s="42" customFormat="true" ht="12.8" hidden="false" customHeight="false" outlineLevel="0" collapsed="false">
      <c r="A156" s="63" t="s">
        <v>49</v>
      </c>
      <c r="B156" s="56" t="n">
        <v>904</v>
      </c>
      <c r="C156" s="50" t="s">
        <v>157</v>
      </c>
      <c r="D156" s="50" t="s">
        <v>157</v>
      </c>
      <c r="E156" s="50" t="s">
        <v>163</v>
      </c>
      <c r="F156" s="50" t="s">
        <v>50</v>
      </c>
      <c r="G156" s="52" t="n">
        <v>46</v>
      </c>
      <c r="H156" s="52" t="n">
        <v>0</v>
      </c>
      <c r="I156" s="52" t="n">
        <v>0</v>
      </c>
      <c r="J156" s="53"/>
      <c r="K156" s="53"/>
      <c r="L156" s="53"/>
      <c r="M156" s="53"/>
      <c r="N156" s="53"/>
      <c r="O156" s="53"/>
      <c r="P156" s="53"/>
      <c r="Q156" s="53"/>
      <c r="R156" s="54"/>
      <c r="S156" s="102"/>
      <c r="T156" s="54"/>
      <c r="U156" s="54"/>
      <c r="V156" s="102"/>
      <c r="W156" s="54"/>
      <c r="X156" s="54"/>
      <c r="Y156" s="54"/>
      <c r="Z156" s="54"/>
      <c r="AA156" s="54"/>
      <c r="AB156" s="54"/>
      <c r="AC156" s="54"/>
    </row>
    <row r="157" customFormat="false" ht="12.8" hidden="false" customHeight="false" outlineLevel="0" collapsed="false">
      <c r="A157" s="80" t="s">
        <v>164</v>
      </c>
      <c r="B157" s="30" t="n">
        <v>904</v>
      </c>
      <c r="C157" s="31" t="s">
        <v>42</v>
      </c>
      <c r="D157" s="31"/>
      <c r="E157" s="31"/>
      <c r="F157" s="31"/>
      <c r="G157" s="34" t="n">
        <v>100178.46805</v>
      </c>
      <c r="H157" s="34" t="n">
        <v>88663.5</v>
      </c>
      <c r="I157" s="34" t="n">
        <v>298085.9</v>
      </c>
      <c r="J157" s="103"/>
      <c r="K157" s="103"/>
      <c r="L157" s="103"/>
      <c r="M157" s="103"/>
      <c r="N157" s="103"/>
      <c r="O157" s="103"/>
      <c r="P157" s="103"/>
      <c r="Q157" s="103"/>
      <c r="R157" s="82"/>
      <c r="S157" s="82"/>
      <c r="T157" s="82"/>
      <c r="U157" s="82"/>
      <c r="V157" s="82"/>
      <c r="W157" s="82"/>
      <c r="X157" s="82"/>
      <c r="Y157" s="82"/>
      <c r="Z157" s="82"/>
      <c r="AA157" s="82"/>
      <c r="AB157" s="82"/>
      <c r="AC157" s="82"/>
    </row>
    <row r="158" s="54" customFormat="true" ht="12.8" hidden="false" customHeight="false" outlineLevel="0" collapsed="false">
      <c r="A158" s="37" t="s">
        <v>165</v>
      </c>
      <c r="B158" s="38" t="n">
        <v>904</v>
      </c>
      <c r="C158" s="39" t="s">
        <v>42</v>
      </c>
      <c r="D158" s="39" t="s">
        <v>16</v>
      </c>
      <c r="E158" s="39"/>
      <c r="F158" s="39"/>
      <c r="G158" s="40" t="n">
        <v>21342.47187</v>
      </c>
      <c r="H158" s="40" t="n">
        <v>14231.7</v>
      </c>
      <c r="I158" s="40" t="n">
        <v>223601</v>
      </c>
      <c r="J158" s="66"/>
      <c r="K158" s="66"/>
      <c r="L158" s="66"/>
      <c r="M158" s="66"/>
      <c r="N158" s="66"/>
      <c r="O158" s="66"/>
      <c r="P158" s="66"/>
      <c r="Q158" s="66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</row>
    <row r="159" s="54" customFormat="true" ht="12.8" hidden="false" customHeight="false" outlineLevel="0" collapsed="false">
      <c r="A159" s="43" t="s">
        <v>34</v>
      </c>
      <c r="B159" s="78" t="n">
        <v>904</v>
      </c>
      <c r="C159" s="45" t="s">
        <v>42</v>
      </c>
      <c r="D159" s="45" t="s">
        <v>16</v>
      </c>
      <c r="E159" s="45" t="s">
        <v>35</v>
      </c>
      <c r="F159" s="64"/>
      <c r="G159" s="65" t="n">
        <v>34.8</v>
      </c>
      <c r="H159" s="65" t="n">
        <v>11.3</v>
      </c>
      <c r="I159" s="65" t="n">
        <v>11.3</v>
      </c>
      <c r="J159" s="74"/>
      <c r="K159" s="74"/>
      <c r="L159" s="74"/>
      <c r="M159" s="74"/>
      <c r="N159" s="74"/>
      <c r="O159" s="74"/>
      <c r="P159" s="74"/>
      <c r="Q159" s="74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</row>
    <row r="160" s="82" customFormat="true" ht="23.9" hidden="false" customHeight="false" outlineLevel="0" collapsed="false">
      <c r="A160" s="63" t="s">
        <v>55</v>
      </c>
      <c r="B160" s="56" t="n">
        <v>904</v>
      </c>
      <c r="C160" s="50" t="s">
        <v>42</v>
      </c>
      <c r="D160" s="50" t="s">
        <v>16</v>
      </c>
      <c r="E160" s="50" t="s">
        <v>35</v>
      </c>
      <c r="F160" s="50" t="s">
        <v>56</v>
      </c>
      <c r="G160" s="52" t="n">
        <v>34.8</v>
      </c>
      <c r="H160" s="52" t="n">
        <v>11.3</v>
      </c>
      <c r="I160" s="52" t="n">
        <v>11.3</v>
      </c>
      <c r="J160" s="53"/>
      <c r="K160" s="53"/>
      <c r="L160" s="53"/>
      <c r="M160" s="53"/>
      <c r="N160" s="53"/>
      <c r="O160" s="53"/>
      <c r="P160" s="53"/>
      <c r="Q160" s="53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</row>
    <row r="161" s="42" customFormat="true" ht="35.2" hidden="false" customHeight="false" outlineLevel="0" collapsed="false">
      <c r="A161" s="43" t="s">
        <v>166</v>
      </c>
      <c r="B161" s="44" t="n">
        <v>904</v>
      </c>
      <c r="C161" s="45" t="s">
        <v>42</v>
      </c>
      <c r="D161" s="45" t="s">
        <v>16</v>
      </c>
      <c r="E161" s="45" t="s">
        <v>167</v>
      </c>
      <c r="F161" s="45"/>
      <c r="G161" s="46" t="n">
        <v>0</v>
      </c>
      <c r="H161" s="46" t="n">
        <v>0</v>
      </c>
      <c r="I161" s="46" t="n">
        <v>209422.4</v>
      </c>
      <c r="J161" s="47"/>
      <c r="K161" s="47"/>
      <c r="L161" s="47"/>
      <c r="M161" s="47"/>
      <c r="N161" s="47"/>
      <c r="O161" s="47"/>
      <c r="P161" s="47"/>
      <c r="Q161" s="47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="75" customFormat="true" ht="23.9" hidden="false" customHeight="false" outlineLevel="0" collapsed="false">
      <c r="A162" s="63" t="s">
        <v>96</v>
      </c>
      <c r="B162" s="56" t="n">
        <v>904</v>
      </c>
      <c r="C162" s="50" t="s">
        <v>42</v>
      </c>
      <c r="D162" s="50" t="s">
        <v>16</v>
      </c>
      <c r="E162" s="50" t="s">
        <v>167</v>
      </c>
      <c r="F162" s="50" t="s">
        <v>97</v>
      </c>
      <c r="G162" s="52" t="n">
        <v>0</v>
      </c>
      <c r="H162" s="52" t="n">
        <v>0</v>
      </c>
      <c r="I162" s="52" t="n">
        <v>209422.4</v>
      </c>
      <c r="J162" s="47"/>
      <c r="K162" s="47"/>
      <c r="L162" s="47"/>
      <c r="M162" s="47"/>
      <c r="N162" s="47"/>
      <c r="O162" s="47"/>
      <c r="P162" s="47"/>
      <c r="Q162" s="47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="54" customFormat="true" ht="12.8" hidden="false" customHeight="false" outlineLevel="0" collapsed="false">
      <c r="A163" s="43" t="s">
        <v>112</v>
      </c>
      <c r="B163" s="44" t="n">
        <v>904</v>
      </c>
      <c r="C163" s="45" t="s">
        <v>42</v>
      </c>
      <c r="D163" s="45" t="s">
        <v>16</v>
      </c>
      <c r="E163" s="45" t="s">
        <v>113</v>
      </c>
      <c r="F163" s="45"/>
      <c r="G163" s="46" t="n">
        <v>0</v>
      </c>
      <c r="H163" s="46" t="n">
        <v>53.1</v>
      </c>
      <c r="I163" s="46" t="n">
        <v>0</v>
      </c>
      <c r="J163" s="47"/>
      <c r="K163" s="47"/>
      <c r="L163" s="47"/>
      <c r="M163" s="47"/>
      <c r="N163" s="47"/>
      <c r="O163" s="47"/>
      <c r="P163" s="47"/>
      <c r="Q163" s="47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customFormat="false" ht="23.9" hidden="false" customHeight="false" outlineLevel="0" collapsed="false">
      <c r="A164" s="55" t="s">
        <v>27</v>
      </c>
      <c r="B164" s="56" t="n">
        <v>904</v>
      </c>
      <c r="C164" s="50" t="s">
        <v>42</v>
      </c>
      <c r="D164" s="50" t="s">
        <v>16</v>
      </c>
      <c r="E164" s="50" t="s">
        <v>113</v>
      </c>
      <c r="F164" s="50" t="s">
        <v>28</v>
      </c>
      <c r="G164" s="52" t="n">
        <v>0</v>
      </c>
      <c r="H164" s="52" t="n">
        <v>53.1</v>
      </c>
      <c r="I164" s="52" t="n">
        <v>0</v>
      </c>
      <c r="J164" s="47"/>
      <c r="K164" s="47"/>
      <c r="L164" s="47"/>
      <c r="M164" s="47"/>
      <c r="N164" s="47"/>
      <c r="O164" s="47"/>
      <c r="P164" s="47"/>
      <c r="Q164" s="47"/>
    </row>
    <row r="165" customFormat="false" ht="23.9" hidden="false" customHeight="false" outlineLevel="0" collapsed="false">
      <c r="A165" s="43" t="s">
        <v>168</v>
      </c>
      <c r="B165" s="44" t="n">
        <v>904</v>
      </c>
      <c r="C165" s="45" t="s">
        <v>42</v>
      </c>
      <c r="D165" s="45" t="s">
        <v>16</v>
      </c>
      <c r="E165" s="45" t="s">
        <v>169</v>
      </c>
      <c r="F165" s="45"/>
      <c r="G165" s="46" t="n">
        <v>2843.6664</v>
      </c>
      <c r="H165" s="46" t="n">
        <v>0</v>
      </c>
      <c r="I165" s="46" t="n">
        <v>0</v>
      </c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</row>
    <row r="166" customFormat="false" ht="23.9" hidden="false" customHeight="false" outlineLevel="0" collapsed="false">
      <c r="A166" s="55" t="s">
        <v>27</v>
      </c>
      <c r="B166" s="56" t="n">
        <v>904</v>
      </c>
      <c r="C166" s="50" t="s">
        <v>42</v>
      </c>
      <c r="D166" s="50" t="s">
        <v>16</v>
      </c>
      <c r="E166" s="50" t="s">
        <v>169</v>
      </c>
      <c r="F166" s="50" t="s">
        <v>28</v>
      </c>
      <c r="G166" s="52" t="n">
        <v>2843.6664</v>
      </c>
      <c r="H166" s="52" t="n">
        <v>0</v>
      </c>
      <c r="I166" s="52" t="n">
        <v>0</v>
      </c>
      <c r="J166" s="66"/>
      <c r="K166" s="66"/>
      <c r="L166" s="66"/>
      <c r="M166" s="66"/>
      <c r="N166" s="66"/>
      <c r="O166" s="66"/>
      <c r="P166" s="66"/>
      <c r="Q166" s="66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</row>
    <row r="167" customFormat="false" ht="23.9" hidden="false" customHeight="false" outlineLevel="0" collapsed="false">
      <c r="A167" s="43" t="s">
        <v>170</v>
      </c>
      <c r="B167" s="44" t="n">
        <v>904</v>
      </c>
      <c r="C167" s="45" t="s">
        <v>42</v>
      </c>
      <c r="D167" s="45" t="s">
        <v>16</v>
      </c>
      <c r="E167" s="45" t="s">
        <v>171</v>
      </c>
      <c r="F167" s="45"/>
      <c r="G167" s="46" t="n">
        <v>15213.8</v>
      </c>
      <c r="H167" s="46" t="n">
        <v>14167.3</v>
      </c>
      <c r="I167" s="46" t="n">
        <v>14167.3</v>
      </c>
      <c r="J167" s="47"/>
      <c r="K167" s="47"/>
      <c r="L167" s="47"/>
      <c r="M167" s="47"/>
      <c r="N167" s="47"/>
      <c r="O167" s="47"/>
      <c r="P167" s="47"/>
      <c r="Q167" s="47"/>
    </row>
    <row r="168" s="42" customFormat="true" ht="23.9" hidden="false" customHeight="false" outlineLevel="0" collapsed="false">
      <c r="A168" s="63" t="s">
        <v>55</v>
      </c>
      <c r="B168" s="56" t="n">
        <v>904</v>
      </c>
      <c r="C168" s="50" t="s">
        <v>42</v>
      </c>
      <c r="D168" s="50" t="s">
        <v>16</v>
      </c>
      <c r="E168" s="50" t="s">
        <v>171</v>
      </c>
      <c r="F168" s="50" t="s">
        <v>56</v>
      </c>
      <c r="G168" s="52" t="n">
        <v>15213.8</v>
      </c>
      <c r="H168" s="52" t="n">
        <v>14167.3</v>
      </c>
      <c r="I168" s="52" t="n">
        <v>14167.3</v>
      </c>
      <c r="J168" s="53"/>
      <c r="K168" s="53"/>
      <c r="L168" s="53"/>
      <c r="M168" s="53"/>
      <c r="N168" s="53"/>
      <c r="O168" s="53"/>
      <c r="P168" s="53"/>
      <c r="Q168" s="53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</row>
    <row r="169" s="42" customFormat="true" ht="12.8" hidden="false" customHeight="false" outlineLevel="0" collapsed="false">
      <c r="A169" s="43" t="s">
        <v>172</v>
      </c>
      <c r="B169" s="44" t="n">
        <v>904</v>
      </c>
      <c r="C169" s="45" t="s">
        <v>42</v>
      </c>
      <c r="D169" s="45" t="s">
        <v>16</v>
      </c>
      <c r="E169" s="45" t="s">
        <v>173</v>
      </c>
      <c r="F169" s="45"/>
      <c r="G169" s="52" t="n">
        <v>0</v>
      </c>
      <c r="H169" s="52" t="n">
        <v>0</v>
      </c>
      <c r="I169" s="52" t="n">
        <v>0</v>
      </c>
      <c r="J169" s="53"/>
      <c r="K169" s="53"/>
      <c r="L169" s="53"/>
      <c r="M169" s="53"/>
      <c r="N169" s="53"/>
      <c r="O169" s="53"/>
      <c r="P169" s="53"/>
      <c r="Q169" s="53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</row>
    <row r="170" customFormat="false" ht="23.9" hidden="false" customHeight="false" outlineLevel="0" collapsed="false">
      <c r="A170" s="63" t="s">
        <v>55</v>
      </c>
      <c r="B170" s="49" t="n">
        <v>904</v>
      </c>
      <c r="C170" s="50" t="s">
        <v>42</v>
      </c>
      <c r="D170" s="50" t="s">
        <v>16</v>
      </c>
      <c r="E170" s="50" t="s">
        <v>173</v>
      </c>
      <c r="F170" s="50" t="s">
        <v>56</v>
      </c>
      <c r="G170" s="52" t="n">
        <v>0</v>
      </c>
      <c r="H170" s="52" t="n">
        <v>0</v>
      </c>
      <c r="I170" s="52" t="n">
        <v>0</v>
      </c>
      <c r="J170" s="53"/>
      <c r="K170" s="53"/>
      <c r="L170" s="53"/>
      <c r="M170" s="53"/>
      <c r="N170" s="53"/>
      <c r="O170" s="53"/>
      <c r="P170" s="53"/>
      <c r="Q170" s="53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</row>
    <row r="171" s="54" customFormat="true" ht="12.8" hidden="false" customHeight="false" outlineLevel="0" collapsed="false">
      <c r="A171" s="43" t="s">
        <v>174</v>
      </c>
      <c r="B171" s="44" t="n">
        <v>904</v>
      </c>
      <c r="C171" s="45" t="s">
        <v>42</v>
      </c>
      <c r="D171" s="45" t="s">
        <v>16</v>
      </c>
      <c r="E171" s="45" t="s">
        <v>175</v>
      </c>
      <c r="F171" s="45"/>
      <c r="G171" s="46" t="n">
        <v>0</v>
      </c>
      <c r="H171" s="46" t="n">
        <v>0</v>
      </c>
      <c r="I171" s="46" t="n">
        <v>0</v>
      </c>
      <c r="J171" s="47"/>
      <c r="K171" s="47"/>
      <c r="L171" s="47"/>
      <c r="M171" s="47"/>
      <c r="N171" s="47"/>
      <c r="O171" s="47"/>
      <c r="P171" s="47"/>
      <c r="Q171" s="47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="54" customFormat="true" ht="23.9" hidden="false" customHeight="false" outlineLevel="0" collapsed="false">
      <c r="A172" s="63" t="s">
        <v>55</v>
      </c>
      <c r="B172" s="56" t="n">
        <v>904</v>
      </c>
      <c r="C172" s="50" t="s">
        <v>42</v>
      </c>
      <c r="D172" s="50" t="s">
        <v>16</v>
      </c>
      <c r="E172" s="50" t="s">
        <v>175</v>
      </c>
      <c r="F172" s="50" t="s">
        <v>56</v>
      </c>
      <c r="G172" s="52" t="n">
        <v>0</v>
      </c>
      <c r="H172" s="52" t="n">
        <v>0</v>
      </c>
      <c r="I172" s="52" t="n">
        <v>0</v>
      </c>
      <c r="J172" s="53"/>
      <c r="K172" s="53"/>
      <c r="L172" s="53"/>
      <c r="M172" s="53"/>
      <c r="N172" s="53"/>
      <c r="O172" s="53"/>
      <c r="P172" s="53"/>
      <c r="Q172" s="53"/>
    </row>
    <row r="173" s="54" customFormat="true" ht="75.75" hidden="false" customHeight="true" outlineLevel="0" collapsed="false">
      <c r="A173" s="43" t="s">
        <v>176</v>
      </c>
      <c r="B173" s="44" t="n">
        <v>904</v>
      </c>
      <c r="C173" s="45" t="s">
        <v>42</v>
      </c>
      <c r="D173" s="45" t="s">
        <v>16</v>
      </c>
      <c r="E173" s="45" t="s">
        <v>177</v>
      </c>
      <c r="F173" s="45"/>
      <c r="G173" s="46" t="n">
        <v>300</v>
      </c>
      <c r="H173" s="46" t="n">
        <v>0</v>
      </c>
      <c r="I173" s="46" t="n">
        <v>0</v>
      </c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customFormat="false" ht="23.9" hidden="false" customHeight="false" outlineLevel="0" collapsed="false">
      <c r="A174" s="55" t="s">
        <v>27</v>
      </c>
      <c r="B174" s="49" t="n">
        <v>904</v>
      </c>
      <c r="C174" s="50" t="s">
        <v>42</v>
      </c>
      <c r="D174" s="50" t="s">
        <v>16</v>
      </c>
      <c r="E174" s="50" t="s">
        <v>177</v>
      </c>
      <c r="F174" s="51" t="s">
        <v>28</v>
      </c>
      <c r="G174" s="52" t="n">
        <v>300</v>
      </c>
      <c r="H174" s="61" t="n">
        <v>0</v>
      </c>
      <c r="I174" s="61" t="n">
        <v>0</v>
      </c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</row>
    <row r="175" s="54" customFormat="true" ht="23.25" hidden="false" customHeight="true" outlineLevel="0" collapsed="false">
      <c r="A175" s="43" t="s">
        <v>159</v>
      </c>
      <c r="B175" s="44" t="n">
        <v>904</v>
      </c>
      <c r="C175" s="45" t="s">
        <v>42</v>
      </c>
      <c r="D175" s="45" t="s">
        <v>16</v>
      </c>
      <c r="E175" s="45" t="s">
        <v>160</v>
      </c>
      <c r="F175" s="45"/>
      <c r="G175" s="46" t="n">
        <v>2950.20547</v>
      </c>
      <c r="H175" s="46" t="n">
        <v>0</v>
      </c>
      <c r="I175" s="46" t="n">
        <v>0</v>
      </c>
      <c r="J175" s="47"/>
      <c r="K175" s="47"/>
      <c r="L175" s="47"/>
      <c r="M175" s="47"/>
      <c r="N175" s="47"/>
      <c r="O175" s="47"/>
      <c r="P175" s="47"/>
      <c r="Q175" s="47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customFormat="false" ht="23.9" hidden="false" customHeight="false" outlineLevel="0" collapsed="false">
      <c r="A176" s="63" t="s">
        <v>55</v>
      </c>
      <c r="B176" s="49" t="n">
        <v>904</v>
      </c>
      <c r="C176" s="50" t="s">
        <v>42</v>
      </c>
      <c r="D176" s="50" t="s">
        <v>16</v>
      </c>
      <c r="E176" s="50" t="s">
        <v>160</v>
      </c>
      <c r="F176" s="51" t="s">
        <v>56</v>
      </c>
      <c r="G176" s="52" t="n">
        <v>2950.20547</v>
      </c>
      <c r="H176" s="52" t="n">
        <v>0</v>
      </c>
      <c r="I176" s="52" t="n">
        <v>0</v>
      </c>
      <c r="J176" s="53"/>
      <c r="K176" s="53"/>
      <c r="L176" s="53"/>
      <c r="M176" s="53"/>
      <c r="N176" s="53"/>
      <c r="O176" s="53"/>
      <c r="P176" s="53"/>
      <c r="Q176" s="53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</row>
    <row r="177" s="54" customFormat="true" ht="12.8" hidden="false" customHeight="false" outlineLevel="0" collapsed="false">
      <c r="A177" s="37" t="s">
        <v>178</v>
      </c>
      <c r="B177" s="38" t="n">
        <v>904</v>
      </c>
      <c r="C177" s="39" t="s">
        <v>42</v>
      </c>
      <c r="D177" s="39" t="s">
        <v>18</v>
      </c>
      <c r="E177" s="39"/>
      <c r="F177" s="39"/>
      <c r="G177" s="40" t="n">
        <v>1050</v>
      </c>
      <c r="H177" s="40" t="n">
        <v>0</v>
      </c>
      <c r="I177" s="40" t="n">
        <v>0</v>
      </c>
      <c r="J177" s="66"/>
      <c r="K177" s="66"/>
      <c r="L177" s="66"/>
      <c r="M177" s="66"/>
      <c r="N177" s="66"/>
      <c r="O177" s="66"/>
      <c r="P177" s="66"/>
      <c r="Q177" s="66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</row>
    <row r="178" customFormat="false" ht="23.9" hidden="false" customHeight="false" outlineLevel="0" collapsed="false">
      <c r="A178" s="43" t="s">
        <v>179</v>
      </c>
      <c r="B178" s="44" t="n">
        <v>904</v>
      </c>
      <c r="C178" s="45" t="s">
        <v>42</v>
      </c>
      <c r="D178" s="45" t="s">
        <v>18</v>
      </c>
      <c r="E178" s="45" t="s">
        <v>180</v>
      </c>
      <c r="F178" s="45"/>
      <c r="G178" s="46" t="n">
        <v>1050</v>
      </c>
      <c r="H178" s="46" t="n">
        <v>0</v>
      </c>
      <c r="I178" s="46" t="n">
        <v>0</v>
      </c>
      <c r="J178" s="47"/>
      <c r="K178" s="47"/>
      <c r="L178" s="47"/>
      <c r="M178" s="47"/>
      <c r="N178" s="47"/>
      <c r="O178" s="47"/>
      <c r="P178" s="47"/>
      <c r="Q178" s="47"/>
    </row>
    <row r="179" s="54" customFormat="true" ht="53.25" hidden="false" customHeight="true" outlineLevel="0" collapsed="false">
      <c r="A179" s="48" t="s">
        <v>21</v>
      </c>
      <c r="B179" s="49" t="n">
        <v>904</v>
      </c>
      <c r="C179" s="50" t="s">
        <v>42</v>
      </c>
      <c r="D179" s="50" t="s">
        <v>18</v>
      </c>
      <c r="E179" s="50" t="s">
        <v>180</v>
      </c>
      <c r="F179" s="50" t="s">
        <v>22</v>
      </c>
      <c r="G179" s="52" t="n">
        <v>500</v>
      </c>
      <c r="H179" s="52" t="n">
        <v>0</v>
      </c>
      <c r="I179" s="52" t="n">
        <v>0</v>
      </c>
      <c r="J179" s="47"/>
      <c r="K179" s="47"/>
      <c r="L179" s="47"/>
      <c r="M179" s="47"/>
      <c r="N179" s="47"/>
      <c r="O179" s="47"/>
      <c r="P179" s="47"/>
      <c r="Q179" s="47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="42" customFormat="true" ht="23.9" hidden="false" customHeight="false" outlineLevel="0" collapsed="false">
      <c r="A180" s="55" t="s">
        <v>27</v>
      </c>
      <c r="B180" s="49" t="n">
        <v>904</v>
      </c>
      <c r="C180" s="50" t="s">
        <v>42</v>
      </c>
      <c r="D180" s="50" t="s">
        <v>18</v>
      </c>
      <c r="E180" s="50" t="s">
        <v>180</v>
      </c>
      <c r="F180" s="51" t="s">
        <v>28</v>
      </c>
      <c r="G180" s="52" t="n">
        <v>550</v>
      </c>
      <c r="H180" s="52" t="n">
        <v>0</v>
      </c>
      <c r="I180" s="52" t="n">
        <v>0</v>
      </c>
      <c r="J180" s="53"/>
      <c r="K180" s="53"/>
      <c r="L180" s="53"/>
      <c r="M180" s="53"/>
      <c r="N180" s="53"/>
      <c r="O180" s="53"/>
      <c r="P180" s="53"/>
      <c r="Q180" s="53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</row>
    <row r="181" s="42" customFormat="true" ht="12.8" hidden="false" customHeight="false" outlineLevel="0" collapsed="false">
      <c r="A181" s="37" t="s">
        <v>181</v>
      </c>
      <c r="B181" s="38" t="n">
        <v>904</v>
      </c>
      <c r="C181" s="39" t="s">
        <v>42</v>
      </c>
      <c r="D181" s="39" t="s">
        <v>74</v>
      </c>
      <c r="E181" s="39"/>
      <c r="F181" s="39"/>
      <c r="G181" s="104" t="n">
        <v>68930.29618</v>
      </c>
      <c r="H181" s="104" t="n">
        <v>66170.2</v>
      </c>
      <c r="I181" s="104" t="n">
        <v>66170.2</v>
      </c>
      <c r="J181" s="98"/>
      <c r="K181" s="98"/>
      <c r="L181" s="98"/>
      <c r="M181" s="98"/>
      <c r="N181" s="98"/>
      <c r="O181" s="98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  <c r="AA181" s="98"/>
      <c r="AB181" s="98"/>
      <c r="AC181" s="98"/>
    </row>
    <row r="182" s="54" customFormat="true" ht="12.8" hidden="false" customHeight="false" outlineLevel="0" collapsed="false">
      <c r="A182" s="43" t="s">
        <v>34</v>
      </c>
      <c r="B182" s="78" t="n">
        <v>904</v>
      </c>
      <c r="C182" s="45" t="s">
        <v>42</v>
      </c>
      <c r="D182" s="45" t="s">
        <v>74</v>
      </c>
      <c r="E182" s="45" t="s">
        <v>35</v>
      </c>
      <c r="F182" s="64"/>
      <c r="G182" s="65" t="n">
        <v>220.3</v>
      </c>
      <c r="H182" s="65" t="n">
        <v>121.9</v>
      </c>
      <c r="I182" s="65" t="n">
        <v>121.9</v>
      </c>
      <c r="J182" s="74"/>
      <c r="K182" s="74"/>
      <c r="L182" s="74"/>
      <c r="M182" s="74"/>
      <c r="N182" s="74"/>
      <c r="O182" s="74"/>
      <c r="P182" s="74"/>
      <c r="Q182" s="74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</row>
    <row r="183" s="82" customFormat="true" ht="23.9" hidden="false" customHeight="false" outlineLevel="0" collapsed="false">
      <c r="A183" s="63" t="s">
        <v>55</v>
      </c>
      <c r="B183" s="56" t="n">
        <v>904</v>
      </c>
      <c r="C183" s="50" t="s">
        <v>42</v>
      </c>
      <c r="D183" s="50" t="s">
        <v>74</v>
      </c>
      <c r="E183" s="50" t="s">
        <v>35</v>
      </c>
      <c r="F183" s="50" t="s">
        <v>56</v>
      </c>
      <c r="G183" s="52" t="n">
        <v>220.3</v>
      </c>
      <c r="H183" s="52" t="n">
        <v>121.9</v>
      </c>
      <c r="I183" s="52" t="n">
        <v>121.9</v>
      </c>
      <c r="J183" s="53"/>
      <c r="K183" s="53"/>
      <c r="L183" s="53"/>
      <c r="M183" s="53"/>
      <c r="N183" s="53"/>
      <c r="O183" s="53"/>
      <c r="P183" s="53"/>
      <c r="Q183" s="53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</row>
    <row r="184" s="54" customFormat="true" ht="23.9" hidden="false" customHeight="false" outlineLevel="0" collapsed="false">
      <c r="A184" s="43" t="s">
        <v>159</v>
      </c>
      <c r="B184" s="44" t="n">
        <v>904</v>
      </c>
      <c r="C184" s="45" t="s">
        <v>42</v>
      </c>
      <c r="D184" s="45" t="s">
        <v>74</v>
      </c>
      <c r="E184" s="45" t="s">
        <v>160</v>
      </c>
      <c r="F184" s="45"/>
      <c r="G184" s="46" t="n">
        <v>66044.29548</v>
      </c>
      <c r="H184" s="46" t="n">
        <v>66048.3</v>
      </c>
      <c r="I184" s="46" t="n">
        <v>66048.3</v>
      </c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="54" customFormat="true" ht="23.9" hidden="false" customHeight="false" outlineLevel="0" collapsed="false">
      <c r="A185" s="63" t="s">
        <v>55</v>
      </c>
      <c r="B185" s="49" t="n">
        <v>904</v>
      </c>
      <c r="C185" s="50" t="s">
        <v>42</v>
      </c>
      <c r="D185" s="50" t="s">
        <v>74</v>
      </c>
      <c r="E185" s="50" t="s">
        <v>160</v>
      </c>
      <c r="F185" s="51" t="s">
        <v>56</v>
      </c>
      <c r="G185" s="52" t="n">
        <v>66044.29548</v>
      </c>
      <c r="H185" s="52" t="n">
        <v>66048.3</v>
      </c>
      <c r="I185" s="52" t="n">
        <v>66048.3</v>
      </c>
      <c r="J185" s="53"/>
      <c r="K185" s="53"/>
      <c r="L185" s="53"/>
      <c r="M185" s="53"/>
      <c r="N185" s="53"/>
      <c r="O185" s="53"/>
      <c r="P185" s="53"/>
      <c r="Q185" s="53"/>
    </row>
    <row r="186" s="42" customFormat="true" ht="12.8" hidden="false" customHeight="false" outlineLevel="0" collapsed="false">
      <c r="A186" s="43" t="s">
        <v>172</v>
      </c>
      <c r="B186" s="44" t="n">
        <v>904</v>
      </c>
      <c r="C186" s="45" t="s">
        <v>42</v>
      </c>
      <c r="D186" s="45" t="s">
        <v>74</v>
      </c>
      <c r="E186" s="45" t="s">
        <v>173</v>
      </c>
      <c r="F186" s="45"/>
      <c r="G186" s="52" t="n">
        <v>1948.13</v>
      </c>
      <c r="H186" s="52" t="n">
        <v>0</v>
      </c>
      <c r="I186" s="52" t="n">
        <v>0</v>
      </c>
      <c r="J186" s="53"/>
      <c r="K186" s="53"/>
      <c r="L186" s="53"/>
      <c r="M186" s="53"/>
      <c r="N186" s="53"/>
      <c r="O186" s="53"/>
      <c r="P186" s="53"/>
      <c r="Q186" s="53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</row>
    <row r="187" customFormat="false" ht="23.9" hidden="false" customHeight="false" outlineLevel="0" collapsed="false">
      <c r="A187" s="63" t="s">
        <v>55</v>
      </c>
      <c r="B187" s="49" t="n">
        <v>904</v>
      </c>
      <c r="C187" s="50" t="s">
        <v>42</v>
      </c>
      <c r="D187" s="50" t="s">
        <v>74</v>
      </c>
      <c r="E187" s="50" t="s">
        <v>173</v>
      </c>
      <c r="F187" s="50" t="s">
        <v>56</v>
      </c>
      <c r="G187" s="52" t="n">
        <v>1948.13</v>
      </c>
      <c r="H187" s="52" t="n">
        <v>0</v>
      </c>
      <c r="I187" s="52" t="n">
        <v>0</v>
      </c>
      <c r="J187" s="53"/>
      <c r="K187" s="53"/>
      <c r="L187" s="53"/>
      <c r="M187" s="53"/>
      <c r="N187" s="53"/>
      <c r="O187" s="53"/>
      <c r="P187" s="53"/>
      <c r="Q187" s="53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</row>
    <row r="188" s="54" customFormat="true" ht="12.8" hidden="false" customHeight="false" outlineLevel="0" collapsed="false">
      <c r="A188" s="43" t="s">
        <v>174</v>
      </c>
      <c r="B188" s="44" t="n">
        <v>904</v>
      </c>
      <c r="C188" s="45" t="s">
        <v>42</v>
      </c>
      <c r="D188" s="45" t="s">
        <v>74</v>
      </c>
      <c r="E188" s="45" t="s">
        <v>175</v>
      </c>
      <c r="F188" s="45"/>
      <c r="G188" s="46" t="n">
        <v>717.5707</v>
      </c>
      <c r="H188" s="46" t="n">
        <v>0</v>
      </c>
      <c r="I188" s="46" t="n">
        <v>0</v>
      </c>
      <c r="J188" s="47"/>
      <c r="K188" s="47"/>
      <c r="L188" s="47"/>
      <c r="M188" s="47"/>
      <c r="N188" s="47"/>
      <c r="O188" s="47"/>
      <c r="P188" s="47"/>
      <c r="Q188" s="47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="54" customFormat="true" ht="23.9" hidden="false" customHeight="false" outlineLevel="0" collapsed="false">
      <c r="A189" s="63" t="s">
        <v>55</v>
      </c>
      <c r="B189" s="56" t="n">
        <v>904</v>
      </c>
      <c r="C189" s="50" t="s">
        <v>42</v>
      </c>
      <c r="D189" s="50" t="s">
        <v>74</v>
      </c>
      <c r="E189" s="50" t="s">
        <v>175</v>
      </c>
      <c r="F189" s="50" t="s">
        <v>56</v>
      </c>
      <c r="G189" s="52" t="n">
        <v>717.5707</v>
      </c>
      <c r="H189" s="52" t="n">
        <v>0</v>
      </c>
      <c r="I189" s="52" t="n">
        <v>0</v>
      </c>
      <c r="J189" s="53"/>
      <c r="K189" s="53"/>
      <c r="L189" s="53"/>
      <c r="M189" s="53"/>
      <c r="N189" s="53"/>
      <c r="O189" s="53"/>
      <c r="P189" s="53"/>
      <c r="Q189" s="53"/>
    </row>
    <row r="190" customFormat="false" ht="23.9" hidden="false" customHeight="false" outlineLevel="0" collapsed="false">
      <c r="A190" s="37" t="s">
        <v>182</v>
      </c>
      <c r="B190" s="38" t="n">
        <v>904</v>
      </c>
      <c r="C190" s="39" t="s">
        <v>42</v>
      </c>
      <c r="D190" s="39" t="s">
        <v>38</v>
      </c>
      <c r="E190" s="39"/>
      <c r="F190" s="39"/>
      <c r="G190" s="40" t="n">
        <v>8855.7</v>
      </c>
      <c r="H190" s="40" t="n">
        <v>8261.6</v>
      </c>
      <c r="I190" s="40" t="n">
        <v>8314.7</v>
      </c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</row>
    <row r="191" customFormat="false" ht="23.9" hidden="false" customHeight="false" outlineLevel="0" collapsed="false">
      <c r="A191" s="43" t="s">
        <v>170</v>
      </c>
      <c r="B191" s="44" t="n">
        <v>904</v>
      </c>
      <c r="C191" s="45" t="s">
        <v>42</v>
      </c>
      <c r="D191" s="45" t="s">
        <v>38</v>
      </c>
      <c r="E191" s="45" t="s">
        <v>183</v>
      </c>
      <c r="F191" s="45"/>
      <c r="G191" s="46" t="n">
        <v>3384.1</v>
      </c>
      <c r="H191" s="46" t="n">
        <v>3246</v>
      </c>
      <c r="I191" s="46" t="n">
        <v>3299.1</v>
      </c>
      <c r="J191" s="47"/>
      <c r="K191" s="47"/>
      <c r="L191" s="47"/>
      <c r="M191" s="47"/>
      <c r="N191" s="47"/>
      <c r="O191" s="47"/>
      <c r="P191" s="47"/>
      <c r="Q191" s="47"/>
    </row>
    <row r="192" s="54" customFormat="true" ht="50.25" hidden="false" customHeight="true" outlineLevel="0" collapsed="false">
      <c r="A192" s="48" t="s">
        <v>21</v>
      </c>
      <c r="B192" s="49" t="n">
        <v>904</v>
      </c>
      <c r="C192" s="50" t="s">
        <v>42</v>
      </c>
      <c r="D192" s="50" t="s">
        <v>38</v>
      </c>
      <c r="E192" s="50" t="s">
        <v>183</v>
      </c>
      <c r="F192" s="51" t="s">
        <v>22</v>
      </c>
      <c r="G192" s="52" t="n">
        <v>3272.1</v>
      </c>
      <c r="H192" s="52" t="n">
        <v>3209</v>
      </c>
      <c r="I192" s="52" t="n">
        <v>3262.1</v>
      </c>
      <c r="J192" s="53"/>
      <c r="K192" s="53"/>
      <c r="L192" s="53"/>
      <c r="M192" s="53"/>
      <c r="N192" s="53"/>
      <c r="O192" s="53"/>
      <c r="P192" s="53"/>
      <c r="Q192" s="53"/>
    </row>
    <row r="193" s="42" customFormat="true" ht="23.9" hidden="false" customHeight="false" outlineLevel="0" collapsed="false">
      <c r="A193" s="55" t="s">
        <v>27</v>
      </c>
      <c r="B193" s="49" t="n">
        <v>904</v>
      </c>
      <c r="C193" s="50" t="s">
        <v>42</v>
      </c>
      <c r="D193" s="50" t="s">
        <v>38</v>
      </c>
      <c r="E193" s="50" t="s">
        <v>183</v>
      </c>
      <c r="F193" s="51" t="s">
        <v>28</v>
      </c>
      <c r="G193" s="52" t="n">
        <v>112</v>
      </c>
      <c r="H193" s="52" t="n">
        <v>37</v>
      </c>
      <c r="I193" s="52" t="n">
        <v>37</v>
      </c>
      <c r="J193" s="53"/>
      <c r="K193" s="53"/>
      <c r="L193" s="53"/>
      <c r="M193" s="53"/>
      <c r="N193" s="53"/>
      <c r="O193" s="53"/>
      <c r="P193" s="53"/>
      <c r="Q193" s="53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</row>
    <row r="194" customFormat="false" ht="23.9" hidden="false" customHeight="false" outlineLevel="0" collapsed="false">
      <c r="A194" s="43" t="s">
        <v>170</v>
      </c>
      <c r="B194" s="44" t="n">
        <v>904</v>
      </c>
      <c r="C194" s="45" t="s">
        <v>42</v>
      </c>
      <c r="D194" s="45" t="s">
        <v>38</v>
      </c>
      <c r="E194" s="45" t="s">
        <v>184</v>
      </c>
      <c r="F194" s="45"/>
      <c r="G194" s="46" t="n">
        <v>5471.6</v>
      </c>
      <c r="H194" s="46" t="n">
        <v>5015.6</v>
      </c>
      <c r="I194" s="46" t="n">
        <v>5015.6</v>
      </c>
      <c r="J194" s="47"/>
      <c r="K194" s="47"/>
      <c r="L194" s="47"/>
      <c r="M194" s="47"/>
      <c r="N194" s="47"/>
      <c r="O194" s="47"/>
      <c r="P194" s="47"/>
      <c r="Q194" s="47"/>
    </row>
    <row r="195" s="54" customFormat="true" ht="27.75" hidden="false" customHeight="true" outlineLevel="0" collapsed="false">
      <c r="A195" s="63" t="s">
        <v>55</v>
      </c>
      <c r="B195" s="49" t="n">
        <v>904</v>
      </c>
      <c r="C195" s="50" t="s">
        <v>42</v>
      </c>
      <c r="D195" s="50" t="s">
        <v>38</v>
      </c>
      <c r="E195" s="50" t="s">
        <v>184</v>
      </c>
      <c r="F195" s="51" t="s">
        <v>56</v>
      </c>
      <c r="G195" s="52" t="n">
        <v>5471.6</v>
      </c>
      <c r="H195" s="52" t="n">
        <v>5015.6</v>
      </c>
      <c r="I195" s="52" t="n">
        <v>5015.6</v>
      </c>
      <c r="J195" s="53"/>
      <c r="K195" s="53"/>
      <c r="L195" s="53"/>
      <c r="M195" s="53"/>
      <c r="N195" s="53"/>
      <c r="O195" s="53"/>
      <c r="P195" s="53"/>
      <c r="Q195" s="53"/>
    </row>
    <row r="196" s="54" customFormat="true" ht="25.5" hidden="false" customHeight="true" outlineLevel="0" collapsed="false">
      <c r="A196" s="99" t="s">
        <v>185</v>
      </c>
      <c r="B196" s="23" t="n">
        <v>905</v>
      </c>
      <c r="C196" s="100"/>
      <c r="D196" s="100"/>
      <c r="E196" s="100"/>
      <c r="F196" s="100"/>
      <c r="G196" s="26" t="n">
        <v>577105.97189</v>
      </c>
      <c r="H196" s="26" t="n">
        <v>122251.39146</v>
      </c>
      <c r="I196" s="26" t="n">
        <v>61399.34163</v>
      </c>
      <c r="J196" s="26" t="n">
        <f aca="false">J197+J213+J217</f>
        <v>0</v>
      </c>
      <c r="K196" s="26" t="n">
        <f aca="false">K197+K213+K217</f>
        <v>0</v>
      </c>
      <c r="L196" s="26" t="n">
        <f aca="false">L197+L213+L217</f>
        <v>0</v>
      </c>
      <c r="M196" s="26" t="n">
        <f aca="false">M197+M213+M217</f>
        <v>0</v>
      </c>
      <c r="N196" s="26" t="n">
        <f aca="false">N197+N213+N217</f>
        <v>0</v>
      </c>
      <c r="O196" s="26" t="n">
        <f aca="false">O197+O213+O217</f>
        <v>0</v>
      </c>
      <c r="P196" s="26" t="n">
        <f aca="false">P197+P213+P217</f>
        <v>0</v>
      </c>
      <c r="Q196" s="26" t="n">
        <f aca="false">Q197+Q213+Q217</f>
        <v>0</v>
      </c>
      <c r="R196" s="42"/>
      <c r="S196" s="28"/>
      <c r="T196" s="42"/>
      <c r="U196" s="42"/>
      <c r="V196" s="28"/>
      <c r="W196" s="42"/>
      <c r="X196" s="42"/>
      <c r="Y196" s="42"/>
      <c r="Z196" s="42"/>
      <c r="AA196" s="42"/>
      <c r="AB196" s="42"/>
      <c r="AC196" s="42"/>
    </row>
    <row r="197" customFormat="false" ht="12.8" hidden="false" customHeight="false" outlineLevel="0" collapsed="false">
      <c r="A197" s="80" t="s">
        <v>15</v>
      </c>
      <c r="B197" s="30" t="n">
        <v>905</v>
      </c>
      <c r="C197" s="31" t="s">
        <v>16</v>
      </c>
      <c r="D197" s="31"/>
      <c r="E197" s="31"/>
      <c r="F197" s="31"/>
      <c r="G197" s="34" t="n">
        <v>18587.5</v>
      </c>
      <c r="H197" s="34" t="n">
        <v>10822.2</v>
      </c>
      <c r="I197" s="34" t="n">
        <v>10822.2</v>
      </c>
      <c r="J197" s="103"/>
      <c r="K197" s="103"/>
      <c r="L197" s="103"/>
      <c r="M197" s="103"/>
      <c r="N197" s="103"/>
      <c r="O197" s="103"/>
      <c r="P197" s="103"/>
      <c r="Q197" s="103"/>
      <c r="R197" s="82"/>
      <c r="S197" s="82"/>
      <c r="T197" s="82"/>
      <c r="U197" s="82"/>
      <c r="V197" s="82"/>
      <c r="W197" s="82"/>
      <c r="X197" s="82"/>
      <c r="Y197" s="82"/>
      <c r="Z197" s="82"/>
      <c r="AA197" s="82"/>
      <c r="AB197" s="82"/>
      <c r="AC197" s="82"/>
    </row>
    <row r="198" s="54" customFormat="true" ht="12.8" hidden="false" customHeight="false" outlineLevel="0" collapsed="false">
      <c r="A198" s="37" t="s">
        <v>45</v>
      </c>
      <c r="B198" s="38" t="n">
        <v>905</v>
      </c>
      <c r="C198" s="39" t="s">
        <v>16</v>
      </c>
      <c r="D198" s="39" t="s">
        <v>46</v>
      </c>
      <c r="E198" s="39"/>
      <c r="F198" s="39"/>
      <c r="G198" s="40" t="n">
        <v>18587.5</v>
      </c>
      <c r="H198" s="40" t="n">
        <v>10822.2</v>
      </c>
      <c r="I198" s="40" t="n">
        <v>10822.2</v>
      </c>
      <c r="J198" s="40" t="n">
        <f aca="false">J199+J201+J203+J206+J208+J210</f>
        <v>0</v>
      </c>
      <c r="K198" s="40" t="n">
        <f aca="false">K199+K201+K203+K206+K208+K210</f>
        <v>0</v>
      </c>
      <c r="L198" s="40" t="n">
        <f aca="false">L199+L201+L203+L206+L208+L210</f>
        <v>0</v>
      </c>
      <c r="M198" s="40" t="n">
        <f aca="false">M199+M201+M203+M206+M208+M210</f>
        <v>0</v>
      </c>
      <c r="N198" s="40" t="n">
        <f aca="false">N199+N201+N203+N206+N208+N210</f>
        <v>0</v>
      </c>
      <c r="O198" s="40" t="n">
        <f aca="false">O199+O201+O203+O206+O208+O210</f>
        <v>0</v>
      </c>
      <c r="P198" s="40" t="n">
        <f aca="false">P199+P201+P203+P206+P208+P210</f>
        <v>0</v>
      </c>
      <c r="Q198" s="40" t="n">
        <f aca="false">Q199+Q201+Q203+Q206+Q208+Q210</f>
        <v>0</v>
      </c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</row>
    <row r="199" s="42" customFormat="true" ht="23.9" hidden="false" customHeight="false" outlineLevel="0" collapsed="false">
      <c r="A199" s="43" t="s">
        <v>186</v>
      </c>
      <c r="B199" s="44" t="n">
        <v>905</v>
      </c>
      <c r="C199" s="45" t="s">
        <v>16</v>
      </c>
      <c r="D199" s="45" t="s">
        <v>46</v>
      </c>
      <c r="E199" s="64" t="s">
        <v>187</v>
      </c>
      <c r="F199" s="64"/>
      <c r="G199" s="65" t="n">
        <v>150</v>
      </c>
      <c r="H199" s="65" t="n">
        <v>0</v>
      </c>
      <c r="I199" s="65" t="n">
        <v>0</v>
      </c>
      <c r="J199" s="47"/>
      <c r="K199" s="47"/>
      <c r="L199" s="47"/>
      <c r="M199" s="47"/>
      <c r="N199" s="47"/>
      <c r="O199" s="47"/>
      <c r="P199" s="47"/>
      <c r="Q199" s="47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="82" customFormat="true" ht="23.9" hidden="false" customHeight="false" outlineLevel="0" collapsed="false">
      <c r="A200" s="55" t="s">
        <v>27</v>
      </c>
      <c r="B200" s="49" t="n">
        <v>905</v>
      </c>
      <c r="C200" s="50" t="s">
        <v>16</v>
      </c>
      <c r="D200" s="50" t="s">
        <v>46</v>
      </c>
      <c r="E200" s="50" t="s">
        <v>187</v>
      </c>
      <c r="F200" s="51" t="s">
        <v>28</v>
      </c>
      <c r="G200" s="52" t="n">
        <v>150</v>
      </c>
      <c r="H200" s="52" t="n">
        <v>0</v>
      </c>
      <c r="I200" s="52" t="n">
        <v>0</v>
      </c>
      <c r="J200" s="53"/>
      <c r="K200" s="53"/>
      <c r="L200" s="53"/>
      <c r="M200" s="53"/>
      <c r="N200" s="53"/>
      <c r="O200" s="53"/>
      <c r="P200" s="53"/>
      <c r="Q200" s="53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</row>
    <row r="201" s="42" customFormat="true" ht="12.8" hidden="false" customHeight="false" outlineLevel="0" collapsed="false">
      <c r="A201" s="43" t="s">
        <v>188</v>
      </c>
      <c r="B201" s="44" t="n">
        <v>905</v>
      </c>
      <c r="C201" s="45" t="s">
        <v>16</v>
      </c>
      <c r="D201" s="45" t="s">
        <v>46</v>
      </c>
      <c r="E201" s="64" t="s">
        <v>189</v>
      </c>
      <c r="F201" s="64"/>
      <c r="G201" s="65" t="n">
        <v>891.2</v>
      </c>
      <c r="H201" s="65" t="n">
        <v>0</v>
      </c>
      <c r="I201" s="65" t="n">
        <v>0</v>
      </c>
      <c r="J201" s="47"/>
      <c r="K201" s="47"/>
      <c r="L201" s="47"/>
      <c r="M201" s="47"/>
      <c r="N201" s="47"/>
      <c r="O201" s="47"/>
      <c r="P201" s="47"/>
      <c r="Q201" s="47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customFormat="false" ht="23.9" hidden="false" customHeight="false" outlineLevel="0" collapsed="false">
      <c r="A202" s="55" t="s">
        <v>27</v>
      </c>
      <c r="B202" s="49" t="n">
        <v>905</v>
      </c>
      <c r="C202" s="50" t="s">
        <v>16</v>
      </c>
      <c r="D202" s="50" t="s">
        <v>46</v>
      </c>
      <c r="E202" s="50" t="s">
        <v>189</v>
      </c>
      <c r="F202" s="51" t="s">
        <v>28</v>
      </c>
      <c r="G202" s="52" t="n">
        <v>891.2</v>
      </c>
      <c r="H202" s="52" t="n">
        <v>0</v>
      </c>
      <c r="I202" s="52" t="n">
        <v>0</v>
      </c>
      <c r="J202" s="53"/>
      <c r="K202" s="53"/>
      <c r="L202" s="53"/>
      <c r="M202" s="53"/>
      <c r="N202" s="53"/>
      <c r="O202" s="53"/>
      <c r="P202" s="53"/>
      <c r="Q202" s="53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</row>
    <row r="203" s="54" customFormat="true" ht="12.8" hidden="false" customHeight="false" outlineLevel="0" collapsed="false">
      <c r="A203" s="43" t="s">
        <v>190</v>
      </c>
      <c r="B203" s="44" t="n">
        <v>905</v>
      </c>
      <c r="C203" s="45" t="s">
        <v>16</v>
      </c>
      <c r="D203" s="45" t="s">
        <v>46</v>
      </c>
      <c r="E203" s="64" t="s">
        <v>191</v>
      </c>
      <c r="F203" s="64"/>
      <c r="G203" s="65" t="n">
        <v>3370.7</v>
      </c>
      <c r="H203" s="65" t="n">
        <v>0</v>
      </c>
      <c r="I203" s="65" t="n">
        <v>0</v>
      </c>
      <c r="J203" s="47"/>
      <c r="K203" s="47"/>
      <c r="L203" s="47"/>
      <c r="M203" s="47"/>
      <c r="N203" s="47"/>
      <c r="O203" s="47"/>
      <c r="P203" s="47"/>
      <c r="Q203" s="47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customFormat="false" ht="23.9" hidden="false" customHeight="false" outlineLevel="0" collapsed="false">
      <c r="A204" s="55" t="s">
        <v>27</v>
      </c>
      <c r="B204" s="49" t="n">
        <v>905</v>
      </c>
      <c r="C204" s="50" t="s">
        <v>16</v>
      </c>
      <c r="D204" s="50" t="s">
        <v>46</v>
      </c>
      <c r="E204" s="50" t="s">
        <v>191</v>
      </c>
      <c r="F204" s="51" t="s">
        <v>28</v>
      </c>
      <c r="G204" s="52" t="n">
        <v>2870.7</v>
      </c>
      <c r="H204" s="52" t="n">
        <v>0</v>
      </c>
      <c r="I204" s="52" t="n">
        <v>0</v>
      </c>
      <c r="J204" s="53"/>
      <c r="K204" s="53"/>
      <c r="L204" s="53"/>
      <c r="M204" s="53"/>
      <c r="N204" s="53"/>
      <c r="O204" s="53"/>
      <c r="P204" s="53"/>
      <c r="Q204" s="53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</row>
    <row r="205" s="54" customFormat="true" ht="12.8" hidden="false" customHeight="false" outlineLevel="0" collapsed="false">
      <c r="A205" s="63" t="s">
        <v>32</v>
      </c>
      <c r="B205" s="49" t="n">
        <v>905</v>
      </c>
      <c r="C205" s="50" t="s">
        <v>16</v>
      </c>
      <c r="D205" s="50" t="s">
        <v>46</v>
      </c>
      <c r="E205" s="50" t="s">
        <v>191</v>
      </c>
      <c r="F205" s="51" t="s">
        <v>33</v>
      </c>
      <c r="G205" s="52" t="n">
        <v>500</v>
      </c>
      <c r="H205" s="52" t="n">
        <v>0</v>
      </c>
      <c r="I205" s="52" t="n">
        <v>0</v>
      </c>
      <c r="J205" s="53"/>
      <c r="K205" s="53"/>
      <c r="L205" s="53"/>
      <c r="M205" s="53"/>
      <c r="N205" s="53"/>
      <c r="O205" s="53"/>
      <c r="P205" s="53"/>
      <c r="Q205" s="53"/>
    </row>
    <row r="206" customFormat="false" ht="12.8" hidden="false" customHeight="false" outlineLevel="0" collapsed="false">
      <c r="A206" s="43" t="s">
        <v>192</v>
      </c>
      <c r="B206" s="44" t="n">
        <v>905</v>
      </c>
      <c r="C206" s="45" t="s">
        <v>16</v>
      </c>
      <c r="D206" s="45" t="s">
        <v>46</v>
      </c>
      <c r="E206" s="64" t="s">
        <v>193</v>
      </c>
      <c r="F206" s="64"/>
      <c r="G206" s="65" t="n">
        <v>768</v>
      </c>
      <c r="H206" s="65" t="n">
        <v>0</v>
      </c>
      <c r="I206" s="65" t="n">
        <v>0</v>
      </c>
      <c r="J206" s="47"/>
      <c r="K206" s="47"/>
      <c r="L206" s="47"/>
      <c r="M206" s="47"/>
      <c r="N206" s="47"/>
      <c r="O206" s="47"/>
      <c r="P206" s="47"/>
      <c r="Q206" s="47"/>
    </row>
    <row r="207" s="54" customFormat="true" ht="23.9" hidden="false" customHeight="false" outlineLevel="0" collapsed="false">
      <c r="A207" s="57" t="s">
        <v>27</v>
      </c>
      <c r="B207" s="105" t="n">
        <v>905</v>
      </c>
      <c r="C207" s="59" t="s">
        <v>16</v>
      </c>
      <c r="D207" s="59" t="s">
        <v>46</v>
      </c>
      <c r="E207" s="59" t="s">
        <v>193</v>
      </c>
      <c r="F207" s="60" t="s">
        <v>28</v>
      </c>
      <c r="G207" s="61" t="n">
        <v>768</v>
      </c>
      <c r="H207" s="61" t="n">
        <v>0</v>
      </c>
      <c r="I207" s="61" t="n">
        <v>0</v>
      </c>
      <c r="J207" s="53"/>
      <c r="K207" s="53"/>
      <c r="L207" s="53"/>
      <c r="M207" s="53"/>
      <c r="N207" s="53"/>
      <c r="O207" s="53"/>
      <c r="P207" s="53"/>
      <c r="Q207" s="53"/>
      <c r="R207" s="62"/>
      <c r="S207" s="62"/>
      <c r="T207" s="62"/>
      <c r="U207" s="62"/>
      <c r="V207" s="62"/>
      <c r="W207" s="62"/>
      <c r="X207" s="62"/>
      <c r="Y207" s="62"/>
      <c r="Z207" s="62"/>
      <c r="AA207" s="62"/>
      <c r="AB207" s="62"/>
      <c r="AC207" s="62"/>
    </row>
    <row r="208" s="54" customFormat="true" ht="12.8" hidden="false" customHeight="false" outlineLevel="0" collapsed="false">
      <c r="A208" s="43" t="s">
        <v>194</v>
      </c>
      <c r="B208" s="44" t="n">
        <v>905</v>
      </c>
      <c r="C208" s="45" t="s">
        <v>16</v>
      </c>
      <c r="D208" s="45" t="s">
        <v>46</v>
      </c>
      <c r="E208" s="64" t="s">
        <v>195</v>
      </c>
      <c r="F208" s="64"/>
      <c r="G208" s="65" t="n">
        <v>90</v>
      </c>
      <c r="H208" s="65" t="n">
        <v>0</v>
      </c>
      <c r="I208" s="65" t="n">
        <v>0</v>
      </c>
      <c r="J208" s="47"/>
      <c r="K208" s="47"/>
      <c r="L208" s="47"/>
      <c r="M208" s="47"/>
      <c r="N208" s="47"/>
      <c r="O208" s="47"/>
      <c r="P208" s="47"/>
      <c r="Q208" s="47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customFormat="false" ht="23.9" hidden="false" customHeight="false" outlineLevel="0" collapsed="false">
      <c r="A209" s="55" t="s">
        <v>27</v>
      </c>
      <c r="B209" s="49" t="n">
        <v>905</v>
      </c>
      <c r="C209" s="50" t="s">
        <v>16</v>
      </c>
      <c r="D209" s="50" t="s">
        <v>46</v>
      </c>
      <c r="E209" s="50" t="s">
        <v>195</v>
      </c>
      <c r="F209" s="51" t="s">
        <v>28</v>
      </c>
      <c r="G209" s="52" t="n">
        <v>90</v>
      </c>
      <c r="H209" s="52" t="n">
        <v>0</v>
      </c>
      <c r="I209" s="52" t="n">
        <v>0</v>
      </c>
      <c r="J209" s="53"/>
      <c r="K209" s="53"/>
      <c r="L209" s="53"/>
      <c r="M209" s="53"/>
      <c r="N209" s="53"/>
      <c r="O209" s="53"/>
      <c r="P209" s="53"/>
      <c r="Q209" s="53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</row>
    <row r="210" s="62" customFormat="true" ht="23.9" hidden="false" customHeight="false" outlineLevel="0" collapsed="false">
      <c r="A210" s="43" t="s">
        <v>196</v>
      </c>
      <c r="B210" s="44" t="n">
        <v>905</v>
      </c>
      <c r="C210" s="45" t="s">
        <v>16</v>
      </c>
      <c r="D210" s="45" t="s">
        <v>46</v>
      </c>
      <c r="E210" s="64" t="s">
        <v>197</v>
      </c>
      <c r="F210" s="45"/>
      <c r="G210" s="46" t="n">
        <v>13317.6</v>
      </c>
      <c r="H210" s="46" t="n">
        <v>10822.2</v>
      </c>
      <c r="I210" s="46" t="n">
        <v>10822.2</v>
      </c>
      <c r="J210" s="47"/>
      <c r="K210" s="47"/>
      <c r="L210" s="47"/>
      <c r="M210" s="47"/>
      <c r="N210" s="47"/>
      <c r="O210" s="47"/>
      <c r="P210" s="47"/>
      <c r="Q210" s="47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customFormat="false" ht="51" hidden="false" customHeight="true" outlineLevel="0" collapsed="false">
      <c r="A211" s="48" t="s">
        <v>21</v>
      </c>
      <c r="B211" s="49" t="n">
        <v>905</v>
      </c>
      <c r="C211" s="50" t="s">
        <v>16</v>
      </c>
      <c r="D211" s="50" t="s">
        <v>46</v>
      </c>
      <c r="E211" s="50" t="s">
        <v>197</v>
      </c>
      <c r="F211" s="51" t="s">
        <v>22</v>
      </c>
      <c r="G211" s="52" t="n">
        <v>11747.5</v>
      </c>
      <c r="H211" s="52" t="n">
        <v>10650.1</v>
      </c>
      <c r="I211" s="52" t="n">
        <v>10650.1</v>
      </c>
      <c r="J211" s="53"/>
      <c r="K211" s="53"/>
      <c r="L211" s="53"/>
      <c r="M211" s="53"/>
      <c r="N211" s="53"/>
      <c r="O211" s="53"/>
      <c r="P211" s="53"/>
      <c r="Q211" s="53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</row>
    <row r="212" s="54" customFormat="true" ht="23.9" hidden="false" customHeight="false" outlineLevel="0" collapsed="false">
      <c r="A212" s="55" t="s">
        <v>27</v>
      </c>
      <c r="B212" s="49" t="n">
        <v>905</v>
      </c>
      <c r="C212" s="50" t="s">
        <v>16</v>
      </c>
      <c r="D212" s="50" t="s">
        <v>46</v>
      </c>
      <c r="E212" s="50" t="s">
        <v>197</v>
      </c>
      <c r="F212" s="51" t="s">
        <v>28</v>
      </c>
      <c r="G212" s="52" t="n">
        <v>1570.1</v>
      </c>
      <c r="H212" s="52" t="n">
        <v>172.1</v>
      </c>
      <c r="I212" s="52" t="n">
        <v>172.1</v>
      </c>
      <c r="J212" s="53"/>
      <c r="K212" s="53"/>
      <c r="L212" s="53"/>
      <c r="M212" s="53"/>
      <c r="N212" s="53"/>
      <c r="O212" s="53"/>
      <c r="P212" s="53"/>
      <c r="Q212" s="53"/>
    </row>
    <row r="213" customFormat="false" ht="12.8" hidden="false" customHeight="false" outlineLevel="0" collapsed="false">
      <c r="A213" s="80" t="s">
        <v>91</v>
      </c>
      <c r="B213" s="30" t="n">
        <v>905</v>
      </c>
      <c r="C213" s="31" t="s">
        <v>24</v>
      </c>
      <c r="D213" s="31"/>
      <c r="E213" s="31"/>
      <c r="F213" s="31"/>
      <c r="G213" s="34" t="n">
        <v>756.3</v>
      </c>
      <c r="H213" s="34" t="n">
        <v>0</v>
      </c>
      <c r="I213" s="34" t="n">
        <v>0</v>
      </c>
      <c r="J213" s="103"/>
      <c r="K213" s="103"/>
      <c r="L213" s="103"/>
      <c r="M213" s="103"/>
      <c r="N213" s="103"/>
      <c r="O213" s="103"/>
      <c r="P213" s="103"/>
      <c r="Q213" s="103"/>
      <c r="R213" s="82"/>
      <c r="S213" s="82"/>
      <c r="T213" s="82"/>
      <c r="U213" s="82"/>
      <c r="V213" s="82"/>
      <c r="W213" s="82"/>
      <c r="X213" s="82"/>
      <c r="Y213" s="82"/>
      <c r="Z213" s="82"/>
      <c r="AA213" s="82"/>
      <c r="AB213" s="82"/>
      <c r="AC213" s="82"/>
    </row>
    <row r="214" s="54" customFormat="true" ht="12.8" hidden="false" customHeight="false" outlineLevel="0" collapsed="false">
      <c r="A214" s="37" t="s">
        <v>98</v>
      </c>
      <c r="B214" s="38" t="n">
        <v>905</v>
      </c>
      <c r="C214" s="39" t="s">
        <v>24</v>
      </c>
      <c r="D214" s="39" t="s">
        <v>99</v>
      </c>
      <c r="E214" s="39"/>
      <c r="F214" s="39"/>
      <c r="G214" s="40" t="n">
        <v>756.3</v>
      </c>
      <c r="H214" s="40" t="n">
        <v>0</v>
      </c>
      <c r="I214" s="40" t="n">
        <v>0</v>
      </c>
      <c r="J214" s="66"/>
      <c r="K214" s="66"/>
      <c r="L214" s="66"/>
      <c r="M214" s="66"/>
      <c r="N214" s="66"/>
      <c r="O214" s="66"/>
      <c r="P214" s="66"/>
      <c r="Q214" s="66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</row>
    <row r="215" s="54" customFormat="true" ht="12.8" hidden="false" customHeight="false" outlineLevel="0" collapsed="false">
      <c r="A215" s="43" t="s">
        <v>100</v>
      </c>
      <c r="B215" s="44" t="n">
        <v>905</v>
      </c>
      <c r="C215" s="45" t="s">
        <v>24</v>
      </c>
      <c r="D215" s="45" t="s">
        <v>99</v>
      </c>
      <c r="E215" s="45" t="s">
        <v>101</v>
      </c>
      <c r="F215" s="45"/>
      <c r="G215" s="46" t="n">
        <v>756.3</v>
      </c>
      <c r="H215" s="46" t="n">
        <v>0</v>
      </c>
      <c r="I215" s="46" t="n">
        <v>0</v>
      </c>
      <c r="J215" s="47"/>
      <c r="K215" s="47"/>
      <c r="L215" s="47"/>
      <c r="M215" s="47"/>
      <c r="N215" s="47"/>
      <c r="O215" s="47"/>
      <c r="P215" s="47"/>
      <c r="Q215" s="47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="82" customFormat="true" ht="23.9" hidden="false" customHeight="false" outlineLevel="0" collapsed="false">
      <c r="A216" s="55" t="s">
        <v>27</v>
      </c>
      <c r="B216" s="56" t="n">
        <v>905</v>
      </c>
      <c r="C216" s="50" t="s">
        <v>24</v>
      </c>
      <c r="D216" s="50" t="s">
        <v>99</v>
      </c>
      <c r="E216" s="50" t="s">
        <v>101</v>
      </c>
      <c r="F216" s="51" t="s">
        <v>28</v>
      </c>
      <c r="G216" s="52" t="n">
        <v>756.3</v>
      </c>
      <c r="H216" s="52" t="n">
        <v>0</v>
      </c>
      <c r="I216" s="52" t="n">
        <v>0</v>
      </c>
      <c r="J216" s="53"/>
      <c r="K216" s="53"/>
      <c r="L216" s="53"/>
      <c r="M216" s="53"/>
      <c r="N216" s="53"/>
      <c r="O216" s="53"/>
      <c r="P216" s="53"/>
      <c r="Q216" s="53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</row>
    <row r="217" s="42" customFormat="true" ht="12.8" hidden="false" customHeight="false" outlineLevel="0" collapsed="false">
      <c r="A217" s="80" t="s">
        <v>104</v>
      </c>
      <c r="B217" s="30" t="n">
        <v>905</v>
      </c>
      <c r="C217" s="31" t="s">
        <v>38</v>
      </c>
      <c r="D217" s="31"/>
      <c r="E217" s="31"/>
      <c r="F217" s="31"/>
      <c r="G217" s="34" t="n">
        <v>427152.6497</v>
      </c>
      <c r="H217" s="34" t="n">
        <v>60584.44546</v>
      </c>
      <c r="I217" s="34" t="n">
        <v>0</v>
      </c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  <c r="AA217" s="82"/>
      <c r="AB217" s="82"/>
      <c r="AC217" s="82"/>
    </row>
    <row r="218" customFormat="false" ht="12.8" hidden="false" customHeight="false" outlineLevel="0" collapsed="false">
      <c r="A218" s="37" t="s">
        <v>105</v>
      </c>
      <c r="B218" s="38" t="n">
        <v>905</v>
      </c>
      <c r="C218" s="39" t="s">
        <v>38</v>
      </c>
      <c r="D218" s="39" t="s">
        <v>16</v>
      </c>
      <c r="E218" s="39"/>
      <c r="F218" s="39"/>
      <c r="G218" s="40" t="n">
        <v>423606.6497</v>
      </c>
      <c r="H218" s="40" t="n">
        <v>60584.44546</v>
      </c>
      <c r="I218" s="40" t="n">
        <v>0</v>
      </c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</row>
    <row r="219" s="54" customFormat="true" ht="23.9" hidden="false" customHeight="false" outlineLevel="0" collapsed="false">
      <c r="A219" s="43" t="s">
        <v>198</v>
      </c>
      <c r="B219" s="44" t="n">
        <v>905</v>
      </c>
      <c r="C219" s="45" t="s">
        <v>38</v>
      </c>
      <c r="D219" s="45" t="s">
        <v>16</v>
      </c>
      <c r="E219" s="45" t="s">
        <v>199</v>
      </c>
      <c r="F219" s="45"/>
      <c r="G219" s="46" t="n">
        <v>4147.8</v>
      </c>
      <c r="H219" s="46" t="n">
        <v>0</v>
      </c>
      <c r="I219" s="46" t="n">
        <v>0</v>
      </c>
      <c r="J219" s="47"/>
      <c r="K219" s="47"/>
      <c r="L219" s="47"/>
      <c r="M219" s="47"/>
      <c r="N219" s="47"/>
      <c r="O219" s="47"/>
      <c r="P219" s="47"/>
      <c r="Q219" s="47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="82" customFormat="true" ht="23.9" hidden="false" customHeight="false" outlineLevel="0" collapsed="false">
      <c r="A220" s="55" t="s">
        <v>27</v>
      </c>
      <c r="B220" s="56" t="n">
        <v>905</v>
      </c>
      <c r="C220" s="50" t="s">
        <v>38</v>
      </c>
      <c r="D220" s="50" t="s">
        <v>16</v>
      </c>
      <c r="E220" s="50" t="s">
        <v>199</v>
      </c>
      <c r="F220" s="50" t="s">
        <v>28</v>
      </c>
      <c r="G220" s="52" t="n">
        <v>4147.8</v>
      </c>
      <c r="H220" s="52" t="n">
        <v>0</v>
      </c>
      <c r="I220" s="52" t="n">
        <v>0</v>
      </c>
      <c r="J220" s="53"/>
      <c r="K220" s="53"/>
      <c r="L220" s="53"/>
      <c r="M220" s="53"/>
      <c r="N220" s="53"/>
      <c r="O220" s="53"/>
      <c r="P220" s="53"/>
      <c r="Q220" s="53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</row>
    <row r="221" s="42" customFormat="true" ht="39" hidden="false" customHeight="true" outlineLevel="0" collapsed="false">
      <c r="A221" s="43" t="s">
        <v>106</v>
      </c>
      <c r="B221" s="44" t="n">
        <v>905</v>
      </c>
      <c r="C221" s="45" t="s">
        <v>38</v>
      </c>
      <c r="D221" s="45" t="s">
        <v>16</v>
      </c>
      <c r="E221" s="45" t="s">
        <v>107</v>
      </c>
      <c r="F221" s="45"/>
      <c r="G221" s="46" t="n">
        <v>357375.12937</v>
      </c>
      <c r="H221" s="46" t="n">
        <v>54820.91875</v>
      </c>
      <c r="I221" s="46" t="n">
        <v>0</v>
      </c>
      <c r="J221" s="47"/>
      <c r="K221" s="47"/>
      <c r="L221" s="47"/>
      <c r="M221" s="47"/>
      <c r="N221" s="47"/>
      <c r="O221" s="47"/>
      <c r="P221" s="47"/>
      <c r="Q221" s="47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customFormat="false" ht="23.9" hidden="false" customHeight="false" outlineLevel="0" collapsed="false">
      <c r="A222" s="63" t="s">
        <v>96</v>
      </c>
      <c r="B222" s="56" t="n">
        <v>905</v>
      </c>
      <c r="C222" s="50" t="s">
        <v>38</v>
      </c>
      <c r="D222" s="50" t="s">
        <v>16</v>
      </c>
      <c r="E222" s="50" t="s">
        <v>107</v>
      </c>
      <c r="F222" s="50" t="s">
        <v>97</v>
      </c>
      <c r="G222" s="52" t="n">
        <v>340561.59677</v>
      </c>
      <c r="H222" s="52" t="n">
        <v>17764.01875</v>
      </c>
      <c r="I222" s="52"/>
      <c r="J222" s="53"/>
      <c r="K222" s="53"/>
      <c r="L222" s="53"/>
      <c r="M222" s="53"/>
      <c r="N222" s="53"/>
      <c r="O222" s="53"/>
      <c r="P222" s="53"/>
      <c r="Q222" s="53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</row>
    <row r="223" s="54" customFormat="true" ht="12.8" hidden="false" customHeight="false" outlineLevel="0" collapsed="false">
      <c r="A223" s="63" t="s">
        <v>32</v>
      </c>
      <c r="B223" s="56" t="n">
        <v>905</v>
      </c>
      <c r="C223" s="50" t="s">
        <v>38</v>
      </c>
      <c r="D223" s="50" t="s">
        <v>16</v>
      </c>
      <c r="E223" s="50" t="s">
        <v>107</v>
      </c>
      <c r="F223" s="50" t="s">
        <v>33</v>
      </c>
      <c r="G223" s="52" t="n">
        <v>16813.5326</v>
      </c>
      <c r="H223" s="52" t="n">
        <v>37056.9</v>
      </c>
      <c r="I223" s="52"/>
      <c r="J223" s="53"/>
      <c r="K223" s="53"/>
      <c r="L223" s="53"/>
      <c r="M223" s="53"/>
      <c r="N223" s="53"/>
      <c r="O223" s="53"/>
      <c r="P223" s="53"/>
      <c r="Q223" s="53"/>
    </row>
    <row r="224" customFormat="false" ht="57.7" hidden="false" customHeight="false" outlineLevel="0" collapsed="false">
      <c r="A224" s="43" t="s">
        <v>108</v>
      </c>
      <c r="B224" s="44" t="n">
        <v>905</v>
      </c>
      <c r="C224" s="45" t="s">
        <v>38</v>
      </c>
      <c r="D224" s="45" t="s">
        <v>16</v>
      </c>
      <c r="E224" s="45" t="s">
        <v>109</v>
      </c>
      <c r="F224" s="45"/>
      <c r="G224" s="46" t="n">
        <v>62083.72033</v>
      </c>
      <c r="H224" s="46" t="n">
        <v>5763.52671</v>
      </c>
      <c r="I224" s="46" t="n">
        <v>0</v>
      </c>
      <c r="J224" s="47"/>
      <c r="K224" s="47"/>
      <c r="L224" s="47"/>
      <c r="M224" s="47"/>
      <c r="N224" s="47"/>
      <c r="O224" s="47"/>
      <c r="P224" s="47"/>
      <c r="Q224" s="47"/>
    </row>
    <row r="225" s="54" customFormat="true" ht="23.9" hidden="false" customHeight="false" outlineLevel="0" collapsed="false">
      <c r="A225" s="63" t="s">
        <v>96</v>
      </c>
      <c r="B225" s="56" t="n">
        <v>905</v>
      </c>
      <c r="C225" s="50" t="s">
        <v>38</v>
      </c>
      <c r="D225" s="50" t="s">
        <v>16</v>
      </c>
      <c r="E225" s="50" t="s">
        <v>109</v>
      </c>
      <c r="F225" s="50" t="s">
        <v>97</v>
      </c>
      <c r="G225" s="52" t="n">
        <v>58011.45293</v>
      </c>
      <c r="H225" s="52" t="n">
        <v>2236.02671</v>
      </c>
      <c r="I225" s="52" t="n">
        <v>0</v>
      </c>
      <c r="J225" s="53"/>
      <c r="K225" s="53"/>
      <c r="L225" s="53"/>
      <c r="M225" s="53"/>
      <c r="N225" s="53"/>
      <c r="O225" s="53"/>
      <c r="P225" s="53"/>
      <c r="Q225" s="53"/>
    </row>
    <row r="226" s="54" customFormat="true" ht="12.8" hidden="false" customHeight="false" outlineLevel="0" collapsed="false">
      <c r="A226" s="63" t="s">
        <v>32</v>
      </c>
      <c r="B226" s="56" t="n">
        <v>905</v>
      </c>
      <c r="C226" s="50" t="s">
        <v>38</v>
      </c>
      <c r="D226" s="50" t="s">
        <v>16</v>
      </c>
      <c r="E226" s="50" t="s">
        <v>109</v>
      </c>
      <c r="F226" s="50" t="s">
        <v>33</v>
      </c>
      <c r="G226" s="52" t="n">
        <v>4072.2674</v>
      </c>
      <c r="H226" s="52" t="n">
        <v>3527.5</v>
      </c>
      <c r="I226" s="52" t="n">
        <v>0</v>
      </c>
      <c r="J226" s="47"/>
      <c r="K226" s="47"/>
      <c r="L226" s="47"/>
      <c r="M226" s="47"/>
      <c r="N226" s="47"/>
      <c r="O226" s="47"/>
      <c r="P226" s="47"/>
      <c r="Q226" s="47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customFormat="false" ht="12.8" hidden="false" customHeight="false" outlineLevel="0" collapsed="false">
      <c r="A227" s="37" t="s">
        <v>200</v>
      </c>
      <c r="B227" s="38" t="n">
        <v>905</v>
      </c>
      <c r="C227" s="39" t="s">
        <v>38</v>
      </c>
      <c r="D227" s="39" t="s">
        <v>18</v>
      </c>
      <c r="E227" s="39"/>
      <c r="F227" s="39"/>
      <c r="G227" s="40" t="n">
        <v>3546</v>
      </c>
      <c r="H227" s="40" t="n">
        <v>0</v>
      </c>
      <c r="I227" s="40" t="n">
        <v>0</v>
      </c>
      <c r="J227" s="66"/>
      <c r="K227" s="66"/>
      <c r="L227" s="66"/>
      <c r="M227" s="66"/>
      <c r="N227" s="66"/>
      <c r="O227" s="66"/>
      <c r="P227" s="66"/>
      <c r="Q227" s="66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</row>
    <row r="228" s="54" customFormat="true" ht="23.9" hidden="false" customHeight="false" outlineLevel="0" collapsed="false">
      <c r="A228" s="43" t="s">
        <v>201</v>
      </c>
      <c r="B228" s="44" t="n">
        <v>905</v>
      </c>
      <c r="C228" s="45" t="s">
        <v>38</v>
      </c>
      <c r="D228" s="45" t="s">
        <v>18</v>
      </c>
      <c r="E228" s="64" t="s">
        <v>202</v>
      </c>
      <c r="F228" s="64"/>
      <c r="G228" s="65" t="n">
        <v>3546</v>
      </c>
      <c r="H228" s="65" t="n">
        <v>0</v>
      </c>
      <c r="I228" s="65" t="n">
        <v>0</v>
      </c>
      <c r="J228" s="47"/>
      <c r="K228" s="47"/>
      <c r="L228" s="47"/>
      <c r="M228" s="47"/>
      <c r="N228" s="47"/>
      <c r="O228" s="47"/>
      <c r="P228" s="47"/>
      <c r="Q228" s="47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customFormat="false" ht="23.9" hidden="false" customHeight="false" outlineLevel="0" collapsed="false">
      <c r="A229" s="63" t="s">
        <v>96</v>
      </c>
      <c r="B229" s="49" t="n">
        <v>905</v>
      </c>
      <c r="C229" s="50" t="s">
        <v>38</v>
      </c>
      <c r="D229" s="50" t="s">
        <v>18</v>
      </c>
      <c r="E229" s="50" t="s">
        <v>202</v>
      </c>
      <c r="F229" s="51" t="s">
        <v>97</v>
      </c>
      <c r="G229" s="52" t="n">
        <v>3546</v>
      </c>
      <c r="H229" s="52" t="n">
        <v>0</v>
      </c>
      <c r="I229" s="52" t="n">
        <v>0</v>
      </c>
      <c r="J229" s="53"/>
      <c r="K229" s="53"/>
      <c r="L229" s="53"/>
      <c r="M229" s="53"/>
      <c r="N229" s="53"/>
      <c r="O229" s="53"/>
      <c r="P229" s="53"/>
      <c r="Q229" s="53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</row>
    <row r="230" s="42" customFormat="true" ht="12.8" hidden="false" customHeight="false" outlineLevel="0" collapsed="false">
      <c r="A230" s="80" t="s">
        <v>117</v>
      </c>
      <c r="B230" s="30" t="n">
        <v>905</v>
      </c>
      <c r="C230" s="31" t="s">
        <v>76</v>
      </c>
      <c r="D230" s="31"/>
      <c r="E230" s="31"/>
      <c r="F230" s="31"/>
      <c r="G230" s="34" t="n">
        <v>130609.52219</v>
      </c>
      <c r="H230" s="34" t="n">
        <v>50844.746</v>
      </c>
      <c r="I230" s="34" t="n">
        <v>50577.14163</v>
      </c>
      <c r="J230" s="81"/>
      <c r="K230" s="81"/>
      <c r="L230" s="81"/>
      <c r="M230" s="81"/>
      <c r="N230" s="81"/>
      <c r="O230" s="81"/>
      <c r="P230" s="81"/>
      <c r="Q230" s="81"/>
      <c r="R230" s="82"/>
      <c r="S230" s="82"/>
      <c r="T230" s="82"/>
      <c r="U230" s="82"/>
      <c r="V230" s="82"/>
      <c r="W230" s="82"/>
      <c r="X230" s="82"/>
      <c r="Y230" s="82"/>
      <c r="Z230" s="82"/>
      <c r="AA230" s="82"/>
      <c r="AB230" s="82"/>
      <c r="AC230" s="82"/>
    </row>
    <row r="231" customFormat="false" ht="12.8" hidden="false" customHeight="false" outlineLevel="0" collapsed="false">
      <c r="A231" s="37" t="s">
        <v>118</v>
      </c>
      <c r="B231" s="38" t="n">
        <v>900</v>
      </c>
      <c r="C231" s="39" t="s">
        <v>76</v>
      </c>
      <c r="D231" s="39" t="s">
        <v>74</v>
      </c>
      <c r="E231" s="39"/>
      <c r="F231" s="39"/>
      <c r="G231" s="40" t="n">
        <v>8620.3</v>
      </c>
      <c r="H231" s="40" t="n">
        <v>0</v>
      </c>
      <c r="I231" s="40" t="n">
        <v>0</v>
      </c>
      <c r="J231" s="66"/>
      <c r="K231" s="66"/>
      <c r="L231" s="66"/>
      <c r="M231" s="66"/>
      <c r="N231" s="66"/>
      <c r="O231" s="66"/>
      <c r="P231" s="66"/>
      <c r="Q231" s="66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</row>
    <row r="232" s="54" customFormat="true" ht="40.5" hidden="false" customHeight="true" outlineLevel="0" collapsed="false">
      <c r="A232" s="43" t="s">
        <v>203</v>
      </c>
      <c r="B232" s="44" t="n">
        <v>905</v>
      </c>
      <c r="C232" s="45" t="s">
        <v>76</v>
      </c>
      <c r="D232" s="45" t="s">
        <v>74</v>
      </c>
      <c r="E232" s="45" t="s">
        <v>204</v>
      </c>
      <c r="F232" s="45"/>
      <c r="G232" s="46" t="n">
        <v>8620.3</v>
      </c>
      <c r="H232" s="46" t="n">
        <v>0</v>
      </c>
      <c r="I232" s="46" t="n">
        <v>0</v>
      </c>
      <c r="J232" s="47"/>
      <c r="K232" s="47"/>
      <c r="L232" s="47"/>
      <c r="M232" s="47"/>
      <c r="N232" s="47"/>
      <c r="O232" s="47"/>
      <c r="P232" s="47"/>
      <c r="Q232" s="47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="82" customFormat="true" ht="23.9" hidden="false" customHeight="false" outlineLevel="0" collapsed="false">
      <c r="A233" s="63" t="s">
        <v>96</v>
      </c>
      <c r="B233" s="56" t="n">
        <v>905</v>
      </c>
      <c r="C233" s="50" t="s">
        <v>76</v>
      </c>
      <c r="D233" s="50" t="s">
        <v>74</v>
      </c>
      <c r="E233" s="50" t="s">
        <v>204</v>
      </c>
      <c r="F233" s="50" t="s">
        <v>97</v>
      </c>
      <c r="G233" s="52" t="n">
        <v>8620.3</v>
      </c>
      <c r="H233" s="52" t="n">
        <v>0</v>
      </c>
      <c r="I233" s="52" t="n">
        <v>0</v>
      </c>
      <c r="J233" s="47"/>
      <c r="K233" s="47"/>
      <c r="L233" s="47"/>
      <c r="M233" s="47"/>
      <c r="N233" s="47"/>
      <c r="O233" s="47"/>
      <c r="P233" s="47"/>
      <c r="Q233" s="47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="42" customFormat="true" ht="12.8" hidden="false" customHeight="false" outlineLevel="0" collapsed="false">
      <c r="A234" s="37" t="s">
        <v>129</v>
      </c>
      <c r="B234" s="38" t="n">
        <v>905</v>
      </c>
      <c r="C234" s="39" t="s">
        <v>76</v>
      </c>
      <c r="D234" s="39" t="s">
        <v>24</v>
      </c>
      <c r="E234" s="39"/>
      <c r="F234" s="39"/>
      <c r="G234" s="40" t="n">
        <v>121989.22219</v>
      </c>
      <c r="H234" s="40" t="n">
        <v>50844.746</v>
      </c>
      <c r="I234" s="40" t="n">
        <v>50577.14163</v>
      </c>
    </row>
    <row r="235" customFormat="false" ht="39" hidden="false" customHeight="true" outlineLevel="0" collapsed="false">
      <c r="A235" s="43" t="s">
        <v>130</v>
      </c>
      <c r="B235" s="44" t="n">
        <v>905</v>
      </c>
      <c r="C235" s="45" t="s">
        <v>76</v>
      </c>
      <c r="D235" s="45" t="s">
        <v>24</v>
      </c>
      <c r="E235" s="45" t="s">
        <v>131</v>
      </c>
      <c r="F235" s="45"/>
      <c r="G235" s="46" t="n">
        <v>8498.16203</v>
      </c>
      <c r="H235" s="46" t="n">
        <v>21408.35</v>
      </c>
      <c r="I235" s="46" t="n">
        <v>21140.74563</v>
      </c>
      <c r="J235" s="47"/>
      <c r="K235" s="47"/>
      <c r="L235" s="47"/>
      <c r="M235" s="47"/>
      <c r="N235" s="47"/>
      <c r="O235" s="47"/>
      <c r="P235" s="47"/>
      <c r="Q235" s="47"/>
    </row>
    <row r="236" customFormat="false" ht="23.9" hidden="false" customHeight="false" outlineLevel="0" collapsed="false">
      <c r="A236" s="63" t="s">
        <v>96</v>
      </c>
      <c r="B236" s="56" t="n">
        <v>905</v>
      </c>
      <c r="C236" s="50" t="s">
        <v>76</v>
      </c>
      <c r="D236" s="50" t="s">
        <v>24</v>
      </c>
      <c r="E236" s="50" t="s">
        <v>131</v>
      </c>
      <c r="F236" s="50" t="s">
        <v>97</v>
      </c>
      <c r="G236" s="52" t="n">
        <v>8498.16203</v>
      </c>
      <c r="H236" s="52" t="n">
        <v>21408.35</v>
      </c>
      <c r="I236" s="52" t="n">
        <v>21140.74563</v>
      </c>
      <c r="J236" s="53"/>
      <c r="K236" s="53"/>
      <c r="L236" s="53"/>
      <c r="M236" s="53"/>
      <c r="N236" s="53"/>
      <c r="O236" s="53"/>
      <c r="P236" s="53"/>
      <c r="Q236" s="53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</row>
    <row r="237" s="42" customFormat="true" ht="41.25" hidden="false" customHeight="true" outlineLevel="0" collapsed="false">
      <c r="A237" s="43" t="s">
        <v>130</v>
      </c>
      <c r="B237" s="44" t="n">
        <v>905</v>
      </c>
      <c r="C237" s="45" t="s">
        <v>76</v>
      </c>
      <c r="D237" s="45" t="s">
        <v>24</v>
      </c>
      <c r="E237" s="45" t="s">
        <v>132</v>
      </c>
      <c r="F237" s="45"/>
      <c r="G237" s="46" t="n">
        <v>113491.06016</v>
      </c>
      <c r="H237" s="46" t="n">
        <v>29436.396</v>
      </c>
      <c r="I237" s="46" t="n">
        <v>29436.396</v>
      </c>
      <c r="J237" s="1"/>
      <c r="K237" s="1"/>
      <c r="L237" s="1"/>
      <c r="M237" s="1"/>
      <c r="N237" s="1"/>
      <c r="O237" s="1"/>
      <c r="P237" s="1"/>
      <c r="Q237" s="1"/>
      <c r="R237" s="1"/>
      <c r="S237" s="89"/>
      <c r="T237" s="89"/>
      <c r="U237" s="89"/>
      <c r="V237" s="89"/>
      <c r="W237" s="89"/>
      <c r="X237" s="1"/>
      <c r="Y237" s="1"/>
      <c r="Z237" s="1"/>
      <c r="AA237" s="1"/>
      <c r="AB237" s="1"/>
      <c r="AC237" s="1"/>
    </row>
    <row r="238" customFormat="false" ht="23.9" hidden="false" customHeight="false" outlineLevel="0" collapsed="false">
      <c r="A238" s="63" t="s">
        <v>96</v>
      </c>
      <c r="B238" s="56" t="n">
        <v>905</v>
      </c>
      <c r="C238" s="50" t="s">
        <v>76</v>
      </c>
      <c r="D238" s="50" t="s">
        <v>24</v>
      </c>
      <c r="E238" s="50" t="s">
        <v>132</v>
      </c>
      <c r="F238" s="50" t="s">
        <v>97</v>
      </c>
      <c r="G238" s="52" t="n">
        <v>113491.06016</v>
      </c>
      <c r="H238" s="52" t="n">
        <v>29436.396</v>
      </c>
      <c r="I238" s="52" t="n">
        <v>29436.396</v>
      </c>
      <c r="J238" s="47"/>
      <c r="K238" s="47"/>
      <c r="L238" s="47"/>
      <c r="M238" s="47"/>
      <c r="N238" s="47"/>
      <c r="O238" s="47"/>
      <c r="P238" s="47"/>
      <c r="Q238" s="47"/>
      <c r="S238" s="89"/>
      <c r="T238" s="89"/>
      <c r="U238" s="89"/>
      <c r="V238" s="89"/>
      <c r="W238" s="89"/>
    </row>
    <row r="239" s="54" customFormat="true" ht="24" hidden="false" customHeight="true" outlineLevel="0" collapsed="false">
      <c r="A239" s="99" t="s">
        <v>205</v>
      </c>
      <c r="B239" s="23" t="n">
        <v>906</v>
      </c>
      <c r="C239" s="100"/>
      <c r="D239" s="100"/>
      <c r="E239" s="100"/>
      <c r="F239" s="100"/>
      <c r="G239" s="26" t="n">
        <v>3865.8</v>
      </c>
      <c r="H239" s="26" t="n">
        <v>3552.3</v>
      </c>
      <c r="I239" s="26" t="n">
        <v>3552.3</v>
      </c>
      <c r="J239" s="42"/>
      <c r="K239" s="42"/>
      <c r="L239" s="42"/>
      <c r="M239" s="42"/>
      <c r="N239" s="42"/>
      <c r="O239" s="42"/>
      <c r="P239" s="42"/>
      <c r="Q239" s="42"/>
      <c r="R239" s="42"/>
      <c r="S239" s="28"/>
      <c r="T239" s="42"/>
      <c r="U239" s="42"/>
      <c r="V239" s="28"/>
      <c r="W239" s="42"/>
      <c r="X239" s="42"/>
      <c r="Y239" s="42"/>
      <c r="Z239" s="42"/>
      <c r="AA239" s="42"/>
      <c r="AB239" s="42"/>
      <c r="AC239" s="42"/>
    </row>
    <row r="240" customFormat="false" ht="12.8" hidden="false" customHeight="false" outlineLevel="0" collapsed="false">
      <c r="A240" s="80" t="s">
        <v>15</v>
      </c>
      <c r="B240" s="30" t="n">
        <v>906</v>
      </c>
      <c r="C240" s="31" t="s">
        <v>16</v>
      </c>
      <c r="D240" s="31"/>
      <c r="E240" s="31"/>
      <c r="F240" s="31"/>
      <c r="G240" s="34" t="n">
        <v>3865.8</v>
      </c>
      <c r="H240" s="34" t="n">
        <v>3552.3</v>
      </c>
      <c r="I240" s="34" t="n">
        <v>3552.3</v>
      </c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  <c r="AA240" s="82"/>
      <c r="AB240" s="82"/>
      <c r="AC240" s="82"/>
    </row>
    <row r="241" customFormat="false" ht="35.2" hidden="false" customHeight="false" outlineLevel="0" collapsed="false">
      <c r="A241" s="37" t="s">
        <v>206</v>
      </c>
      <c r="B241" s="38" t="n">
        <v>906</v>
      </c>
      <c r="C241" s="39" t="s">
        <v>16</v>
      </c>
      <c r="D241" s="39" t="s">
        <v>136</v>
      </c>
      <c r="E241" s="39"/>
      <c r="F241" s="39"/>
      <c r="G241" s="40" t="n">
        <v>3865.8</v>
      </c>
      <c r="H241" s="40" t="n">
        <v>3552.3</v>
      </c>
      <c r="I241" s="40" t="n">
        <v>3552.3</v>
      </c>
      <c r="J241" s="40" t="n">
        <f aca="false">J242</f>
        <v>0</v>
      </c>
      <c r="K241" s="40" t="n">
        <f aca="false">K242</f>
        <v>0</v>
      </c>
      <c r="L241" s="40" t="n">
        <f aca="false">L242</f>
        <v>0</v>
      </c>
      <c r="M241" s="40" t="n">
        <f aca="false">M242</f>
        <v>0</v>
      </c>
      <c r="N241" s="40" t="n">
        <f aca="false">N242</f>
        <v>0</v>
      </c>
      <c r="O241" s="40" t="n">
        <f aca="false">O242</f>
        <v>0</v>
      </c>
      <c r="P241" s="40" t="n">
        <f aca="false">P242</f>
        <v>0</v>
      </c>
      <c r="Q241" s="40" t="n">
        <f aca="false">Q242</f>
        <v>0</v>
      </c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</row>
    <row r="242" s="42" customFormat="true" ht="12.8" hidden="false" customHeight="false" outlineLevel="0" collapsed="false">
      <c r="A242" s="43" t="s">
        <v>207</v>
      </c>
      <c r="B242" s="44" t="n">
        <v>906</v>
      </c>
      <c r="C242" s="45" t="s">
        <v>16</v>
      </c>
      <c r="D242" s="45" t="s">
        <v>136</v>
      </c>
      <c r="E242" s="45" t="s">
        <v>208</v>
      </c>
      <c r="F242" s="45"/>
      <c r="G242" s="46" t="n">
        <v>3865.8</v>
      </c>
      <c r="H242" s="46" t="n">
        <v>3552.3</v>
      </c>
      <c r="I242" s="46" t="n">
        <v>3552.3</v>
      </c>
      <c r="J242" s="47"/>
      <c r="K242" s="47"/>
      <c r="L242" s="47"/>
      <c r="M242" s="47"/>
      <c r="N242" s="47"/>
      <c r="O242" s="47"/>
      <c r="P242" s="47"/>
      <c r="Q242" s="47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="82" customFormat="true" ht="53.25" hidden="false" customHeight="true" outlineLevel="0" collapsed="false">
      <c r="A243" s="106" t="s">
        <v>21</v>
      </c>
      <c r="B243" s="105" t="n">
        <v>906</v>
      </c>
      <c r="C243" s="59" t="s">
        <v>16</v>
      </c>
      <c r="D243" s="59" t="s">
        <v>136</v>
      </c>
      <c r="E243" s="59" t="s">
        <v>208</v>
      </c>
      <c r="F243" s="60" t="s">
        <v>22</v>
      </c>
      <c r="G243" s="61" t="n">
        <v>3464.6</v>
      </c>
      <c r="H243" s="61" t="n">
        <v>3417.5</v>
      </c>
      <c r="I243" s="61" t="n">
        <v>3417.5</v>
      </c>
      <c r="J243" s="53"/>
      <c r="K243" s="53"/>
      <c r="L243" s="53"/>
      <c r="M243" s="53"/>
      <c r="N243" s="53"/>
      <c r="O243" s="53"/>
      <c r="P243" s="53"/>
      <c r="Q243" s="53"/>
      <c r="R243" s="62"/>
      <c r="S243" s="62"/>
      <c r="T243" s="62"/>
      <c r="U243" s="62"/>
      <c r="V243" s="62"/>
      <c r="W243" s="62"/>
      <c r="X243" s="62"/>
      <c r="Y243" s="62"/>
      <c r="Z243" s="62"/>
      <c r="AA243" s="62"/>
      <c r="AB243" s="62"/>
      <c r="AC243" s="62"/>
    </row>
    <row r="244" s="42" customFormat="true" ht="23.9" hidden="false" customHeight="false" outlineLevel="0" collapsed="false">
      <c r="A244" s="57" t="s">
        <v>27</v>
      </c>
      <c r="B244" s="58" t="n">
        <v>906</v>
      </c>
      <c r="C244" s="59" t="s">
        <v>16</v>
      </c>
      <c r="D244" s="59" t="s">
        <v>136</v>
      </c>
      <c r="E244" s="59" t="s">
        <v>208</v>
      </c>
      <c r="F244" s="60" t="s">
        <v>28</v>
      </c>
      <c r="G244" s="61" t="n">
        <v>400.8</v>
      </c>
      <c r="H244" s="61" t="n">
        <v>134.6</v>
      </c>
      <c r="I244" s="61" t="n">
        <v>134.6</v>
      </c>
      <c r="J244" s="53"/>
      <c r="K244" s="53"/>
      <c r="L244" s="53"/>
      <c r="M244" s="53"/>
      <c r="N244" s="53"/>
      <c r="O244" s="53"/>
      <c r="P244" s="53"/>
      <c r="Q244" s="53"/>
      <c r="R244" s="62"/>
      <c r="S244" s="62"/>
      <c r="T244" s="62"/>
      <c r="U244" s="62"/>
      <c r="V244" s="62"/>
      <c r="W244" s="62"/>
      <c r="X244" s="62"/>
      <c r="Y244" s="62"/>
      <c r="Z244" s="62"/>
      <c r="AA244" s="62"/>
      <c r="AB244" s="62"/>
      <c r="AC244" s="62"/>
    </row>
    <row r="245" customFormat="false" ht="12.8" hidden="false" customHeight="false" outlineLevel="0" collapsed="false">
      <c r="A245" s="63" t="s">
        <v>32</v>
      </c>
      <c r="B245" s="56" t="n">
        <v>906</v>
      </c>
      <c r="C245" s="50" t="s">
        <v>16</v>
      </c>
      <c r="D245" s="50" t="s">
        <v>136</v>
      </c>
      <c r="E245" s="50" t="s">
        <v>208</v>
      </c>
      <c r="F245" s="50" t="s">
        <v>33</v>
      </c>
      <c r="G245" s="52" t="n">
        <v>0.4</v>
      </c>
      <c r="H245" s="52" t="n">
        <v>0.2</v>
      </c>
      <c r="I245" s="52" t="n">
        <v>0.2</v>
      </c>
      <c r="J245" s="53"/>
      <c r="K245" s="53"/>
      <c r="L245" s="53"/>
      <c r="M245" s="53"/>
      <c r="N245" s="53"/>
      <c r="O245" s="53"/>
      <c r="P245" s="53"/>
      <c r="Q245" s="53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</row>
    <row r="246" s="62" customFormat="true" ht="26.25" hidden="false" customHeight="true" outlineLevel="0" collapsed="false">
      <c r="A246" s="99" t="s">
        <v>209</v>
      </c>
      <c r="B246" s="23" t="n">
        <v>907</v>
      </c>
      <c r="C246" s="100"/>
      <c r="D246" s="100"/>
      <c r="E246" s="100"/>
      <c r="F246" s="100"/>
      <c r="G246" s="26" t="n">
        <v>8547.5</v>
      </c>
      <c r="H246" s="26" t="n">
        <v>8029.4</v>
      </c>
      <c r="I246" s="26" t="n">
        <v>8029.4</v>
      </c>
      <c r="J246" s="42"/>
      <c r="K246" s="42"/>
      <c r="L246" s="42"/>
      <c r="M246" s="42"/>
      <c r="N246" s="42"/>
      <c r="O246" s="42"/>
      <c r="P246" s="42"/>
      <c r="Q246" s="42"/>
      <c r="R246" s="42"/>
      <c r="S246" s="28"/>
      <c r="T246" s="42"/>
      <c r="U246" s="42"/>
      <c r="V246" s="28"/>
      <c r="W246" s="42"/>
      <c r="X246" s="42"/>
      <c r="Y246" s="42"/>
      <c r="Z246" s="42"/>
      <c r="AA246" s="42"/>
      <c r="AB246" s="42"/>
      <c r="AC246" s="42"/>
    </row>
    <row r="247" s="62" customFormat="true" ht="12.8" hidden="false" customHeight="false" outlineLevel="0" collapsed="false">
      <c r="A247" s="80" t="s">
        <v>15</v>
      </c>
      <c r="B247" s="30" t="n">
        <v>907</v>
      </c>
      <c r="C247" s="31" t="s">
        <v>16</v>
      </c>
      <c r="D247" s="31"/>
      <c r="E247" s="31"/>
      <c r="F247" s="31"/>
      <c r="G247" s="34" t="n">
        <v>8547.5</v>
      </c>
      <c r="H247" s="34" t="n">
        <v>8029.4</v>
      </c>
      <c r="I247" s="34" t="n">
        <v>8029.4</v>
      </c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  <c r="AA247" s="82"/>
      <c r="AB247" s="82"/>
      <c r="AC247" s="82"/>
    </row>
    <row r="248" s="54" customFormat="true" ht="35.2" hidden="false" customHeight="false" outlineLevel="0" collapsed="false">
      <c r="A248" s="37" t="s">
        <v>210</v>
      </c>
      <c r="B248" s="38" t="n">
        <v>907</v>
      </c>
      <c r="C248" s="39" t="s">
        <v>16</v>
      </c>
      <c r="D248" s="39" t="s">
        <v>74</v>
      </c>
      <c r="E248" s="39"/>
      <c r="F248" s="39"/>
      <c r="G248" s="40" t="n">
        <v>8377.5</v>
      </c>
      <c r="H248" s="40" t="n">
        <v>8029.4</v>
      </c>
      <c r="I248" s="40" t="n">
        <v>8029.4</v>
      </c>
      <c r="J248" s="66"/>
      <c r="K248" s="66"/>
      <c r="L248" s="66"/>
      <c r="M248" s="66"/>
      <c r="N248" s="66"/>
      <c r="O248" s="66"/>
      <c r="P248" s="66"/>
      <c r="Q248" s="66"/>
      <c r="R248" s="42"/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</row>
    <row r="249" s="42" customFormat="true" ht="12.8" hidden="false" customHeight="false" outlineLevel="0" collapsed="false">
      <c r="A249" s="43" t="s">
        <v>211</v>
      </c>
      <c r="B249" s="44" t="n">
        <v>907</v>
      </c>
      <c r="C249" s="45" t="s">
        <v>16</v>
      </c>
      <c r="D249" s="45" t="s">
        <v>74</v>
      </c>
      <c r="E249" s="45" t="s">
        <v>212</v>
      </c>
      <c r="F249" s="45"/>
      <c r="G249" s="46" t="n">
        <v>4524.8</v>
      </c>
      <c r="H249" s="46" t="n">
        <v>4176.7</v>
      </c>
      <c r="I249" s="46" t="n">
        <v>4176.7</v>
      </c>
      <c r="J249" s="47"/>
      <c r="K249" s="47"/>
      <c r="L249" s="47"/>
      <c r="M249" s="47"/>
      <c r="N249" s="47"/>
      <c r="O249" s="47"/>
      <c r="P249" s="47"/>
      <c r="Q249" s="47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="82" customFormat="true" ht="51.75" hidden="false" customHeight="true" outlineLevel="0" collapsed="false">
      <c r="A250" s="48" t="s">
        <v>21</v>
      </c>
      <c r="B250" s="49" t="n">
        <v>907</v>
      </c>
      <c r="C250" s="50" t="s">
        <v>16</v>
      </c>
      <c r="D250" s="50" t="s">
        <v>74</v>
      </c>
      <c r="E250" s="50" t="s">
        <v>212</v>
      </c>
      <c r="F250" s="51" t="s">
        <v>22</v>
      </c>
      <c r="G250" s="52" t="n">
        <v>3969</v>
      </c>
      <c r="H250" s="52" t="n">
        <v>3937.4</v>
      </c>
      <c r="I250" s="52" t="n">
        <v>3937.4</v>
      </c>
      <c r="J250" s="53"/>
      <c r="K250" s="53"/>
      <c r="L250" s="53"/>
      <c r="M250" s="53"/>
      <c r="N250" s="53"/>
      <c r="O250" s="53"/>
      <c r="P250" s="53"/>
      <c r="Q250" s="53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</row>
    <row r="251" s="42" customFormat="true" ht="23.9" hidden="false" customHeight="false" outlineLevel="0" collapsed="false">
      <c r="A251" s="55" t="s">
        <v>27</v>
      </c>
      <c r="B251" s="49" t="n">
        <v>907</v>
      </c>
      <c r="C251" s="50" t="s">
        <v>16</v>
      </c>
      <c r="D251" s="50" t="s">
        <v>74</v>
      </c>
      <c r="E251" s="50" t="s">
        <v>212</v>
      </c>
      <c r="F251" s="51" t="s">
        <v>28</v>
      </c>
      <c r="G251" s="52" t="n">
        <v>553.7</v>
      </c>
      <c r="H251" s="52" t="n">
        <v>239.3</v>
      </c>
      <c r="I251" s="52" t="n">
        <v>239.3</v>
      </c>
      <c r="J251" s="53"/>
      <c r="K251" s="53"/>
      <c r="L251" s="53"/>
      <c r="M251" s="53"/>
      <c r="N251" s="53"/>
      <c r="O251" s="53"/>
      <c r="P251" s="53"/>
      <c r="Q251" s="53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</row>
    <row r="252" customFormat="false" ht="12.8" hidden="false" customHeight="false" outlineLevel="0" collapsed="false">
      <c r="A252" s="63" t="s">
        <v>32</v>
      </c>
      <c r="B252" s="56" t="n">
        <v>907</v>
      </c>
      <c r="C252" s="50" t="s">
        <v>16</v>
      </c>
      <c r="D252" s="50" t="s">
        <v>74</v>
      </c>
      <c r="E252" s="50" t="s">
        <v>212</v>
      </c>
      <c r="F252" s="50" t="s">
        <v>33</v>
      </c>
      <c r="G252" s="52" t="n">
        <v>2.1</v>
      </c>
      <c r="H252" s="52" t="n">
        <v>0</v>
      </c>
      <c r="I252" s="52" t="n">
        <v>0</v>
      </c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</row>
    <row r="253" s="54" customFormat="true" ht="23.9" hidden="false" customHeight="false" outlineLevel="0" collapsed="false">
      <c r="A253" s="43" t="s">
        <v>213</v>
      </c>
      <c r="B253" s="44" t="n">
        <v>907</v>
      </c>
      <c r="C253" s="45" t="s">
        <v>16</v>
      </c>
      <c r="D253" s="45" t="s">
        <v>74</v>
      </c>
      <c r="E253" s="45" t="s">
        <v>214</v>
      </c>
      <c r="F253" s="45"/>
      <c r="G253" s="46" t="n">
        <v>1789.1</v>
      </c>
      <c r="H253" s="46" t="n">
        <v>1789.1</v>
      </c>
      <c r="I253" s="46" t="n">
        <v>1789.1</v>
      </c>
      <c r="J253" s="47"/>
      <c r="K253" s="47"/>
      <c r="L253" s="47"/>
      <c r="M253" s="47"/>
      <c r="N253" s="47"/>
      <c r="O253" s="47"/>
      <c r="P253" s="47"/>
      <c r="Q253" s="47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="54" customFormat="true" ht="51.75" hidden="false" customHeight="true" outlineLevel="0" collapsed="false">
      <c r="A254" s="48" t="s">
        <v>21</v>
      </c>
      <c r="B254" s="49" t="n">
        <v>907</v>
      </c>
      <c r="C254" s="50" t="s">
        <v>16</v>
      </c>
      <c r="D254" s="50" t="s">
        <v>74</v>
      </c>
      <c r="E254" s="50" t="s">
        <v>214</v>
      </c>
      <c r="F254" s="51" t="s">
        <v>22</v>
      </c>
      <c r="G254" s="52" t="n">
        <v>1789.1</v>
      </c>
      <c r="H254" s="52" t="n">
        <v>1789.1</v>
      </c>
      <c r="I254" s="52" t="n">
        <v>1789.1</v>
      </c>
      <c r="J254" s="53"/>
      <c r="K254" s="53"/>
      <c r="L254" s="53"/>
      <c r="M254" s="53"/>
      <c r="N254" s="53"/>
      <c r="O254" s="53"/>
      <c r="P254" s="53"/>
      <c r="Q254" s="53"/>
    </row>
    <row r="255" s="54" customFormat="true" ht="23.9" hidden="false" customHeight="false" outlineLevel="0" collapsed="false">
      <c r="A255" s="43" t="s">
        <v>215</v>
      </c>
      <c r="B255" s="44" t="n">
        <v>907</v>
      </c>
      <c r="C255" s="45" t="s">
        <v>16</v>
      </c>
      <c r="D255" s="45" t="s">
        <v>74</v>
      </c>
      <c r="E255" s="45" t="s">
        <v>216</v>
      </c>
      <c r="F255" s="45"/>
      <c r="G255" s="46" t="n">
        <v>2063.6</v>
      </c>
      <c r="H255" s="46" t="n">
        <v>2063.6</v>
      </c>
      <c r="I255" s="46" t="n">
        <v>2063.6</v>
      </c>
      <c r="J255" s="47"/>
      <c r="K255" s="47"/>
      <c r="L255" s="47"/>
      <c r="M255" s="47"/>
      <c r="N255" s="47"/>
      <c r="O255" s="47"/>
      <c r="P255" s="47"/>
      <c r="Q255" s="47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customFormat="false" ht="51" hidden="false" customHeight="true" outlineLevel="0" collapsed="false">
      <c r="A256" s="48" t="s">
        <v>21</v>
      </c>
      <c r="B256" s="49" t="n">
        <v>907</v>
      </c>
      <c r="C256" s="50" t="s">
        <v>16</v>
      </c>
      <c r="D256" s="50" t="s">
        <v>74</v>
      </c>
      <c r="E256" s="50" t="s">
        <v>216</v>
      </c>
      <c r="F256" s="51" t="s">
        <v>22</v>
      </c>
      <c r="G256" s="52" t="n">
        <v>2063.6</v>
      </c>
      <c r="H256" s="52" t="n">
        <v>2063.6</v>
      </c>
      <c r="I256" s="52" t="n">
        <v>2063.6</v>
      </c>
      <c r="J256" s="53"/>
      <c r="K256" s="53"/>
      <c r="L256" s="53"/>
      <c r="M256" s="53"/>
      <c r="N256" s="53"/>
      <c r="O256" s="53"/>
      <c r="P256" s="53"/>
      <c r="Q256" s="53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</row>
    <row r="257" s="54" customFormat="true" ht="12.8" hidden="false" customHeight="false" outlineLevel="0" collapsed="false">
      <c r="A257" s="37" t="s">
        <v>45</v>
      </c>
      <c r="B257" s="38" t="n">
        <v>907</v>
      </c>
      <c r="C257" s="39" t="s">
        <v>16</v>
      </c>
      <c r="D257" s="39" t="s">
        <v>46</v>
      </c>
      <c r="E257" s="39"/>
      <c r="F257" s="39"/>
      <c r="G257" s="40" t="n">
        <v>170</v>
      </c>
      <c r="H257" s="40" t="n">
        <v>0</v>
      </c>
      <c r="I257" s="40" t="n">
        <v>0</v>
      </c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</row>
    <row r="258" s="1" customFormat="true" ht="12.8" hidden="false" customHeight="false" outlineLevel="0" collapsed="false">
      <c r="A258" s="43" t="s">
        <v>47</v>
      </c>
      <c r="B258" s="44" t="n">
        <v>907</v>
      </c>
      <c r="C258" s="45" t="s">
        <v>16</v>
      </c>
      <c r="D258" s="45" t="s">
        <v>46</v>
      </c>
      <c r="E258" s="45" t="s">
        <v>48</v>
      </c>
      <c r="F258" s="45"/>
      <c r="G258" s="46" t="n">
        <v>170</v>
      </c>
      <c r="H258" s="46" t="n">
        <v>0</v>
      </c>
      <c r="I258" s="46" t="n">
        <v>0</v>
      </c>
    </row>
    <row r="259" s="54" customFormat="true" ht="12.8" hidden="false" customHeight="false" outlineLevel="0" collapsed="false">
      <c r="A259" s="63" t="s">
        <v>49</v>
      </c>
      <c r="B259" s="56" t="n">
        <v>907</v>
      </c>
      <c r="C259" s="50" t="s">
        <v>16</v>
      </c>
      <c r="D259" s="50" t="s">
        <v>46</v>
      </c>
      <c r="E259" s="50" t="s">
        <v>48</v>
      </c>
      <c r="F259" s="50" t="s">
        <v>50</v>
      </c>
      <c r="G259" s="52" t="n">
        <v>170</v>
      </c>
      <c r="H259" s="52" t="n">
        <v>0</v>
      </c>
      <c r="I259" s="52" t="n">
        <v>0</v>
      </c>
      <c r="J259" s="53"/>
      <c r="K259" s="53"/>
      <c r="L259" s="53"/>
      <c r="M259" s="53"/>
      <c r="N259" s="53"/>
      <c r="O259" s="53"/>
      <c r="P259" s="53"/>
      <c r="Q259" s="53"/>
    </row>
    <row r="260" s="42" customFormat="true" ht="27" hidden="false" customHeight="true" outlineLevel="0" collapsed="false">
      <c r="A260" s="99" t="s">
        <v>217</v>
      </c>
      <c r="B260" s="23" t="n">
        <v>911</v>
      </c>
      <c r="C260" s="100"/>
      <c r="D260" s="100"/>
      <c r="E260" s="100"/>
      <c r="F260" s="100"/>
      <c r="G260" s="26" t="n">
        <v>2152785.8433</v>
      </c>
      <c r="H260" s="26" t="n">
        <v>1691765.00618</v>
      </c>
      <c r="I260" s="26" t="n">
        <v>1686740.21047</v>
      </c>
      <c r="S260" s="28"/>
      <c r="V260" s="28"/>
    </row>
    <row r="261" s="54" customFormat="true" ht="12.75" hidden="false" customHeight="true" outlineLevel="0" collapsed="false">
      <c r="A261" s="80" t="s">
        <v>104</v>
      </c>
      <c r="B261" s="30" t="n">
        <v>911</v>
      </c>
      <c r="C261" s="31" t="s">
        <v>38</v>
      </c>
      <c r="D261" s="31"/>
      <c r="E261" s="31"/>
      <c r="F261" s="31"/>
      <c r="G261" s="34" t="n">
        <v>405</v>
      </c>
      <c r="H261" s="34" t="n">
        <v>0</v>
      </c>
      <c r="I261" s="34" t="n">
        <v>0</v>
      </c>
      <c r="J261" s="81"/>
      <c r="K261" s="81"/>
      <c r="L261" s="81"/>
      <c r="M261" s="81"/>
      <c r="N261" s="81"/>
      <c r="O261" s="81"/>
      <c r="P261" s="81"/>
      <c r="Q261" s="81"/>
      <c r="R261" s="82"/>
      <c r="S261" s="82"/>
      <c r="T261" s="82"/>
      <c r="U261" s="82"/>
      <c r="V261" s="82"/>
      <c r="W261" s="82"/>
      <c r="X261" s="82"/>
      <c r="Y261" s="82"/>
      <c r="Z261" s="82"/>
      <c r="AA261" s="82"/>
      <c r="AB261" s="82"/>
      <c r="AC261" s="82"/>
    </row>
    <row r="262" customFormat="false" ht="13.5" hidden="false" customHeight="true" outlineLevel="0" collapsed="false">
      <c r="A262" s="37" t="s">
        <v>114</v>
      </c>
      <c r="B262" s="38" t="n">
        <v>911</v>
      </c>
      <c r="C262" s="39" t="s">
        <v>38</v>
      </c>
      <c r="D262" s="39" t="s">
        <v>74</v>
      </c>
      <c r="E262" s="39"/>
      <c r="F262" s="39"/>
      <c r="G262" s="40" t="n">
        <v>405</v>
      </c>
      <c r="H262" s="40" t="n">
        <v>0</v>
      </c>
      <c r="I262" s="40" t="n">
        <v>0</v>
      </c>
      <c r="J262" s="66"/>
      <c r="K262" s="66"/>
      <c r="L262" s="66"/>
      <c r="M262" s="66"/>
      <c r="N262" s="66"/>
      <c r="O262" s="66"/>
      <c r="P262" s="66"/>
      <c r="Q262" s="66"/>
      <c r="R262" s="42"/>
      <c r="S262" s="42"/>
      <c r="T262" s="42"/>
      <c r="U262" s="42"/>
      <c r="V262" s="42"/>
      <c r="W262" s="42"/>
      <c r="X262" s="42"/>
      <c r="Y262" s="42"/>
      <c r="Z262" s="42"/>
      <c r="AA262" s="42"/>
      <c r="AB262" s="42"/>
      <c r="AC262" s="42"/>
    </row>
    <row r="263" s="54" customFormat="true" ht="35.2" hidden="false" customHeight="false" outlineLevel="0" collapsed="false">
      <c r="A263" s="43" t="s">
        <v>115</v>
      </c>
      <c r="B263" s="44" t="n">
        <v>911</v>
      </c>
      <c r="C263" s="45" t="s">
        <v>38</v>
      </c>
      <c r="D263" s="45" t="s">
        <v>74</v>
      </c>
      <c r="E263" s="45" t="s">
        <v>116</v>
      </c>
      <c r="F263" s="50"/>
      <c r="G263" s="52" t="n">
        <v>405</v>
      </c>
      <c r="H263" s="52" t="n">
        <v>0</v>
      </c>
      <c r="I263" s="52" t="n">
        <v>0</v>
      </c>
      <c r="J263" s="69"/>
      <c r="K263" s="69"/>
      <c r="L263" s="69"/>
      <c r="M263" s="69"/>
      <c r="N263" s="69"/>
      <c r="O263" s="69"/>
      <c r="P263" s="69"/>
      <c r="Q263" s="69"/>
      <c r="R263" s="70"/>
      <c r="S263" s="70"/>
      <c r="T263" s="70"/>
      <c r="U263" s="70"/>
      <c r="V263" s="70"/>
      <c r="W263" s="70"/>
      <c r="X263" s="70"/>
      <c r="Y263" s="70"/>
      <c r="Z263" s="70"/>
      <c r="AA263" s="70"/>
      <c r="AB263" s="70"/>
      <c r="AC263" s="70"/>
    </row>
    <row r="264" s="54" customFormat="true" ht="24.75" hidden="false" customHeight="true" outlineLevel="0" collapsed="false">
      <c r="A264" s="55" t="s">
        <v>27</v>
      </c>
      <c r="B264" s="56" t="n">
        <v>911</v>
      </c>
      <c r="C264" s="50" t="s">
        <v>38</v>
      </c>
      <c r="D264" s="50" t="s">
        <v>74</v>
      </c>
      <c r="E264" s="50" t="s">
        <v>116</v>
      </c>
      <c r="F264" s="50" t="s">
        <v>28</v>
      </c>
      <c r="G264" s="52" t="n">
        <v>405</v>
      </c>
      <c r="H264" s="52" t="n">
        <v>0</v>
      </c>
      <c r="I264" s="52" t="n">
        <v>0</v>
      </c>
      <c r="J264" s="69"/>
      <c r="K264" s="69"/>
      <c r="L264" s="69"/>
      <c r="M264" s="69"/>
      <c r="N264" s="69"/>
      <c r="O264" s="69"/>
      <c r="P264" s="69"/>
      <c r="Q264" s="69"/>
      <c r="R264" s="70"/>
      <c r="S264" s="70"/>
      <c r="T264" s="70"/>
      <c r="U264" s="70"/>
      <c r="V264" s="70"/>
      <c r="W264" s="70"/>
      <c r="X264" s="70"/>
      <c r="Y264" s="70"/>
      <c r="Z264" s="70"/>
      <c r="AA264" s="70"/>
      <c r="AB264" s="70"/>
      <c r="AC264" s="70"/>
    </row>
    <row r="265" customFormat="false" ht="12.8" hidden="false" customHeight="false" outlineLevel="0" collapsed="false">
      <c r="A265" s="80" t="s">
        <v>156</v>
      </c>
      <c r="B265" s="30" t="n">
        <v>911</v>
      </c>
      <c r="C265" s="31" t="s">
        <v>157</v>
      </c>
      <c r="D265" s="31"/>
      <c r="E265" s="31"/>
      <c r="F265" s="50"/>
      <c r="G265" s="34" t="n">
        <v>2077615.67318</v>
      </c>
      <c r="H265" s="34" t="n">
        <v>1603653.80618</v>
      </c>
      <c r="I265" s="34" t="n">
        <v>1598629.01047</v>
      </c>
      <c r="J265" s="81"/>
      <c r="K265" s="81"/>
      <c r="L265" s="81"/>
      <c r="M265" s="81"/>
      <c r="N265" s="81"/>
      <c r="O265" s="81"/>
      <c r="P265" s="81"/>
      <c r="Q265" s="81"/>
      <c r="R265" s="82"/>
      <c r="S265" s="82"/>
      <c r="T265" s="82"/>
      <c r="U265" s="82"/>
      <c r="V265" s="82"/>
      <c r="W265" s="82"/>
      <c r="X265" s="82"/>
      <c r="Y265" s="82"/>
      <c r="Z265" s="82"/>
      <c r="AA265" s="82"/>
      <c r="AB265" s="82"/>
      <c r="AC265" s="82"/>
    </row>
    <row r="266" s="54" customFormat="true" ht="12.8" hidden="false" customHeight="false" outlineLevel="0" collapsed="false">
      <c r="A266" s="37" t="s">
        <v>218</v>
      </c>
      <c r="B266" s="38" t="n">
        <v>911</v>
      </c>
      <c r="C266" s="39" t="s">
        <v>157</v>
      </c>
      <c r="D266" s="39" t="s">
        <v>16</v>
      </c>
      <c r="E266" s="39"/>
      <c r="F266" s="39"/>
      <c r="G266" s="40" t="n">
        <v>607755.92445</v>
      </c>
      <c r="H266" s="40" t="n">
        <v>558543.7</v>
      </c>
      <c r="I266" s="40" t="n">
        <v>558543.7</v>
      </c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2"/>
      <c r="AB266" s="42"/>
      <c r="AC266" s="42"/>
    </row>
    <row r="267" s="42" customFormat="true" ht="12.8" hidden="false" customHeight="false" outlineLevel="0" collapsed="false">
      <c r="A267" s="43" t="s">
        <v>34</v>
      </c>
      <c r="B267" s="44" t="n">
        <v>911</v>
      </c>
      <c r="C267" s="45" t="s">
        <v>157</v>
      </c>
      <c r="D267" s="45" t="s">
        <v>16</v>
      </c>
      <c r="E267" s="45" t="s">
        <v>35</v>
      </c>
      <c r="F267" s="64"/>
      <c r="G267" s="65" t="n">
        <v>2672.53764</v>
      </c>
      <c r="H267" s="65" t="n">
        <v>1303.9</v>
      </c>
      <c r="I267" s="65" t="n">
        <v>1303.9</v>
      </c>
      <c r="J267" s="47"/>
      <c r="K267" s="47"/>
      <c r="L267" s="47"/>
      <c r="M267" s="47"/>
      <c r="N267" s="47"/>
      <c r="O267" s="47"/>
      <c r="P267" s="47"/>
      <c r="Q267" s="47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="82" customFormat="true" ht="28.5" hidden="false" customHeight="true" outlineLevel="0" collapsed="false">
      <c r="A268" s="55" t="s">
        <v>27</v>
      </c>
      <c r="B268" s="56" t="n">
        <v>911</v>
      </c>
      <c r="C268" s="50" t="s">
        <v>157</v>
      </c>
      <c r="D268" s="50" t="s">
        <v>16</v>
      </c>
      <c r="E268" s="50" t="s">
        <v>35</v>
      </c>
      <c r="F268" s="50" t="s">
        <v>28</v>
      </c>
      <c r="G268" s="52" t="n">
        <v>374</v>
      </c>
      <c r="H268" s="52" t="n">
        <v>188.1</v>
      </c>
      <c r="I268" s="52" t="n">
        <v>188.1</v>
      </c>
      <c r="J268" s="47"/>
      <c r="K268" s="47"/>
      <c r="L268" s="47"/>
      <c r="M268" s="47"/>
      <c r="N268" s="47"/>
      <c r="O268" s="47"/>
      <c r="P268" s="47"/>
      <c r="Q268" s="47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="42" customFormat="true" ht="23.9" hidden="false" customHeight="false" outlineLevel="0" collapsed="false">
      <c r="A269" s="63" t="s">
        <v>55</v>
      </c>
      <c r="B269" s="56" t="n">
        <v>911</v>
      </c>
      <c r="C269" s="50" t="s">
        <v>157</v>
      </c>
      <c r="D269" s="50" t="s">
        <v>16</v>
      </c>
      <c r="E269" s="50" t="s">
        <v>35</v>
      </c>
      <c r="F269" s="50" t="s">
        <v>56</v>
      </c>
      <c r="G269" s="52" t="n">
        <v>2298.53764</v>
      </c>
      <c r="H269" s="52" t="n">
        <v>1115.8</v>
      </c>
      <c r="I269" s="52" t="n">
        <v>1115.8</v>
      </c>
      <c r="J269" s="47"/>
      <c r="K269" s="47"/>
      <c r="L269" s="47"/>
      <c r="M269" s="47"/>
      <c r="N269" s="47"/>
      <c r="O269" s="47"/>
      <c r="P269" s="47"/>
      <c r="Q269" s="47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customFormat="false" ht="12.8" hidden="false" customHeight="false" outlineLevel="0" collapsed="false">
      <c r="A270" s="43" t="s">
        <v>112</v>
      </c>
      <c r="B270" s="44" t="n">
        <v>911</v>
      </c>
      <c r="C270" s="45" t="s">
        <v>157</v>
      </c>
      <c r="D270" s="45" t="s">
        <v>16</v>
      </c>
      <c r="E270" s="50" t="s">
        <v>113</v>
      </c>
      <c r="F270" s="45"/>
      <c r="G270" s="46" t="n">
        <v>149.2</v>
      </c>
      <c r="H270" s="46" t="n">
        <v>0</v>
      </c>
      <c r="I270" s="46" t="n">
        <v>0</v>
      </c>
      <c r="J270" s="47"/>
      <c r="K270" s="47"/>
      <c r="L270" s="47"/>
      <c r="M270" s="47"/>
      <c r="N270" s="47"/>
      <c r="O270" s="47"/>
      <c r="P270" s="47"/>
      <c r="Q270" s="47"/>
    </row>
    <row r="271" customFormat="false" ht="23.9" hidden="false" customHeight="false" outlineLevel="0" collapsed="false">
      <c r="A271" s="63" t="s">
        <v>55</v>
      </c>
      <c r="B271" s="56" t="n">
        <v>911</v>
      </c>
      <c r="C271" s="50" t="s">
        <v>157</v>
      </c>
      <c r="D271" s="50" t="s">
        <v>16</v>
      </c>
      <c r="E271" s="50" t="s">
        <v>113</v>
      </c>
      <c r="F271" s="50" t="s">
        <v>56</v>
      </c>
      <c r="G271" s="52" t="n">
        <v>149.2</v>
      </c>
      <c r="H271" s="52" t="n">
        <v>0</v>
      </c>
      <c r="I271" s="52" t="n">
        <v>0</v>
      </c>
      <c r="J271" s="53"/>
      <c r="K271" s="53"/>
      <c r="L271" s="53"/>
      <c r="M271" s="53"/>
      <c r="N271" s="53"/>
      <c r="O271" s="53"/>
      <c r="P271" s="53"/>
      <c r="Q271" s="53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</row>
    <row r="272" customFormat="false" ht="46.45" hidden="false" customHeight="false" outlineLevel="0" collapsed="false">
      <c r="A272" s="107" t="s">
        <v>219</v>
      </c>
      <c r="B272" s="44" t="n">
        <v>911</v>
      </c>
      <c r="C272" s="45" t="s">
        <v>157</v>
      </c>
      <c r="D272" s="45" t="s">
        <v>16</v>
      </c>
      <c r="E272" s="45" t="s">
        <v>220</v>
      </c>
      <c r="F272" s="45"/>
      <c r="G272" s="46" t="n">
        <v>323932.9</v>
      </c>
      <c r="H272" s="46" t="n">
        <v>321917.8</v>
      </c>
      <c r="I272" s="46" t="n">
        <v>321917.8</v>
      </c>
      <c r="J272" s="47"/>
      <c r="K272" s="47"/>
      <c r="L272" s="47"/>
      <c r="M272" s="47"/>
      <c r="N272" s="47"/>
      <c r="O272" s="47"/>
      <c r="P272" s="47"/>
      <c r="Q272" s="47"/>
    </row>
    <row r="273" customFormat="false" ht="49.5" hidden="false" customHeight="true" outlineLevel="0" collapsed="false">
      <c r="A273" s="48" t="s">
        <v>21</v>
      </c>
      <c r="B273" s="49" t="n">
        <v>911</v>
      </c>
      <c r="C273" s="50" t="s">
        <v>157</v>
      </c>
      <c r="D273" s="50" t="s">
        <v>16</v>
      </c>
      <c r="E273" s="50" t="s">
        <v>220</v>
      </c>
      <c r="F273" s="51" t="s">
        <v>22</v>
      </c>
      <c r="G273" s="52" t="n">
        <v>52692.1</v>
      </c>
      <c r="H273" s="52" t="n">
        <v>51168.8</v>
      </c>
      <c r="I273" s="52" t="n">
        <v>51168.8</v>
      </c>
      <c r="J273" s="47"/>
      <c r="K273" s="47"/>
      <c r="L273" s="47"/>
      <c r="M273" s="47"/>
      <c r="N273" s="47"/>
      <c r="O273" s="47"/>
      <c r="P273" s="47"/>
      <c r="Q273" s="47"/>
    </row>
    <row r="274" s="54" customFormat="true" ht="23.9" hidden="false" customHeight="false" outlineLevel="0" collapsed="false">
      <c r="A274" s="55" t="s">
        <v>27</v>
      </c>
      <c r="B274" s="49" t="n">
        <v>911</v>
      </c>
      <c r="C274" s="50" t="s">
        <v>157</v>
      </c>
      <c r="D274" s="50" t="s">
        <v>16</v>
      </c>
      <c r="E274" s="50" t="s">
        <v>220</v>
      </c>
      <c r="F274" s="51" t="s">
        <v>28</v>
      </c>
      <c r="G274" s="52" t="n">
        <v>186.1</v>
      </c>
      <c r="H274" s="52" t="n">
        <v>200.1</v>
      </c>
      <c r="I274" s="52" t="n">
        <v>200.1</v>
      </c>
      <c r="J274" s="47"/>
      <c r="K274" s="47"/>
      <c r="L274" s="47"/>
      <c r="M274" s="47"/>
      <c r="N274" s="47"/>
      <c r="O274" s="47"/>
      <c r="P274" s="47"/>
      <c r="Q274" s="47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customFormat="false" ht="23.9" hidden="false" customHeight="false" outlineLevel="0" collapsed="false">
      <c r="A275" s="63" t="s">
        <v>55</v>
      </c>
      <c r="B275" s="56" t="n">
        <v>911</v>
      </c>
      <c r="C275" s="50" t="s">
        <v>157</v>
      </c>
      <c r="D275" s="50" t="s">
        <v>16</v>
      </c>
      <c r="E275" s="50" t="s">
        <v>220</v>
      </c>
      <c r="F275" s="50" t="s">
        <v>56</v>
      </c>
      <c r="G275" s="52" t="n">
        <v>271054.7</v>
      </c>
      <c r="H275" s="52" t="n">
        <v>270548.9</v>
      </c>
      <c r="I275" s="52" t="n">
        <v>270548.9</v>
      </c>
      <c r="J275" s="53"/>
      <c r="K275" s="53"/>
      <c r="L275" s="53"/>
      <c r="M275" s="53"/>
      <c r="N275" s="53"/>
      <c r="O275" s="53"/>
      <c r="P275" s="53"/>
      <c r="Q275" s="53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</row>
    <row r="276" customFormat="false" ht="46.45" hidden="false" customHeight="false" outlineLevel="0" collapsed="false">
      <c r="A276" s="107" t="s">
        <v>221</v>
      </c>
      <c r="B276" s="44" t="n">
        <v>911</v>
      </c>
      <c r="C276" s="45" t="s">
        <v>157</v>
      </c>
      <c r="D276" s="45" t="s">
        <v>16</v>
      </c>
      <c r="E276" s="45" t="s">
        <v>222</v>
      </c>
      <c r="F276" s="45"/>
      <c r="G276" s="46" t="n">
        <v>334.09694</v>
      </c>
      <c r="H276" s="46" t="n">
        <v>0</v>
      </c>
      <c r="I276" s="46" t="n">
        <v>0</v>
      </c>
      <c r="J276" s="47"/>
      <c r="K276" s="47"/>
      <c r="L276" s="47"/>
      <c r="M276" s="47"/>
      <c r="N276" s="47"/>
      <c r="O276" s="47"/>
      <c r="P276" s="47"/>
      <c r="Q276" s="47"/>
    </row>
    <row r="277" customFormat="false" ht="23.9" hidden="false" customHeight="false" outlineLevel="0" collapsed="false">
      <c r="A277" s="63" t="s">
        <v>55</v>
      </c>
      <c r="B277" s="49" t="n">
        <v>911</v>
      </c>
      <c r="C277" s="50" t="s">
        <v>157</v>
      </c>
      <c r="D277" s="50" t="s">
        <v>16</v>
      </c>
      <c r="E277" s="50" t="s">
        <v>222</v>
      </c>
      <c r="F277" s="51" t="s">
        <v>56</v>
      </c>
      <c r="G277" s="52" t="n">
        <v>334.09694</v>
      </c>
      <c r="H277" s="52" t="n">
        <v>0</v>
      </c>
      <c r="I277" s="52" t="n">
        <v>0</v>
      </c>
      <c r="J277" s="47"/>
      <c r="K277" s="47"/>
      <c r="L277" s="47"/>
      <c r="M277" s="47"/>
      <c r="N277" s="47"/>
      <c r="O277" s="47"/>
      <c r="P277" s="47"/>
      <c r="Q277" s="47"/>
    </row>
    <row r="278" s="54" customFormat="true" ht="35.2" hidden="false" customHeight="false" outlineLevel="0" collapsed="false">
      <c r="A278" s="107" t="s">
        <v>223</v>
      </c>
      <c r="B278" s="44" t="n">
        <v>911</v>
      </c>
      <c r="C278" s="45" t="s">
        <v>157</v>
      </c>
      <c r="D278" s="45" t="s">
        <v>16</v>
      </c>
      <c r="E278" s="45" t="s">
        <v>224</v>
      </c>
      <c r="F278" s="45"/>
      <c r="G278" s="46" t="n">
        <v>9613.39311</v>
      </c>
      <c r="H278" s="46" t="n">
        <v>0</v>
      </c>
      <c r="I278" s="46" t="n">
        <v>0</v>
      </c>
      <c r="J278" s="46" t="n">
        <f aca="false">J280+J279</f>
        <v>0</v>
      </c>
      <c r="K278" s="46" t="n">
        <f aca="false">K280+K279</f>
        <v>0</v>
      </c>
      <c r="L278" s="46" t="n">
        <f aca="false">L280+L279</f>
        <v>0</v>
      </c>
      <c r="M278" s="46" t="n">
        <f aca="false">M280+M279</f>
        <v>0</v>
      </c>
      <c r="N278" s="46" t="n">
        <f aca="false">N280+N279</f>
        <v>0</v>
      </c>
      <c r="O278" s="46" t="n">
        <f aca="false">O280+O279</f>
        <v>0</v>
      </c>
      <c r="P278" s="46" t="n">
        <f aca="false">P280+P279</f>
        <v>0</v>
      </c>
      <c r="Q278" s="46" t="n">
        <f aca="false">Q280+Q279</f>
        <v>0</v>
      </c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customFormat="false" ht="23.9" hidden="false" customHeight="false" outlineLevel="0" collapsed="false">
      <c r="A279" s="55" t="s">
        <v>27</v>
      </c>
      <c r="B279" s="49" t="n">
        <v>911</v>
      </c>
      <c r="C279" s="50" t="s">
        <v>157</v>
      </c>
      <c r="D279" s="50" t="s">
        <v>16</v>
      </c>
      <c r="E279" s="50" t="s">
        <v>224</v>
      </c>
      <c r="F279" s="51" t="s">
        <v>28</v>
      </c>
      <c r="G279" s="52" t="n">
        <v>596.68801</v>
      </c>
      <c r="H279" s="52" t="n">
        <v>0</v>
      </c>
      <c r="I279" s="52" t="n">
        <v>0</v>
      </c>
      <c r="J279" s="47"/>
      <c r="K279" s="47"/>
      <c r="L279" s="47"/>
      <c r="M279" s="47"/>
      <c r="N279" s="47"/>
      <c r="O279" s="47"/>
      <c r="P279" s="47"/>
      <c r="Q279" s="47"/>
    </row>
    <row r="280" customFormat="false" ht="23.9" hidden="false" customHeight="false" outlineLevel="0" collapsed="false">
      <c r="A280" s="63" t="s">
        <v>55</v>
      </c>
      <c r="B280" s="49" t="n">
        <v>911</v>
      </c>
      <c r="C280" s="50" t="s">
        <v>157</v>
      </c>
      <c r="D280" s="50" t="s">
        <v>16</v>
      </c>
      <c r="E280" s="50" t="s">
        <v>224</v>
      </c>
      <c r="F280" s="51" t="s">
        <v>56</v>
      </c>
      <c r="G280" s="52" t="n">
        <v>9016.7051</v>
      </c>
      <c r="H280" s="52" t="n">
        <v>0</v>
      </c>
      <c r="I280" s="52" t="n">
        <v>0</v>
      </c>
      <c r="J280" s="47"/>
      <c r="K280" s="47"/>
      <c r="L280" s="47"/>
      <c r="M280" s="47"/>
      <c r="N280" s="47"/>
      <c r="O280" s="47"/>
      <c r="P280" s="47"/>
      <c r="Q280" s="47"/>
    </row>
    <row r="281" s="1" customFormat="true" ht="57.7" hidden="false" customHeight="false" outlineLevel="0" collapsed="false">
      <c r="A281" s="43" t="s">
        <v>225</v>
      </c>
      <c r="B281" s="44" t="n">
        <v>911</v>
      </c>
      <c r="C281" s="45" t="s">
        <v>157</v>
      </c>
      <c r="D281" s="45" t="s">
        <v>16</v>
      </c>
      <c r="E281" s="45" t="s">
        <v>226</v>
      </c>
      <c r="F281" s="45"/>
      <c r="G281" s="46" t="n">
        <v>265430.99676</v>
      </c>
      <c r="H281" s="46" t="n">
        <v>229609</v>
      </c>
      <c r="I281" s="46" t="n">
        <v>229609</v>
      </c>
    </row>
    <row r="282" s="1" customFormat="true" ht="53.25" hidden="false" customHeight="true" outlineLevel="0" collapsed="false">
      <c r="A282" s="48" t="s">
        <v>21</v>
      </c>
      <c r="B282" s="56" t="n">
        <v>911</v>
      </c>
      <c r="C282" s="50" t="s">
        <v>157</v>
      </c>
      <c r="D282" s="50" t="s">
        <v>16</v>
      </c>
      <c r="E282" s="50" t="s">
        <v>226</v>
      </c>
      <c r="F282" s="50" t="s">
        <v>22</v>
      </c>
      <c r="G282" s="52" t="n">
        <v>34344.4</v>
      </c>
      <c r="H282" s="52" t="n">
        <v>34077</v>
      </c>
      <c r="I282" s="52" t="n">
        <v>34077</v>
      </c>
    </row>
    <row r="283" customFormat="false" ht="23.9" hidden="false" customHeight="false" outlineLevel="0" collapsed="false">
      <c r="A283" s="55" t="s">
        <v>27</v>
      </c>
      <c r="B283" s="49" t="n">
        <v>911</v>
      </c>
      <c r="C283" s="50" t="s">
        <v>157</v>
      </c>
      <c r="D283" s="50" t="s">
        <v>16</v>
      </c>
      <c r="E283" s="50" t="s">
        <v>226</v>
      </c>
      <c r="F283" s="51" t="s">
        <v>28</v>
      </c>
      <c r="G283" s="52" t="n">
        <v>7039.55622</v>
      </c>
      <c r="H283" s="52" t="n">
        <v>4042</v>
      </c>
      <c r="I283" s="52" t="n">
        <v>4042</v>
      </c>
      <c r="J283" s="47"/>
      <c r="K283" s="47"/>
      <c r="L283" s="47"/>
      <c r="M283" s="47"/>
      <c r="N283" s="47"/>
      <c r="O283" s="47"/>
      <c r="P283" s="47"/>
      <c r="Q283" s="47"/>
    </row>
    <row r="284" customFormat="false" ht="23.9" hidden="false" customHeight="false" outlineLevel="0" collapsed="false">
      <c r="A284" s="63" t="s">
        <v>55</v>
      </c>
      <c r="B284" s="56" t="n">
        <v>911</v>
      </c>
      <c r="C284" s="50" t="s">
        <v>157</v>
      </c>
      <c r="D284" s="50" t="s">
        <v>16</v>
      </c>
      <c r="E284" s="50" t="s">
        <v>226</v>
      </c>
      <c r="F284" s="50" t="s">
        <v>56</v>
      </c>
      <c r="G284" s="52" t="n">
        <v>223885.94054</v>
      </c>
      <c r="H284" s="52" t="n">
        <v>191490</v>
      </c>
      <c r="I284" s="52" t="n">
        <v>191490</v>
      </c>
      <c r="J284" s="53"/>
      <c r="K284" s="53"/>
      <c r="L284" s="53"/>
      <c r="M284" s="53"/>
      <c r="N284" s="53"/>
      <c r="O284" s="53"/>
      <c r="P284" s="53"/>
      <c r="Q284" s="53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</row>
    <row r="285" customFormat="false" ht="12.8" hidden="false" customHeight="false" outlineLevel="0" collapsed="false">
      <c r="A285" s="63" t="s">
        <v>32</v>
      </c>
      <c r="B285" s="56" t="n">
        <v>911</v>
      </c>
      <c r="C285" s="50" t="s">
        <v>157</v>
      </c>
      <c r="D285" s="50" t="s">
        <v>16</v>
      </c>
      <c r="E285" s="50" t="s">
        <v>226</v>
      </c>
      <c r="F285" s="50" t="s">
        <v>33</v>
      </c>
      <c r="G285" s="52" t="n">
        <v>161.1</v>
      </c>
      <c r="H285" s="52" t="n">
        <v>0</v>
      </c>
      <c r="I285" s="52" t="n">
        <v>0</v>
      </c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</row>
    <row r="286" s="1" customFormat="true" ht="57.7" hidden="false" customHeight="false" outlineLevel="0" collapsed="false">
      <c r="A286" s="43" t="s">
        <v>225</v>
      </c>
      <c r="B286" s="44" t="n">
        <v>911</v>
      </c>
      <c r="C286" s="45" t="s">
        <v>157</v>
      </c>
      <c r="D286" s="45" t="s">
        <v>16</v>
      </c>
      <c r="E286" s="45" t="s">
        <v>227</v>
      </c>
      <c r="F286" s="45"/>
      <c r="G286" s="46" t="n">
        <v>5458</v>
      </c>
      <c r="H286" s="46" t="n">
        <v>5713</v>
      </c>
      <c r="I286" s="46" t="n">
        <v>5713</v>
      </c>
    </row>
    <row r="287" s="54" customFormat="true" ht="23.9" hidden="false" customHeight="false" outlineLevel="0" collapsed="false">
      <c r="A287" s="55" t="s">
        <v>27</v>
      </c>
      <c r="B287" s="49" t="n">
        <v>911</v>
      </c>
      <c r="C287" s="50" t="s">
        <v>157</v>
      </c>
      <c r="D287" s="50" t="s">
        <v>16</v>
      </c>
      <c r="E287" s="50" t="s">
        <v>227</v>
      </c>
      <c r="F287" s="51" t="s">
        <v>28</v>
      </c>
      <c r="G287" s="52" t="n">
        <v>5457.9</v>
      </c>
      <c r="H287" s="52" t="n">
        <v>5712.9</v>
      </c>
      <c r="I287" s="52" t="n">
        <v>5712.9</v>
      </c>
      <c r="J287" s="47"/>
      <c r="K287" s="47"/>
      <c r="L287" s="47"/>
      <c r="M287" s="47"/>
      <c r="N287" s="47"/>
      <c r="O287" s="47"/>
      <c r="P287" s="47"/>
      <c r="Q287" s="47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="54" customFormat="true" ht="12.8" hidden="false" customHeight="false" outlineLevel="0" collapsed="false">
      <c r="A288" s="63" t="s">
        <v>32</v>
      </c>
      <c r="B288" s="56" t="n">
        <v>911</v>
      </c>
      <c r="C288" s="50" t="s">
        <v>157</v>
      </c>
      <c r="D288" s="50" t="s">
        <v>16</v>
      </c>
      <c r="E288" s="50" t="s">
        <v>227</v>
      </c>
      <c r="F288" s="50" t="s">
        <v>33</v>
      </c>
      <c r="G288" s="52" t="n">
        <v>0.1</v>
      </c>
      <c r="H288" s="52" t="n">
        <v>0.1</v>
      </c>
      <c r="I288" s="52" t="n">
        <v>0.1</v>
      </c>
    </row>
    <row r="289" s="1" customFormat="true" ht="23.9" hidden="false" customHeight="false" outlineLevel="0" collapsed="false">
      <c r="A289" s="43" t="s">
        <v>228</v>
      </c>
      <c r="B289" s="44" t="n">
        <v>911</v>
      </c>
      <c r="C289" s="45" t="s">
        <v>157</v>
      </c>
      <c r="D289" s="45" t="s">
        <v>16</v>
      </c>
      <c r="E289" s="45" t="s">
        <v>229</v>
      </c>
      <c r="F289" s="45"/>
      <c r="G289" s="46" t="n">
        <v>164.8</v>
      </c>
      <c r="H289" s="46" t="n">
        <v>0</v>
      </c>
      <c r="I289" s="46" t="n">
        <v>0</v>
      </c>
    </row>
    <row r="290" customFormat="false" ht="23.9" hidden="false" customHeight="false" outlineLevel="0" collapsed="false">
      <c r="A290" s="63" t="s">
        <v>55</v>
      </c>
      <c r="B290" s="56" t="n">
        <v>911</v>
      </c>
      <c r="C290" s="50" t="s">
        <v>157</v>
      </c>
      <c r="D290" s="50" t="s">
        <v>16</v>
      </c>
      <c r="E290" s="50" t="s">
        <v>229</v>
      </c>
      <c r="F290" s="50" t="s">
        <v>56</v>
      </c>
      <c r="G290" s="52" t="n">
        <v>164.8</v>
      </c>
      <c r="H290" s="52" t="n">
        <v>0</v>
      </c>
      <c r="I290" s="52" t="n">
        <v>0</v>
      </c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</row>
    <row r="291" s="54" customFormat="true" ht="12.8" hidden="false" customHeight="false" outlineLevel="0" collapsed="false">
      <c r="A291" s="37" t="s">
        <v>230</v>
      </c>
      <c r="B291" s="38" t="n">
        <v>911</v>
      </c>
      <c r="C291" s="39" t="s">
        <v>157</v>
      </c>
      <c r="D291" s="39" t="s">
        <v>18</v>
      </c>
      <c r="E291" s="39"/>
      <c r="F291" s="39"/>
      <c r="G291" s="40" t="n">
        <v>1160562.73915</v>
      </c>
      <c r="H291" s="40" t="n">
        <v>775537.80618</v>
      </c>
      <c r="I291" s="40" t="n">
        <v>770961.31047</v>
      </c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  <c r="AB291" s="42"/>
      <c r="AC291" s="42"/>
    </row>
    <row r="292" s="1" customFormat="true" ht="12.8" hidden="false" customHeight="false" outlineLevel="0" collapsed="false">
      <c r="A292" s="43" t="s">
        <v>34</v>
      </c>
      <c r="B292" s="44" t="n">
        <v>911</v>
      </c>
      <c r="C292" s="45" t="s">
        <v>157</v>
      </c>
      <c r="D292" s="45" t="s">
        <v>18</v>
      </c>
      <c r="E292" s="45" t="s">
        <v>35</v>
      </c>
      <c r="F292" s="64"/>
      <c r="G292" s="65" t="n">
        <v>3277.27312</v>
      </c>
      <c r="H292" s="65" t="n">
        <v>1737.3</v>
      </c>
      <c r="I292" s="65" t="n">
        <v>1737.3</v>
      </c>
    </row>
    <row r="293" s="54" customFormat="true" ht="23.9" hidden="false" customHeight="false" outlineLevel="0" collapsed="false">
      <c r="A293" s="55" t="s">
        <v>27</v>
      </c>
      <c r="B293" s="56" t="n">
        <v>911</v>
      </c>
      <c r="C293" s="50" t="s">
        <v>157</v>
      </c>
      <c r="D293" s="50" t="s">
        <v>18</v>
      </c>
      <c r="E293" s="50" t="s">
        <v>35</v>
      </c>
      <c r="F293" s="50" t="s">
        <v>28</v>
      </c>
      <c r="G293" s="52" t="n">
        <v>446.4</v>
      </c>
      <c r="H293" s="52" t="n">
        <v>216.9</v>
      </c>
      <c r="I293" s="52" t="n">
        <v>216.9</v>
      </c>
      <c r="J293" s="47"/>
      <c r="K293" s="47"/>
      <c r="L293" s="47"/>
      <c r="M293" s="47"/>
      <c r="N293" s="47"/>
      <c r="O293" s="47"/>
      <c r="P293" s="47"/>
      <c r="Q293" s="47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="42" customFormat="true" ht="23.9" hidden="false" customHeight="false" outlineLevel="0" collapsed="false">
      <c r="A294" s="63" t="s">
        <v>55</v>
      </c>
      <c r="B294" s="56" t="n">
        <v>911</v>
      </c>
      <c r="C294" s="50" t="s">
        <v>157</v>
      </c>
      <c r="D294" s="50" t="s">
        <v>18</v>
      </c>
      <c r="E294" s="50" t="s">
        <v>35</v>
      </c>
      <c r="F294" s="50" t="s">
        <v>56</v>
      </c>
      <c r="G294" s="52" t="n">
        <v>2830.87312</v>
      </c>
      <c r="H294" s="52" t="n">
        <v>1520.4</v>
      </c>
      <c r="I294" s="52" t="n">
        <v>1520.4</v>
      </c>
      <c r="J294" s="47"/>
      <c r="K294" s="47"/>
      <c r="L294" s="47"/>
      <c r="M294" s="47"/>
      <c r="N294" s="47"/>
      <c r="O294" s="47"/>
      <c r="P294" s="47"/>
      <c r="Q294" s="47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="1" customFormat="true" ht="12.8" hidden="false" customHeight="false" outlineLevel="0" collapsed="false">
      <c r="A295" s="43" t="s">
        <v>112</v>
      </c>
      <c r="B295" s="44" t="n">
        <v>911</v>
      </c>
      <c r="C295" s="45" t="s">
        <v>157</v>
      </c>
      <c r="D295" s="45" t="s">
        <v>18</v>
      </c>
      <c r="E295" s="50" t="s">
        <v>113</v>
      </c>
      <c r="F295" s="45"/>
      <c r="G295" s="46" t="n">
        <v>1837.951</v>
      </c>
      <c r="H295" s="46" t="n">
        <v>0</v>
      </c>
      <c r="I295" s="46" t="n">
        <v>0</v>
      </c>
    </row>
    <row r="296" customFormat="false" ht="23.9" hidden="false" customHeight="false" outlineLevel="0" collapsed="false">
      <c r="A296" s="63" t="s">
        <v>55</v>
      </c>
      <c r="B296" s="56" t="n">
        <v>911</v>
      </c>
      <c r="C296" s="50" t="s">
        <v>157</v>
      </c>
      <c r="D296" s="50" t="s">
        <v>18</v>
      </c>
      <c r="E296" s="50" t="s">
        <v>113</v>
      </c>
      <c r="F296" s="50" t="s">
        <v>56</v>
      </c>
      <c r="G296" s="52" t="n">
        <v>1837.951</v>
      </c>
      <c r="H296" s="52" t="n">
        <v>0</v>
      </c>
      <c r="I296" s="52" t="n">
        <v>0</v>
      </c>
      <c r="J296" s="53"/>
      <c r="K296" s="53"/>
      <c r="L296" s="53"/>
      <c r="M296" s="53"/>
      <c r="N296" s="53"/>
      <c r="O296" s="53"/>
      <c r="P296" s="53"/>
      <c r="Q296" s="53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</row>
    <row r="297" s="1" customFormat="true" ht="46.45" hidden="false" customHeight="false" outlineLevel="0" collapsed="false">
      <c r="A297" s="43" t="s">
        <v>231</v>
      </c>
      <c r="B297" s="44" t="n">
        <v>911</v>
      </c>
      <c r="C297" s="45" t="s">
        <v>157</v>
      </c>
      <c r="D297" s="45" t="s">
        <v>18</v>
      </c>
      <c r="E297" s="45" t="s">
        <v>232</v>
      </c>
      <c r="F297" s="45"/>
      <c r="G297" s="46" t="n">
        <v>43669.1</v>
      </c>
      <c r="H297" s="46" t="n">
        <v>43669.1</v>
      </c>
      <c r="I297" s="46" t="n">
        <v>43669.1</v>
      </c>
    </row>
    <row r="298" customFormat="false" ht="52.5" hidden="false" customHeight="true" outlineLevel="0" collapsed="false">
      <c r="A298" s="55" t="s">
        <v>21</v>
      </c>
      <c r="B298" s="56" t="n">
        <v>911</v>
      </c>
      <c r="C298" s="50" t="s">
        <v>157</v>
      </c>
      <c r="D298" s="50" t="s">
        <v>18</v>
      </c>
      <c r="E298" s="50" t="s">
        <v>232</v>
      </c>
      <c r="F298" s="50" t="s">
        <v>22</v>
      </c>
      <c r="G298" s="52" t="n">
        <v>4282.8</v>
      </c>
      <c r="H298" s="52" t="n">
        <v>4282.8</v>
      </c>
      <c r="I298" s="52" t="n">
        <v>4282.8</v>
      </c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</row>
    <row r="299" s="54" customFormat="true" ht="23.9" hidden="false" customHeight="false" outlineLevel="0" collapsed="false">
      <c r="A299" s="63" t="s">
        <v>55</v>
      </c>
      <c r="B299" s="56" t="n">
        <v>911</v>
      </c>
      <c r="C299" s="50" t="s">
        <v>157</v>
      </c>
      <c r="D299" s="50" t="s">
        <v>18</v>
      </c>
      <c r="E299" s="50" t="s">
        <v>232</v>
      </c>
      <c r="F299" s="50" t="s">
        <v>56</v>
      </c>
      <c r="G299" s="52" t="n">
        <v>39386.3</v>
      </c>
      <c r="H299" s="52" t="n">
        <v>39386.3</v>
      </c>
      <c r="I299" s="52" t="n">
        <v>39386.3</v>
      </c>
    </row>
    <row r="300" customFormat="false" ht="69" hidden="false" customHeight="false" outlineLevel="0" collapsed="false">
      <c r="A300" s="43" t="s">
        <v>233</v>
      </c>
      <c r="B300" s="44" t="n">
        <v>911</v>
      </c>
      <c r="C300" s="45" t="s">
        <v>157</v>
      </c>
      <c r="D300" s="45" t="s">
        <v>18</v>
      </c>
      <c r="E300" s="45" t="s">
        <v>234</v>
      </c>
      <c r="F300" s="45"/>
      <c r="G300" s="46" t="n">
        <v>614</v>
      </c>
      <c r="H300" s="46" t="n">
        <v>747.26701</v>
      </c>
      <c r="I300" s="46" t="n">
        <v>0</v>
      </c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</row>
    <row r="301" s="54" customFormat="true" ht="23.9" hidden="false" customHeight="false" outlineLevel="0" collapsed="false">
      <c r="A301" s="63" t="s">
        <v>55</v>
      </c>
      <c r="B301" s="56" t="n">
        <v>911</v>
      </c>
      <c r="C301" s="50" t="s">
        <v>157</v>
      </c>
      <c r="D301" s="50" t="s">
        <v>18</v>
      </c>
      <c r="E301" s="50" t="s">
        <v>234</v>
      </c>
      <c r="F301" s="50" t="s">
        <v>56</v>
      </c>
      <c r="G301" s="52" t="n">
        <v>614</v>
      </c>
      <c r="H301" s="52" t="n">
        <v>747.26701</v>
      </c>
      <c r="I301" s="5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</row>
    <row r="302" s="54" customFormat="true" ht="46.45" hidden="false" customHeight="false" outlineLevel="0" collapsed="false">
      <c r="A302" s="43" t="s">
        <v>235</v>
      </c>
      <c r="B302" s="44" t="n">
        <v>911</v>
      </c>
      <c r="C302" s="45" t="s">
        <v>157</v>
      </c>
      <c r="D302" s="45" t="s">
        <v>18</v>
      </c>
      <c r="E302" s="45" t="s">
        <v>236</v>
      </c>
      <c r="F302" s="45"/>
      <c r="G302" s="46" t="n">
        <v>665.79381</v>
      </c>
      <c r="H302" s="46" t="n">
        <v>3281.63917</v>
      </c>
      <c r="I302" s="46" t="n">
        <v>3281.63917</v>
      </c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  <c r="AB302" s="42"/>
      <c r="AC302" s="42"/>
    </row>
    <row r="303" s="42" customFormat="true" ht="23.9" hidden="false" customHeight="false" outlineLevel="0" collapsed="false">
      <c r="A303" s="63" t="s">
        <v>55</v>
      </c>
      <c r="B303" s="56" t="n">
        <v>911</v>
      </c>
      <c r="C303" s="50" t="s">
        <v>157</v>
      </c>
      <c r="D303" s="50" t="s">
        <v>18</v>
      </c>
      <c r="E303" s="50" t="s">
        <v>236</v>
      </c>
      <c r="F303" s="50" t="s">
        <v>56</v>
      </c>
      <c r="G303" s="52" t="n">
        <v>665.79381</v>
      </c>
      <c r="H303" s="52" t="n">
        <v>3281.63917</v>
      </c>
      <c r="I303" s="52" t="n">
        <v>3281.63917</v>
      </c>
    </row>
    <row r="304" s="42" customFormat="true" ht="23.9" hidden="false" customHeight="false" outlineLevel="0" collapsed="false">
      <c r="A304" s="43" t="s">
        <v>237</v>
      </c>
      <c r="B304" s="44" t="n">
        <v>911</v>
      </c>
      <c r="C304" s="45" t="s">
        <v>157</v>
      </c>
      <c r="D304" s="45" t="s">
        <v>18</v>
      </c>
      <c r="E304" s="45" t="s">
        <v>238</v>
      </c>
      <c r="F304" s="45"/>
      <c r="G304" s="46" t="n">
        <v>214463.87097</v>
      </c>
      <c r="H304" s="46" t="n">
        <v>0</v>
      </c>
      <c r="I304" s="46" t="n">
        <v>0</v>
      </c>
    </row>
    <row r="305" s="42" customFormat="true" ht="23.9" hidden="false" customHeight="false" outlineLevel="0" collapsed="false">
      <c r="A305" s="63" t="s">
        <v>55</v>
      </c>
      <c r="B305" s="56" t="n">
        <v>911</v>
      </c>
      <c r="C305" s="50" t="s">
        <v>157</v>
      </c>
      <c r="D305" s="50" t="s">
        <v>18</v>
      </c>
      <c r="E305" s="50" t="s">
        <v>238</v>
      </c>
      <c r="F305" s="50" t="s">
        <v>56</v>
      </c>
      <c r="G305" s="52" t="n">
        <v>214463.87097</v>
      </c>
      <c r="H305" s="52" t="n">
        <v>0</v>
      </c>
      <c r="I305" s="52" t="n">
        <v>0</v>
      </c>
    </row>
    <row r="306" s="42" customFormat="true" ht="35.2" hidden="false" customHeight="false" outlineLevel="0" collapsed="false">
      <c r="A306" s="43" t="s">
        <v>239</v>
      </c>
      <c r="B306" s="44" t="n">
        <v>911</v>
      </c>
      <c r="C306" s="45" t="s">
        <v>157</v>
      </c>
      <c r="D306" s="45" t="s">
        <v>18</v>
      </c>
      <c r="E306" s="45" t="s">
        <v>240</v>
      </c>
      <c r="F306" s="45"/>
      <c r="G306" s="46" t="n">
        <v>485.74194</v>
      </c>
      <c r="H306" s="46" t="n">
        <v>0</v>
      </c>
      <c r="I306" s="46" t="n">
        <v>0</v>
      </c>
    </row>
    <row r="307" s="42" customFormat="true" ht="23.9" hidden="false" customHeight="false" outlineLevel="0" collapsed="false">
      <c r="A307" s="63" t="s">
        <v>55</v>
      </c>
      <c r="B307" s="56" t="n">
        <v>911</v>
      </c>
      <c r="C307" s="50" t="s">
        <v>157</v>
      </c>
      <c r="D307" s="50" t="s">
        <v>18</v>
      </c>
      <c r="E307" s="50" t="s">
        <v>240</v>
      </c>
      <c r="F307" s="50" t="s">
        <v>56</v>
      </c>
      <c r="G307" s="52" t="n">
        <v>485.74194</v>
      </c>
      <c r="H307" s="52" t="n">
        <v>0</v>
      </c>
      <c r="I307" s="52" t="n">
        <v>0</v>
      </c>
    </row>
    <row r="308" s="42" customFormat="true" ht="46.45" hidden="false" customHeight="false" outlineLevel="0" collapsed="false">
      <c r="A308" s="107" t="s">
        <v>221</v>
      </c>
      <c r="B308" s="44" t="n">
        <v>911</v>
      </c>
      <c r="C308" s="45" t="s">
        <v>157</v>
      </c>
      <c r="D308" s="45" t="s">
        <v>18</v>
      </c>
      <c r="E308" s="45" t="s">
        <v>222</v>
      </c>
      <c r="F308" s="45"/>
      <c r="G308" s="46" t="n">
        <v>10290.68787</v>
      </c>
      <c r="H308" s="46" t="n">
        <v>0</v>
      </c>
      <c r="I308" s="46" t="n">
        <v>0</v>
      </c>
      <c r="J308" s="47"/>
      <c r="K308" s="47"/>
      <c r="L308" s="47"/>
      <c r="M308" s="47"/>
      <c r="N308" s="47"/>
      <c r="O308" s="47"/>
      <c r="P308" s="47"/>
      <c r="Q308" s="47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="42" customFormat="true" ht="23.9" hidden="false" customHeight="false" outlineLevel="0" collapsed="false">
      <c r="A309" s="55" t="s">
        <v>27</v>
      </c>
      <c r="B309" s="49" t="n">
        <v>911</v>
      </c>
      <c r="C309" s="50" t="s">
        <v>157</v>
      </c>
      <c r="D309" s="50" t="s">
        <v>18</v>
      </c>
      <c r="E309" s="50" t="s">
        <v>222</v>
      </c>
      <c r="F309" s="51" t="s">
        <v>28</v>
      </c>
      <c r="G309" s="52" t="n">
        <v>598</v>
      </c>
      <c r="H309" s="52" t="n">
        <v>0</v>
      </c>
      <c r="I309" s="52" t="n">
        <v>0</v>
      </c>
      <c r="J309" s="47"/>
      <c r="K309" s="47"/>
      <c r="L309" s="47"/>
      <c r="M309" s="47"/>
      <c r="N309" s="47"/>
      <c r="O309" s="47"/>
      <c r="P309" s="47"/>
      <c r="Q309" s="47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="42" customFormat="true" ht="23.9" hidden="false" customHeight="false" outlineLevel="0" collapsed="false">
      <c r="A310" s="63" t="s">
        <v>55</v>
      </c>
      <c r="B310" s="49" t="n">
        <v>911</v>
      </c>
      <c r="C310" s="50" t="s">
        <v>157</v>
      </c>
      <c r="D310" s="50" t="s">
        <v>18</v>
      </c>
      <c r="E310" s="50" t="s">
        <v>222</v>
      </c>
      <c r="F310" s="51" t="s">
        <v>56</v>
      </c>
      <c r="G310" s="52" t="n">
        <v>9692.68787</v>
      </c>
      <c r="H310" s="52" t="n">
        <v>0</v>
      </c>
      <c r="I310" s="52" t="n">
        <v>0</v>
      </c>
      <c r="J310" s="47"/>
      <c r="K310" s="47"/>
      <c r="L310" s="47"/>
      <c r="M310" s="47"/>
      <c r="N310" s="47"/>
      <c r="O310" s="47"/>
      <c r="P310" s="47"/>
      <c r="Q310" s="47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customFormat="false" ht="35.2" hidden="false" customHeight="false" outlineLevel="0" collapsed="false">
      <c r="A311" s="107" t="s">
        <v>223</v>
      </c>
      <c r="B311" s="44" t="n">
        <v>911</v>
      </c>
      <c r="C311" s="45" t="s">
        <v>157</v>
      </c>
      <c r="D311" s="45" t="s">
        <v>18</v>
      </c>
      <c r="E311" s="45" t="s">
        <v>224</v>
      </c>
      <c r="F311" s="45"/>
      <c r="G311" s="46" t="n">
        <v>10186.67113</v>
      </c>
      <c r="H311" s="46" t="n">
        <v>0</v>
      </c>
      <c r="I311" s="46" t="n">
        <v>0</v>
      </c>
      <c r="J311" s="46" t="n">
        <f aca="false">J313+J312</f>
        <v>0</v>
      </c>
      <c r="K311" s="46" t="n">
        <f aca="false">K313+K312</f>
        <v>0</v>
      </c>
      <c r="L311" s="46" t="n">
        <f aca="false">L313+L312</f>
        <v>0</v>
      </c>
      <c r="M311" s="46" t="n">
        <f aca="false">M313+M312</f>
        <v>0</v>
      </c>
      <c r="N311" s="46" t="n">
        <f aca="false">N313+N312</f>
        <v>0</v>
      </c>
      <c r="O311" s="46" t="n">
        <f aca="false">O313+O312</f>
        <v>0</v>
      </c>
      <c r="P311" s="46" t="n">
        <f aca="false">P313+P312</f>
        <v>0</v>
      </c>
      <c r="Q311" s="46" t="n">
        <f aca="false">Q313+Q312</f>
        <v>0</v>
      </c>
    </row>
    <row r="312" customFormat="false" ht="23.9" hidden="false" customHeight="false" outlineLevel="0" collapsed="false">
      <c r="A312" s="55" t="s">
        <v>27</v>
      </c>
      <c r="B312" s="49" t="n">
        <v>911</v>
      </c>
      <c r="C312" s="50" t="s">
        <v>157</v>
      </c>
      <c r="D312" s="50" t="s">
        <v>18</v>
      </c>
      <c r="E312" s="50" t="s">
        <v>224</v>
      </c>
      <c r="F312" s="51" t="s">
        <v>28</v>
      </c>
      <c r="G312" s="52" t="n">
        <v>2794.47125</v>
      </c>
      <c r="H312" s="52" t="n">
        <v>0</v>
      </c>
      <c r="I312" s="52" t="n">
        <v>0</v>
      </c>
      <c r="J312" s="47"/>
      <c r="K312" s="47"/>
      <c r="L312" s="47"/>
      <c r="M312" s="47"/>
      <c r="N312" s="47"/>
      <c r="O312" s="47"/>
      <c r="P312" s="47"/>
      <c r="Q312" s="47"/>
    </row>
    <row r="313" customFormat="false" ht="23.9" hidden="false" customHeight="false" outlineLevel="0" collapsed="false">
      <c r="A313" s="63" t="s">
        <v>55</v>
      </c>
      <c r="B313" s="49" t="n">
        <v>911</v>
      </c>
      <c r="C313" s="50" t="s">
        <v>157</v>
      </c>
      <c r="D313" s="50" t="s">
        <v>18</v>
      </c>
      <c r="E313" s="50" t="s">
        <v>224</v>
      </c>
      <c r="F313" s="51" t="s">
        <v>56</v>
      </c>
      <c r="G313" s="52" t="n">
        <v>7392.19988</v>
      </c>
      <c r="H313" s="52" t="n">
        <v>0</v>
      </c>
      <c r="I313" s="52" t="n">
        <v>0</v>
      </c>
      <c r="J313" s="47"/>
      <c r="K313" s="47"/>
      <c r="L313" s="47"/>
      <c r="M313" s="47"/>
      <c r="N313" s="47"/>
      <c r="O313" s="47"/>
      <c r="P313" s="47"/>
      <c r="Q313" s="47"/>
    </row>
    <row r="314" customFormat="false" ht="23.9" hidden="false" customHeight="false" outlineLevel="0" collapsed="false">
      <c r="A314" s="43" t="s">
        <v>241</v>
      </c>
      <c r="B314" s="44" t="n">
        <v>911</v>
      </c>
      <c r="C314" s="45" t="s">
        <v>157</v>
      </c>
      <c r="D314" s="45" t="s">
        <v>18</v>
      </c>
      <c r="E314" s="45" t="s">
        <v>242</v>
      </c>
      <c r="F314" s="45"/>
      <c r="G314" s="46" t="n">
        <v>32086.70206</v>
      </c>
      <c r="H314" s="46" t="n">
        <v>0</v>
      </c>
      <c r="I314" s="46" t="n">
        <v>0</v>
      </c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  <c r="AB314" s="42"/>
      <c r="AC314" s="42"/>
    </row>
    <row r="315" customFormat="false" ht="23.9" hidden="false" customHeight="false" outlineLevel="0" collapsed="false">
      <c r="A315" s="63" t="s">
        <v>55</v>
      </c>
      <c r="B315" s="56" t="n">
        <v>911</v>
      </c>
      <c r="C315" s="50" t="s">
        <v>157</v>
      </c>
      <c r="D315" s="50" t="s">
        <v>18</v>
      </c>
      <c r="E315" s="50" t="s">
        <v>242</v>
      </c>
      <c r="F315" s="50" t="s">
        <v>56</v>
      </c>
      <c r="G315" s="52" t="n">
        <v>32086.70206</v>
      </c>
      <c r="H315" s="52" t="n">
        <v>0</v>
      </c>
      <c r="I315" s="52" t="n">
        <v>0</v>
      </c>
      <c r="J315" s="66"/>
      <c r="K315" s="66"/>
      <c r="L315" s="66"/>
      <c r="M315" s="66"/>
      <c r="N315" s="66"/>
      <c r="O315" s="66"/>
      <c r="P315" s="66"/>
      <c r="Q315" s="66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</row>
    <row r="316" s="1" customFormat="true" ht="24.75" hidden="false" customHeight="true" outlineLevel="0" collapsed="false">
      <c r="A316" s="43" t="s">
        <v>243</v>
      </c>
      <c r="B316" s="44" t="n">
        <v>911</v>
      </c>
      <c r="C316" s="45" t="s">
        <v>157</v>
      </c>
      <c r="D316" s="45" t="s">
        <v>18</v>
      </c>
      <c r="E316" s="45" t="s">
        <v>244</v>
      </c>
      <c r="F316" s="45"/>
      <c r="G316" s="46" t="n">
        <v>67903.66</v>
      </c>
      <c r="H316" s="46" t="n">
        <v>62676.8</v>
      </c>
      <c r="I316" s="46" t="n">
        <v>62676.8</v>
      </c>
    </row>
    <row r="317" s="42" customFormat="true" ht="50.25" hidden="false" customHeight="true" outlineLevel="0" collapsed="false">
      <c r="A317" s="55" t="s">
        <v>21</v>
      </c>
      <c r="B317" s="56" t="n">
        <v>911</v>
      </c>
      <c r="C317" s="50" t="s">
        <v>157</v>
      </c>
      <c r="D317" s="50" t="s">
        <v>18</v>
      </c>
      <c r="E317" s="50" t="s">
        <v>244</v>
      </c>
      <c r="F317" s="51" t="s">
        <v>22</v>
      </c>
      <c r="G317" s="52" t="n">
        <v>46066.3571</v>
      </c>
      <c r="H317" s="52" t="n">
        <v>45381.5</v>
      </c>
      <c r="I317" s="52" t="n">
        <v>45381.5</v>
      </c>
      <c r="J317" s="53"/>
      <c r="K317" s="53"/>
      <c r="L317" s="53"/>
      <c r="M317" s="53"/>
      <c r="N317" s="53"/>
      <c r="O317" s="53"/>
      <c r="P317" s="53"/>
      <c r="Q317" s="53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</row>
    <row r="318" s="42" customFormat="true" ht="24.75" hidden="false" customHeight="true" outlineLevel="0" collapsed="false">
      <c r="A318" s="55" t="s">
        <v>27</v>
      </c>
      <c r="B318" s="56" t="n">
        <v>911</v>
      </c>
      <c r="C318" s="50" t="s">
        <v>157</v>
      </c>
      <c r="D318" s="50" t="s">
        <v>18</v>
      </c>
      <c r="E318" s="50" t="s">
        <v>244</v>
      </c>
      <c r="F318" s="51" t="s">
        <v>28</v>
      </c>
      <c r="G318" s="52" t="n">
        <v>21312.4579</v>
      </c>
      <c r="H318" s="52" t="n">
        <v>16756.9</v>
      </c>
      <c r="I318" s="52" t="n">
        <v>16756.9</v>
      </c>
      <c r="J318" s="53"/>
      <c r="K318" s="53"/>
      <c r="L318" s="53"/>
      <c r="M318" s="53"/>
      <c r="N318" s="53"/>
      <c r="O318" s="53"/>
      <c r="P318" s="53"/>
      <c r="Q318" s="53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</row>
    <row r="319" customFormat="false" ht="12.8" hidden="false" customHeight="false" outlineLevel="0" collapsed="false">
      <c r="A319" s="63" t="s">
        <v>32</v>
      </c>
      <c r="B319" s="56" t="n">
        <v>911</v>
      </c>
      <c r="C319" s="50" t="s">
        <v>157</v>
      </c>
      <c r="D319" s="50" t="s">
        <v>18</v>
      </c>
      <c r="E319" s="50" t="s">
        <v>244</v>
      </c>
      <c r="F319" s="50" t="s">
        <v>33</v>
      </c>
      <c r="G319" s="52" t="n">
        <v>524.845</v>
      </c>
      <c r="H319" s="52" t="n">
        <v>538.4</v>
      </c>
      <c r="I319" s="52" t="n">
        <v>538.4</v>
      </c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</row>
    <row r="320" s="54" customFormat="true" ht="69" hidden="false" customHeight="false" outlineLevel="0" collapsed="false">
      <c r="A320" s="43" t="s">
        <v>245</v>
      </c>
      <c r="B320" s="44" t="n">
        <v>911</v>
      </c>
      <c r="C320" s="45" t="s">
        <v>157</v>
      </c>
      <c r="D320" s="45" t="s">
        <v>18</v>
      </c>
      <c r="E320" s="45" t="s">
        <v>246</v>
      </c>
      <c r="F320" s="45"/>
      <c r="G320" s="46" t="n">
        <v>563203.1</v>
      </c>
      <c r="H320" s="46" t="n">
        <v>542485.6</v>
      </c>
      <c r="I320" s="46" t="n">
        <v>542485.6</v>
      </c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="54" customFormat="true" ht="51" hidden="false" customHeight="true" outlineLevel="0" collapsed="false">
      <c r="A321" s="55" t="s">
        <v>21</v>
      </c>
      <c r="B321" s="56" t="n">
        <v>911</v>
      </c>
      <c r="C321" s="50" t="s">
        <v>157</v>
      </c>
      <c r="D321" s="50" t="s">
        <v>18</v>
      </c>
      <c r="E321" s="50" t="s">
        <v>246</v>
      </c>
      <c r="F321" s="51" t="s">
        <v>22</v>
      </c>
      <c r="G321" s="52" t="n">
        <v>93041.435</v>
      </c>
      <c r="H321" s="52" t="n">
        <v>89814.97</v>
      </c>
      <c r="I321" s="52" t="n">
        <v>89814.97</v>
      </c>
      <c r="J321" s="53"/>
      <c r="K321" s="53"/>
      <c r="L321" s="53"/>
      <c r="M321" s="53"/>
      <c r="N321" s="53"/>
      <c r="O321" s="53"/>
      <c r="P321" s="53"/>
      <c r="Q321" s="53"/>
    </row>
    <row r="322" s="54" customFormat="true" ht="23.9" hidden="false" customHeight="false" outlineLevel="0" collapsed="false">
      <c r="A322" s="55" t="s">
        <v>27</v>
      </c>
      <c r="B322" s="56" t="n">
        <v>911</v>
      </c>
      <c r="C322" s="50" t="s">
        <v>157</v>
      </c>
      <c r="D322" s="50" t="s">
        <v>18</v>
      </c>
      <c r="E322" s="50" t="s">
        <v>246</v>
      </c>
      <c r="F322" s="51" t="s">
        <v>28</v>
      </c>
      <c r="G322" s="52" t="n">
        <v>1502.065</v>
      </c>
      <c r="H322" s="52" t="n">
        <v>2579.53</v>
      </c>
      <c r="I322" s="52" t="n">
        <v>2579.53</v>
      </c>
      <c r="J322" s="53"/>
      <c r="K322" s="53"/>
      <c r="L322" s="53"/>
      <c r="M322" s="53"/>
      <c r="N322" s="53"/>
      <c r="O322" s="53"/>
      <c r="P322" s="53"/>
      <c r="Q322" s="53"/>
    </row>
    <row r="323" customFormat="false" ht="23.9" hidden="false" customHeight="false" outlineLevel="0" collapsed="false">
      <c r="A323" s="63" t="s">
        <v>55</v>
      </c>
      <c r="B323" s="56" t="n">
        <v>911</v>
      </c>
      <c r="C323" s="50" t="s">
        <v>157</v>
      </c>
      <c r="D323" s="50" t="s">
        <v>18</v>
      </c>
      <c r="E323" s="50" t="s">
        <v>246</v>
      </c>
      <c r="F323" s="50" t="s">
        <v>56</v>
      </c>
      <c r="G323" s="52" t="n">
        <v>468659.6</v>
      </c>
      <c r="H323" s="52" t="n">
        <v>450091.1</v>
      </c>
      <c r="I323" s="52" t="n">
        <v>450091.1</v>
      </c>
      <c r="J323" s="53"/>
      <c r="K323" s="53"/>
      <c r="L323" s="53"/>
      <c r="M323" s="53"/>
      <c r="N323" s="53"/>
      <c r="O323" s="53"/>
      <c r="P323" s="53"/>
      <c r="Q323" s="53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</row>
    <row r="324" s="54" customFormat="true" ht="35.2" hidden="false" customHeight="false" outlineLevel="0" collapsed="false">
      <c r="A324" s="43" t="s">
        <v>247</v>
      </c>
      <c r="B324" s="44" t="n">
        <v>911</v>
      </c>
      <c r="C324" s="45" t="s">
        <v>157</v>
      </c>
      <c r="D324" s="45" t="s">
        <v>18</v>
      </c>
      <c r="E324" s="45" t="s">
        <v>248</v>
      </c>
      <c r="F324" s="45"/>
      <c r="G324" s="46" t="n">
        <v>3000.5</v>
      </c>
      <c r="H324" s="46" t="n">
        <v>2870.2</v>
      </c>
      <c r="I324" s="46" t="n">
        <v>2870.2</v>
      </c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="54" customFormat="true" ht="23.9" hidden="false" customHeight="false" outlineLevel="0" collapsed="false">
      <c r="A325" s="55" t="s">
        <v>27</v>
      </c>
      <c r="B325" s="56" t="n">
        <v>911</v>
      </c>
      <c r="C325" s="50" t="s">
        <v>157</v>
      </c>
      <c r="D325" s="50" t="s">
        <v>18</v>
      </c>
      <c r="E325" s="50" t="s">
        <v>248</v>
      </c>
      <c r="F325" s="51" t="s">
        <v>28</v>
      </c>
      <c r="G325" s="52" t="n">
        <v>3000.5</v>
      </c>
      <c r="H325" s="52" t="n">
        <v>2870.2</v>
      </c>
      <c r="I325" s="52" t="n">
        <v>2870.2</v>
      </c>
    </row>
    <row r="326" s="54" customFormat="true" ht="46.45" hidden="false" customHeight="false" outlineLevel="0" collapsed="false">
      <c r="A326" s="43" t="s">
        <v>249</v>
      </c>
      <c r="B326" s="44" t="n">
        <v>911</v>
      </c>
      <c r="C326" s="45" t="s">
        <v>157</v>
      </c>
      <c r="D326" s="45" t="s">
        <v>18</v>
      </c>
      <c r="E326" s="45" t="s">
        <v>250</v>
      </c>
      <c r="F326" s="45"/>
      <c r="G326" s="46" t="n">
        <v>43330.3</v>
      </c>
      <c r="H326" s="46" t="n">
        <v>43330.3</v>
      </c>
      <c r="I326" s="46" t="n">
        <v>42788.6713</v>
      </c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customFormat="false" ht="23.9" hidden="false" customHeight="false" outlineLevel="0" collapsed="false">
      <c r="A327" s="55" t="s">
        <v>27</v>
      </c>
      <c r="B327" s="56" t="n">
        <v>911</v>
      </c>
      <c r="C327" s="50" t="s">
        <v>157</v>
      </c>
      <c r="D327" s="50" t="s">
        <v>18</v>
      </c>
      <c r="E327" s="50" t="s">
        <v>250</v>
      </c>
      <c r="F327" s="51" t="s">
        <v>28</v>
      </c>
      <c r="G327" s="52" t="n">
        <v>819.16</v>
      </c>
      <c r="H327" s="52" t="n">
        <v>1570.5</v>
      </c>
      <c r="I327" s="52" t="n">
        <v>1542.9</v>
      </c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</row>
    <row r="328" s="54" customFormat="true" ht="23.9" hidden="false" customHeight="false" outlineLevel="0" collapsed="false">
      <c r="A328" s="63" t="s">
        <v>55</v>
      </c>
      <c r="B328" s="56" t="n">
        <v>911</v>
      </c>
      <c r="C328" s="50" t="s">
        <v>157</v>
      </c>
      <c r="D328" s="50" t="s">
        <v>18</v>
      </c>
      <c r="E328" s="50" t="s">
        <v>250</v>
      </c>
      <c r="F328" s="50" t="s">
        <v>56</v>
      </c>
      <c r="G328" s="52" t="n">
        <v>42511.14</v>
      </c>
      <c r="H328" s="52" t="n">
        <v>41759.8</v>
      </c>
      <c r="I328" s="52" t="n">
        <v>41245.7713</v>
      </c>
    </row>
    <row r="329" s="1" customFormat="true" ht="23.9" hidden="false" customHeight="false" outlineLevel="0" collapsed="false">
      <c r="A329" s="43" t="s">
        <v>251</v>
      </c>
      <c r="B329" s="44" t="n">
        <v>911</v>
      </c>
      <c r="C329" s="45" t="s">
        <v>157</v>
      </c>
      <c r="D329" s="45" t="s">
        <v>18</v>
      </c>
      <c r="E329" s="45" t="s">
        <v>252</v>
      </c>
      <c r="F329" s="45"/>
      <c r="G329" s="46" t="n">
        <v>107.52688</v>
      </c>
      <c r="H329" s="46" t="n">
        <v>0</v>
      </c>
      <c r="I329" s="46" t="n">
        <v>0</v>
      </c>
    </row>
    <row r="330" s="54" customFormat="true" ht="23.9" hidden="false" customHeight="false" outlineLevel="0" collapsed="false">
      <c r="A330" s="63" t="s">
        <v>55</v>
      </c>
      <c r="B330" s="56" t="n">
        <v>911</v>
      </c>
      <c r="C330" s="50" t="s">
        <v>157</v>
      </c>
      <c r="D330" s="50" t="s">
        <v>18</v>
      </c>
      <c r="E330" s="50" t="s">
        <v>252</v>
      </c>
      <c r="F330" s="50" t="s">
        <v>56</v>
      </c>
      <c r="G330" s="52" t="n">
        <v>107.52688</v>
      </c>
      <c r="H330" s="52" t="n">
        <v>0</v>
      </c>
      <c r="I330" s="52" t="n">
        <v>0</v>
      </c>
    </row>
    <row r="331" s="1" customFormat="true" ht="35.2" hidden="false" customHeight="false" outlineLevel="0" collapsed="false">
      <c r="A331" s="43" t="s">
        <v>253</v>
      </c>
      <c r="B331" s="44" t="n">
        <v>911</v>
      </c>
      <c r="C331" s="45" t="s">
        <v>157</v>
      </c>
      <c r="D331" s="45" t="s">
        <v>18</v>
      </c>
      <c r="E331" s="45" t="s">
        <v>254</v>
      </c>
      <c r="F331" s="45"/>
      <c r="G331" s="46" t="n">
        <v>6989.24731</v>
      </c>
      <c r="H331" s="46" t="n">
        <v>0</v>
      </c>
      <c r="I331" s="46" t="n">
        <v>0</v>
      </c>
    </row>
    <row r="332" s="54" customFormat="true" ht="23.9" hidden="false" customHeight="false" outlineLevel="0" collapsed="false">
      <c r="A332" s="63" t="s">
        <v>55</v>
      </c>
      <c r="B332" s="56" t="n">
        <v>911</v>
      </c>
      <c r="C332" s="50" t="s">
        <v>157</v>
      </c>
      <c r="D332" s="50" t="s">
        <v>18</v>
      </c>
      <c r="E332" s="50" t="s">
        <v>254</v>
      </c>
      <c r="F332" s="50" t="s">
        <v>56</v>
      </c>
      <c r="G332" s="52" t="n">
        <v>6989.24731</v>
      </c>
      <c r="H332" s="52" t="n">
        <v>0</v>
      </c>
      <c r="I332" s="52" t="n">
        <v>0</v>
      </c>
    </row>
    <row r="333" s="54" customFormat="true" ht="57.7" hidden="false" customHeight="false" outlineLevel="0" collapsed="false">
      <c r="A333" s="43" t="s">
        <v>225</v>
      </c>
      <c r="B333" s="44" t="n">
        <v>911</v>
      </c>
      <c r="C333" s="45" t="s">
        <v>157</v>
      </c>
      <c r="D333" s="45" t="s">
        <v>18</v>
      </c>
      <c r="E333" s="45" t="s">
        <v>255</v>
      </c>
      <c r="F333" s="45"/>
      <c r="G333" s="46" t="n">
        <v>139963.04706</v>
      </c>
      <c r="H333" s="46" t="n">
        <v>59863.4</v>
      </c>
      <c r="I333" s="46" t="n">
        <v>56575.8</v>
      </c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customFormat="false" ht="23.9" hidden="false" customHeight="false" outlineLevel="0" collapsed="false">
      <c r="A334" s="63" t="s">
        <v>55</v>
      </c>
      <c r="B334" s="56" t="n">
        <v>911</v>
      </c>
      <c r="C334" s="50" t="s">
        <v>157</v>
      </c>
      <c r="D334" s="50" t="s">
        <v>18</v>
      </c>
      <c r="E334" s="50" t="s">
        <v>255</v>
      </c>
      <c r="F334" s="50" t="s">
        <v>56</v>
      </c>
      <c r="G334" s="52" t="n">
        <v>139963.04706</v>
      </c>
      <c r="H334" s="52" t="n">
        <v>59863.4</v>
      </c>
      <c r="I334" s="52" t="n">
        <v>56575.8</v>
      </c>
      <c r="J334" s="53"/>
      <c r="K334" s="53"/>
      <c r="L334" s="53"/>
      <c r="M334" s="53"/>
      <c r="N334" s="53"/>
      <c r="O334" s="53"/>
      <c r="P334" s="53"/>
      <c r="Q334" s="53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</row>
    <row r="335" s="54" customFormat="true" ht="57.7" hidden="false" customHeight="false" outlineLevel="0" collapsed="false">
      <c r="A335" s="43" t="s">
        <v>256</v>
      </c>
      <c r="B335" s="44" t="n">
        <v>911</v>
      </c>
      <c r="C335" s="45" t="s">
        <v>157</v>
      </c>
      <c r="D335" s="45" t="s">
        <v>18</v>
      </c>
      <c r="E335" s="45" t="s">
        <v>257</v>
      </c>
      <c r="F335" s="45"/>
      <c r="G335" s="46" t="n">
        <v>8249.3</v>
      </c>
      <c r="H335" s="46" t="n">
        <v>5073.9</v>
      </c>
      <c r="I335" s="46" t="n">
        <v>5073.9</v>
      </c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customFormat="false" ht="23.9" hidden="false" customHeight="false" outlineLevel="0" collapsed="false">
      <c r="A336" s="55" t="s">
        <v>27</v>
      </c>
      <c r="B336" s="49" t="n">
        <v>911</v>
      </c>
      <c r="C336" s="50" t="s">
        <v>157</v>
      </c>
      <c r="D336" s="50" t="s">
        <v>18</v>
      </c>
      <c r="E336" s="50" t="s">
        <v>257</v>
      </c>
      <c r="F336" s="51" t="s">
        <v>28</v>
      </c>
      <c r="G336" s="52" t="n">
        <v>7801.6</v>
      </c>
      <c r="H336" s="52" t="n">
        <v>5073.9</v>
      </c>
      <c r="I336" s="52" t="n">
        <v>5073.9</v>
      </c>
      <c r="J336" s="53"/>
      <c r="K336" s="53"/>
      <c r="L336" s="53"/>
      <c r="M336" s="53"/>
      <c r="N336" s="53"/>
      <c r="O336" s="53"/>
      <c r="P336" s="53"/>
      <c r="Q336" s="53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</row>
    <row r="337" s="54" customFormat="true" ht="12.8" hidden="false" customHeight="false" outlineLevel="0" collapsed="false">
      <c r="A337" s="63" t="s">
        <v>32</v>
      </c>
      <c r="B337" s="56" t="n">
        <v>911</v>
      </c>
      <c r="C337" s="50" t="s">
        <v>157</v>
      </c>
      <c r="D337" s="50" t="s">
        <v>18</v>
      </c>
      <c r="E337" s="50" t="s">
        <v>257</v>
      </c>
      <c r="F337" s="50" t="s">
        <v>33</v>
      </c>
      <c r="G337" s="52" t="n">
        <v>447.7</v>
      </c>
      <c r="H337" s="52" t="n">
        <v>0</v>
      </c>
      <c r="I337" s="52" t="n">
        <v>0</v>
      </c>
      <c r="J337" s="53"/>
      <c r="K337" s="53"/>
      <c r="L337" s="53"/>
      <c r="M337" s="53"/>
      <c r="N337" s="53"/>
      <c r="O337" s="53"/>
      <c r="P337" s="53"/>
      <c r="Q337" s="53"/>
    </row>
    <row r="338" s="1" customFormat="true" ht="57.7" hidden="false" customHeight="false" outlineLevel="0" collapsed="false">
      <c r="A338" s="43" t="s">
        <v>256</v>
      </c>
      <c r="B338" s="44" t="n">
        <v>911</v>
      </c>
      <c r="C338" s="45" t="s">
        <v>157</v>
      </c>
      <c r="D338" s="45" t="s">
        <v>18</v>
      </c>
      <c r="E338" s="45" t="s">
        <v>258</v>
      </c>
      <c r="F338" s="45"/>
      <c r="G338" s="46" t="n">
        <v>2190.766</v>
      </c>
      <c r="H338" s="46" t="n">
        <v>1380</v>
      </c>
      <c r="I338" s="46" t="n">
        <v>1380</v>
      </c>
    </row>
    <row r="339" s="54" customFormat="true" ht="23.9" hidden="false" customHeight="false" outlineLevel="0" collapsed="false">
      <c r="A339" s="55" t="s">
        <v>27</v>
      </c>
      <c r="B339" s="49" t="n">
        <v>911</v>
      </c>
      <c r="C339" s="50" t="s">
        <v>157</v>
      </c>
      <c r="D339" s="50" t="s">
        <v>18</v>
      </c>
      <c r="E339" s="50" t="s">
        <v>258</v>
      </c>
      <c r="F339" s="51" t="s">
        <v>28</v>
      </c>
      <c r="G339" s="52" t="n">
        <v>2190.266</v>
      </c>
      <c r="H339" s="52" t="n">
        <v>1379.5</v>
      </c>
      <c r="I339" s="52" t="n">
        <v>1379.5</v>
      </c>
      <c r="J339" s="53"/>
      <c r="K339" s="53"/>
      <c r="L339" s="53"/>
      <c r="M339" s="53"/>
      <c r="N339" s="53"/>
      <c r="O339" s="53"/>
      <c r="P339" s="53"/>
      <c r="Q339" s="53"/>
    </row>
    <row r="340" s="54" customFormat="true" ht="12.8" hidden="false" customHeight="false" outlineLevel="0" collapsed="false">
      <c r="A340" s="55" t="s">
        <v>32</v>
      </c>
      <c r="B340" s="49" t="n">
        <v>911</v>
      </c>
      <c r="C340" s="50" t="s">
        <v>157</v>
      </c>
      <c r="D340" s="50" t="s">
        <v>18</v>
      </c>
      <c r="E340" s="50" t="s">
        <v>258</v>
      </c>
      <c r="F340" s="51" t="s">
        <v>33</v>
      </c>
      <c r="G340" s="52" t="n">
        <v>0.5</v>
      </c>
      <c r="H340" s="52" t="n">
        <v>0.5</v>
      </c>
      <c r="I340" s="52" t="n">
        <v>0.5</v>
      </c>
    </row>
    <row r="341" s="1" customFormat="true" ht="80.25" hidden="false" customHeight="false" outlineLevel="0" collapsed="false">
      <c r="A341" s="43" t="s">
        <v>259</v>
      </c>
      <c r="B341" s="44" t="n">
        <v>911</v>
      </c>
      <c r="C341" s="45" t="s">
        <v>157</v>
      </c>
      <c r="D341" s="45" t="s">
        <v>18</v>
      </c>
      <c r="E341" s="45" t="s">
        <v>260</v>
      </c>
      <c r="F341" s="45"/>
      <c r="G341" s="46" t="n">
        <v>6352.3</v>
      </c>
      <c r="H341" s="46" t="n">
        <v>7122.3</v>
      </c>
      <c r="I341" s="46" t="n">
        <v>7122.3</v>
      </c>
    </row>
    <row r="342" s="54" customFormat="true" ht="23.9" hidden="false" customHeight="false" outlineLevel="0" collapsed="false">
      <c r="A342" s="55" t="s">
        <v>27</v>
      </c>
      <c r="B342" s="49" t="n">
        <v>911</v>
      </c>
      <c r="C342" s="50" t="s">
        <v>157</v>
      </c>
      <c r="D342" s="50" t="s">
        <v>18</v>
      </c>
      <c r="E342" s="50" t="s">
        <v>260</v>
      </c>
      <c r="F342" s="51" t="s">
        <v>28</v>
      </c>
      <c r="G342" s="52" t="n">
        <v>2651.45</v>
      </c>
      <c r="H342" s="52" t="n">
        <v>3201.45</v>
      </c>
      <c r="I342" s="52" t="n">
        <v>3201.45</v>
      </c>
    </row>
    <row r="343" s="54" customFormat="true" ht="12.8" hidden="false" customHeight="false" outlineLevel="0" collapsed="false">
      <c r="A343" s="63" t="s">
        <v>49</v>
      </c>
      <c r="B343" s="49" t="n">
        <v>911</v>
      </c>
      <c r="C343" s="50" t="s">
        <v>157</v>
      </c>
      <c r="D343" s="50" t="s">
        <v>18</v>
      </c>
      <c r="E343" s="50" t="s">
        <v>260</v>
      </c>
      <c r="F343" s="51" t="s">
        <v>50</v>
      </c>
      <c r="G343" s="52" t="n">
        <v>850</v>
      </c>
      <c r="H343" s="52" t="n">
        <v>800</v>
      </c>
      <c r="I343" s="52" t="n">
        <v>800</v>
      </c>
    </row>
    <row r="344" customFormat="false" ht="23.9" hidden="false" customHeight="false" outlineLevel="0" collapsed="false">
      <c r="A344" s="63" t="s">
        <v>55</v>
      </c>
      <c r="B344" s="49" t="n">
        <v>911</v>
      </c>
      <c r="C344" s="50" t="s">
        <v>157</v>
      </c>
      <c r="D344" s="50" t="s">
        <v>18</v>
      </c>
      <c r="E344" s="50" t="s">
        <v>260</v>
      </c>
      <c r="F344" s="51" t="s">
        <v>56</v>
      </c>
      <c r="G344" s="52" t="n">
        <v>2850.85</v>
      </c>
      <c r="H344" s="52" t="n">
        <v>3120.85</v>
      </c>
      <c r="I344" s="52" t="n">
        <v>3120.85</v>
      </c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</row>
    <row r="345" s="54" customFormat="true" ht="23.9" hidden="false" customHeight="false" outlineLevel="0" collapsed="false">
      <c r="A345" s="43" t="s">
        <v>228</v>
      </c>
      <c r="B345" s="44" t="n">
        <v>911</v>
      </c>
      <c r="C345" s="45" t="s">
        <v>157</v>
      </c>
      <c r="D345" s="45" t="s">
        <v>18</v>
      </c>
      <c r="E345" s="45" t="s">
        <v>229</v>
      </c>
      <c r="F345" s="45"/>
      <c r="G345" s="46" t="n">
        <v>382.2</v>
      </c>
      <c r="H345" s="46" t="n">
        <v>0</v>
      </c>
      <c r="I345" s="46" t="n">
        <v>0</v>
      </c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="54" customFormat="true" ht="51" hidden="false" customHeight="true" outlineLevel="0" collapsed="false">
      <c r="A346" s="55" t="s">
        <v>21</v>
      </c>
      <c r="B346" s="56" t="n">
        <v>911</v>
      </c>
      <c r="C346" s="50" t="s">
        <v>157</v>
      </c>
      <c r="D346" s="50" t="s">
        <v>18</v>
      </c>
      <c r="E346" s="50" t="s">
        <v>229</v>
      </c>
      <c r="F346" s="50" t="s">
        <v>22</v>
      </c>
      <c r="G346" s="52" t="n">
        <v>17.4</v>
      </c>
      <c r="H346" s="52" t="n">
        <v>0</v>
      </c>
      <c r="I346" s="52" t="n">
        <v>0</v>
      </c>
      <c r="J346" s="53"/>
      <c r="K346" s="53"/>
      <c r="L346" s="53"/>
      <c r="M346" s="53"/>
      <c r="N346" s="53"/>
      <c r="O346" s="53"/>
      <c r="P346" s="53"/>
      <c r="Q346" s="53"/>
    </row>
    <row r="347" s="54" customFormat="true" ht="23.9" hidden="false" customHeight="false" outlineLevel="0" collapsed="false">
      <c r="A347" s="63" t="s">
        <v>55</v>
      </c>
      <c r="B347" s="56" t="n">
        <v>911</v>
      </c>
      <c r="C347" s="50" t="s">
        <v>157</v>
      </c>
      <c r="D347" s="50" t="s">
        <v>18</v>
      </c>
      <c r="E347" s="50" t="s">
        <v>229</v>
      </c>
      <c r="F347" s="50" t="s">
        <v>56</v>
      </c>
      <c r="G347" s="52" t="n">
        <v>364.8</v>
      </c>
      <c r="H347" s="52" t="n">
        <v>0</v>
      </c>
      <c r="I347" s="52" t="n">
        <v>0</v>
      </c>
    </row>
    <row r="348" s="1" customFormat="true" ht="23.9" hidden="false" customHeight="false" outlineLevel="0" collapsed="false">
      <c r="A348" s="43" t="s">
        <v>261</v>
      </c>
      <c r="B348" s="44" t="n">
        <v>911</v>
      </c>
      <c r="C348" s="45" t="s">
        <v>157</v>
      </c>
      <c r="D348" s="45" t="s">
        <v>18</v>
      </c>
      <c r="E348" s="45" t="s">
        <v>262</v>
      </c>
      <c r="F348" s="45"/>
      <c r="G348" s="46" t="n">
        <v>1313</v>
      </c>
      <c r="H348" s="46" t="n">
        <v>1300</v>
      </c>
      <c r="I348" s="46" t="n">
        <v>1300</v>
      </c>
    </row>
    <row r="349" s="54" customFormat="true" ht="12.8" hidden="false" customHeight="false" outlineLevel="0" collapsed="false">
      <c r="A349" s="63" t="s">
        <v>49</v>
      </c>
      <c r="B349" s="56" t="n">
        <v>911</v>
      </c>
      <c r="C349" s="50" t="s">
        <v>157</v>
      </c>
      <c r="D349" s="50" t="s">
        <v>18</v>
      </c>
      <c r="E349" s="50" t="s">
        <v>262</v>
      </c>
      <c r="F349" s="50" t="s">
        <v>50</v>
      </c>
      <c r="G349" s="52" t="n">
        <v>28</v>
      </c>
      <c r="H349" s="52" t="n">
        <v>29</v>
      </c>
      <c r="I349" s="52" t="n">
        <v>29</v>
      </c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</row>
    <row r="350" s="54" customFormat="true" ht="23.9" hidden="false" customHeight="false" outlineLevel="0" collapsed="false">
      <c r="A350" s="63" t="s">
        <v>55</v>
      </c>
      <c r="B350" s="56" t="n">
        <v>911</v>
      </c>
      <c r="C350" s="50" t="s">
        <v>157</v>
      </c>
      <c r="D350" s="50" t="s">
        <v>18</v>
      </c>
      <c r="E350" s="50" t="s">
        <v>262</v>
      </c>
      <c r="F350" s="50" t="s">
        <v>56</v>
      </c>
      <c r="G350" s="52" t="n">
        <v>1285</v>
      </c>
      <c r="H350" s="52" t="n">
        <v>1271</v>
      </c>
      <c r="I350" s="52" t="n">
        <v>1271</v>
      </c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customFormat="false" ht="12.8" hidden="false" customHeight="false" outlineLevel="0" collapsed="false">
      <c r="A351" s="37" t="s">
        <v>158</v>
      </c>
      <c r="B351" s="38" t="n">
        <v>911</v>
      </c>
      <c r="C351" s="39" t="s">
        <v>157</v>
      </c>
      <c r="D351" s="39" t="s">
        <v>74</v>
      </c>
      <c r="E351" s="39"/>
      <c r="F351" s="39"/>
      <c r="G351" s="40" t="n">
        <v>204027.18592</v>
      </c>
      <c r="H351" s="40" t="n">
        <v>168339.3</v>
      </c>
      <c r="I351" s="40" t="n">
        <v>167891</v>
      </c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</row>
    <row r="352" s="42" customFormat="true" ht="12.8" hidden="false" customHeight="false" outlineLevel="0" collapsed="false">
      <c r="A352" s="43" t="s">
        <v>34</v>
      </c>
      <c r="B352" s="44" t="n">
        <v>911</v>
      </c>
      <c r="C352" s="45" t="s">
        <v>157</v>
      </c>
      <c r="D352" s="45" t="s">
        <v>74</v>
      </c>
      <c r="E352" s="45" t="s">
        <v>35</v>
      </c>
      <c r="F352" s="64"/>
      <c r="G352" s="65" t="n">
        <v>509.3</v>
      </c>
      <c r="H352" s="65" t="n">
        <v>321.8</v>
      </c>
      <c r="I352" s="65" t="n">
        <v>321.8</v>
      </c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customFormat="false" ht="23.9" hidden="false" customHeight="false" outlineLevel="0" collapsed="false">
      <c r="A353" s="63" t="s">
        <v>55</v>
      </c>
      <c r="B353" s="56" t="n">
        <v>911</v>
      </c>
      <c r="C353" s="50" t="s">
        <v>157</v>
      </c>
      <c r="D353" s="50" t="s">
        <v>74</v>
      </c>
      <c r="E353" s="50" t="s">
        <v>35</v>
      </c>
      <c r="F353" s="50" t="s">
        <v>56</v>
      </c>
      <c r="G353" s="52" t="n">
        <v>509.3</v>
      </c>
      <c r="H353" s="52" t="n">
        <v>321.8</v>
      </c>
      <c r="I353" s="52" t="n">
        <v>321.8</v>
      </c>
      <c r="J353" s="47"/>
      <c r="K353" s="47"/>
      <c r="L353" s="47"/>
      <c r="M353" s="47"/>
      <c r="N353" s="47"/>
      <c r="O353" s="47"/>
      <c r="P353" s="47"/>
      <c r="Q353" s="47"/>
    </row>
    <row r="354" customFormat="false" ht="12.8" hidden="false" customHeight="false" outlineLevel="0" collapsed="false">
      <c r="A354" s="43" t="s">
        <v>112</v>
      </c>
      <c r="B354" s="44" t="n">
        <v>911</v>
      </c>
      <c r="C354" s="45" t="s">
        <v>157</v>
      </c>
      <c r="D354" s="45" t="s">
        <v>74</v>
      </c>
      <c r="E354" s="50" t="s">
        <v>113</v>
      </c>
      <c r="F354" s="45"/>
      <c r="G354" s="46" t="n">
        <v>1858</v>
      </c>
      <c r="H354" s="46" t="n">
        <v>0</v>
      </c>
      <c r="I354" s="46" t="n">
        <v>0</v>
      </c>
      <c r="J354" s="47"/>
      <c r="K354" s="47"/>
      <c r="L354" s="47"/>
      <c r="M354" s="47"/>
      <c r="N354" s="47"/>
      <c r="O354" s="47"/>
      <c r="P354" s="47"/>
      <c r="Q354" s="47"/>
    </row>
    <row r="355" customFormat="false" ht="23.9" hidden="false" customHeight="false" outlineLevel="0" collapsed="false">
      <c r="A355" s="63" t="s">
        <v>96</v>
      </c>
      <c r="B355" s="56" t="n">
        <v>911</v>
      </c>
      <c r="C355" s="50" t="s">
        <v>157</v>
      </c>
      <c r="D355" s="50" t="s">
        <v>74</v>
      </c>
      <c r="E355" s="50" t="s">
        <v>113</v>
      </c>
      <c r="F355" s="50" t="s">
        <v>97</v>
      </c>
      <c r="G355" s="52" t="n">
        <v>240</v>
      </c>
      <c r="H355" s="52" t="n">
        <v>0</v>
      </c>
      <c r="I355" s="52" t="n">
        <v>0</v>
      </c>
      <c r="J355" s="53"/>
      <c r="K355" s="53"/>
      <c r="L355" s="53"/>
      <c r="M355" s="53"/>
      <c r="N355" s="53"/>
      <c r="O355" s="53"/>
      <c r="P355" s="53"/>
      <c r="Q355" s="53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</row>
    <row r="356" customFormat="false" ht="23.9" hidden="false" customHeight="false" outlineLevel="0" collapsed="false">
      <c r="A356" s="63" t="s">
        <v>55</v>
      </c>
      <c r="B356" s="49" t="n">
        <v>911</v>
      </c>
      <c r="C356" s="50" t="s">
        <v>157</v>
      </c>
      <c r="D356" s="50" t="s">
        <v>74</v>
      </c>
      <c r="E356" s="50" t="s">
        <v>113</v>
      </c>
      <c r="F356" s="51" t="s">
        <v>56</v>
      </c>
      <c r="G356" s="52" t="n">
        <v>1618</v>
      </c>
      <c r="H356" s="52" t="n">
        <v>0</v>
      </c>
      <c r="I356" s="52" t="n">
        <v>0</v>
      </c>
      <c r="J356" s="47"/>
      <c r="K356" s="47"/>
      <c r="L356" s="47"/>
      <c r="M356" s="47"/>
      <c r="N356" s="47"/>
      <c r="O356" s="47"/>
      <c r="P356" s="47"/>
      <c r="Q356" s="47"/>
    </row>
    <row r="357" customFormat="false" ht="35.2" hidden="false" customHeight="false" outlineLevel="0" collapsed="false">
      <c r="A357" s="107" t="s">
        <v>223</v>
      </c>
      <c r="B357" s="44" t="n">
        <v>911</v>
      </c>
      <c r="C357" s="45" t="s">
        <v>157</v>
      </c>
      <c r="D357" s="45" t="s">
        <v>74</v>
      </c>
      <c r="E357" s="45" t="s">
        <v>224</v>
      </c>
      <c r="F357" s="45"/>
      <c r="G357" s="46" t="n">
        <v>5183.86124</v>
      </c>
      <c r="H357" s="46" t="n">
        <v>0</v>
      </c>
      <c r="I357" s="46" t="n">
        <v>0</v>
      </c>
      <c r="J357" s="46" t="e">
        <f aca="false">J358+#REF!</f>
        <v>#REF!</v>
      </c>
      <c r="K357" s="46" t="e">
        <f aca="false">K358+#REF!</f>
        <v>#REF!</v>
      </c>
      <c r="L357" s="46" t="e">
        <f aca="false">L358+#REF!</f>
        <v>#REF!</v>
      </c>
      <c r="M357" s="46" t="e">
        <f aca="false">M358+#REF!</f>
        <v>#REF!</v>
      </c>
      <c r="N357" s="46" t="e">
        <f aca="false">N358+#REF!</f>
        <v>#REF!</v>
      </c>
      <c r="O357" s="46" t="e">
        <f aca="false">O358+#REF!</f>
        <v>#REF!</v>
      </c>
      <c r="P357" s="46" t="e">
        <f aca="false">P358+#REF!</f>
        <v>#REF!</v>
      </c>
      <c r="Q357" s="46" t="e">
        <f aca="false">Q358+#REF!</f>
        <v>#REF!</v>
      </c>
    </row>
    <row r="358" customFormat="false" ht="23.9" hidden="false" customHeight="false" outlineLevel="0" collapsed="false">
      <c r="A358" s="63" t="s">
        <v>55</v>
      </c>
      <c r="B358" s="49" t="n">
        <v>911</v>
      </c>
      <c r="C358" s="50" t="s">
        <v>157</v>
      </c>
      <c r="D358" s="50" t="s">
        <v>74</v>
      </c>
      <c r="E358" s="50" t="s">
        <v>224</v>
      </c>
      <c r="F358" s="51" t="s">
        <v>56</v>
      </c>
      <c r="G358" s="52" t="n">
        <v>5183.86124</v>
      </c>
      <c r="H358" s="52" t="n">
        <v>0</v>
      </c>
      <c r="I358" s="52" t="n">
        <v>0</v>
      </c>
      <c r="J358" s="47"/>
      <c r="K358" s="47"/>
      <c r="L358" s="47"/>
      <c r="M358" s="47"/>
      <c r="N358" s="47"/>
      <c r="O358" s="47"/>
      <c r="P358" s="47"/>
      <c r="Q358" s="47"/>
    </row>
    <row r="359" customFormat="false" ht="23.9" hidden="false" customHeight="false" outlineLevel="0" collapsed="false">
      <c r="A359" s="107" t="s">
        <v>263</v>
      </c>
      <c r="B359" s="44" t="n">
        <v>911</v>
      </c>
      <c r="C359" s="45" t="s">
        <v>157</v>
      </c>
      <c r="D359" s="45" t="s">
        <v>74</v>
      </c>
      <c r="E359" s="45" t="s">
        <v>264</v>
      </c>
      <c r="F359" s="45"/>
      <c r="G359" s="46" t="n">
        <v>1145.1613</v>
      </c>
      <c r="H359" s="46" t="n">
        <v>0</v>
      </c>
      <c r="I359" s="46" t="n">
        <v>0</v>
      </c>
      <c r="J359" s="47"/>
      <c r="K359" s="47"/>
      <c r="L359" s="47"/>
      <c r="M359" s="47"/>
      <c r="N359" s="47"/>
      <c r="O359" s="47"/>
      <c r="P359" s="47"/>
      <c r="Q359" s="47"/>
    </row>
    <row r="360" customFormat="false" ht="23.9" hidden="false" customHeight="false" outlineLevel="0" collapsed="false">
      <c r="A360" s="63" t="s">
        <v>55</v>
      </c>
      <c r="B360" s="49" t="n">
        <v>911</v>
      </c>
      <c r="C360" s="50" t="s">
        <v>157</v>
      </c>
      <c r="D360" s="50" t="s">
        <v>74</v>
      </c>
      <c r="E360" s="50" t="s">
        <v>264</v>
      </c>
      <c r="F360" s="51" t="s">
        <v>56</v>
      </c>
      <c r="G360" s="52" t="n">
        <v>1145.1613</v>
      </c>
      <c r="H360" s="52" t="n">
        <v>0</v>
      </c>
      <c r="I360" s="52" t="n">
        <v>0</v>
      </c>
      <c r="J360" s="47"/>
      <c r="K360" s="47"/>
      <c r="L360" s="47"/>
      <c r="M360" s="47"/>
      <c r="N360" s="47"/>
      <c r="O360" s="47"/>
      <c r="P360" s="47"/>
      <c r="Q360" s="47"/>
    </row>
    <row r="361" s="54" customFormat="true" ht="57.7" hidden="false" customHeight="false" outlineLevel="0" collapsed="false">
      <c r="A361" s="43" t="s">
        <v>225</v>
      </c>
      <c r="B361" s="44" t="n">
        <v>911</v>
      </c>
      <c r="C361" s="45" t="s">
        <v>157</v>
      </c>
      <c r="D361" s="45" t="s">
        <v>74</v>
      </c>
      <c r="E361" s="45" t="s">
        <v>265</v>
      </c>
      <c r="F361" s="45"/>
      <c r="G361" s="46" t="n">
        <v>178674.86338</v>
      </c>
      <c r="H361" s="46" t="n">
        <v>150993.1</v>
      </c>
      <c r="I361" s="46" t="n">
        <v>150993.1</v>
      </c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customFormat="false" ht="23.9" hidden="false" customHeight="false" outlineLevel="0" collapsed="false">
      <c r="A362" s="63" t="s">
        <v>55</v>
      </c>
      <c r="B362" s="56" t="n">
        <v>911</v>
      </c>
      <c r="C362" s="50" t="s">
        <v>157</v>
      </c>
      <c r="D362" s="50" t="s">
        <v>74</v>
      </c>
      <c r="E362" s="50" t="s">
        <v>265</v>
      </c>
      <c r="F362" s="50" t="s">
        <v>56</v>
      </c>
      <c r="G362" s="52" t="n">
        <v>178674.86338</v>
      </c>
      <c r="H362" s="52" t="n">
        <v>150993.1</v>
      </c>
      <c r="I362" s="52" t="n">
        <v>150993.1</v>
      </c>
      <c r="J362" s="53"/>
      <c r="K362" s="53"/>
      <c r="L362" s="53"/>
      <c r="M362" s="53"/>
      <c r="N362" s="53"/>
      <c r="O362" s="53"/>
      <c r="P362" s="53"/>
      <c r="Q362" s="53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</row>
    <row r="363" customFormat="false" ht="35.2" hidden="false" customHeight="false" outlineLevel="0" collapsed="false">
      <c r="A363" s="43" t="s">
        <v>266</v>
      </c>
      <c r="B363" s="44" t="n">
        <v>911</v>
      </c>
      <c r="C363" s="45" t="s">
        <v>157</v>
      </c>
      <c r="D363" s="45" t="s">
        <v>74</v>
      </c>
      <c r="E363" s="45" t="s">
        <v>267</v>
      </c>
      <c r="F363" s="45"/>
      <c r="G363" s="52" t="n">
        <v>5974.27701</v>
      </c>
      <c r="H363" s="52" t="n">
        <v>16576.1</v>
      </c>
      <c r="I363" s="52" t="n">
        <v>16576.1</v>
      </c>
      <c r="J363" s="53"/>
      <c r="K363" s="53"/>
      <c r="L363" s="53"/>
      <c r="M363" s="53"/>
      <c r="N363" s="53"/>
      <c r="O363" s="53"/>
      <c r="P363" s="53"/>
      <c r="Q363" s="53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</row>
    <row r="364" customFormat="false" ht="23.9" hidden="false" customHeight="false" outlineLevel="0" collapsed="false">
      <c r="A364" s="63" t="s">
        <v>55</v>
      </c>
      <c r="B364" s="56" t="n">
        <v>911</v>
      </c>
      <c r="C364" s="50" t="s">
        <v>157</v>
      </c>
      <c r="D364" s="50" t="s">
        <v>74</v>
      </c>
      <c r="E364" s="50" t="s">
        <v>267</v>
      </c>
      <c r="F364" s="50" t="s">
        <v>56</v>
      </c>
      <c r="G364" s="52" t="n">
        <v>5974.27701</v>
      </c>
      <c r="H364" s="52" t="n">
        <v>16576.1</v>
      </c>
      <c r="I364" s="52" t="n">
        <v>16576.1</v>
      </c>
      <c r="J364" s="53"/>
      <c r="K364" s="53"/>
      <c r="L364" s="53"/>
      <c r="M364" s="53"/>
      <c r="N364" s="53"/>
      <c r="O364" s="53"/>
      <c r="P364" s="53"/>
      <c r="Q364" s="53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</row>
    <row r="365" s="1" customFormat="true" ht="23.9" hidden="false" customHeight="false" outlineLevel="0" collapsed="false">
      <c r="A365" s="43" t="s">
        <v>268</v>
      </c>
      <c r="B365" s="44" t="n">
        <v>911</v>
      </c>
      <c r="C365" s="45" t="s">
        <v>157</v>
      </c>
      <c r="D365" s="45" t="s">
        <v>74</v>
      </c>
      <c r="E365" s="45" t="s">
        <v>269</v>
      </c>
      <c r="F365" s="45"/>
      <c r="G365" s="46" t="n">
        <v>10601.82299</v>
      </c>
      <c r="H365" s="46" t="n">
        <v>0</v>
      </c>
      <c r="I365" s="46" t="n">
        <v>0</v>
      </c>
    </row>
    <row r="366" customFormat="false" ht="23.9" hidden="false" customHeight="false" outlineLevel="0" collapsed="false">
      <c r="A366" s="63" t="s">
        <v>55</v>
      </c>
      <c r="B366" s="56" t="n">
        <v>911</v>
      </c>
      <c r="C366" s="50" t="s">
        <v>157</v>
      </c>
      <c r="D366" s="50" t="s">
        <v>74</v>
      </c>
      <c r="E366" s="50" t="s">
        <v>269</v>
      </c>
      <c r="F366" s="50" t="s">
        <v>56</v>
      </c>
      <c r="G366" s="52" t="n">
        <v>10601.82299</v>
      </c>
      <c r="H366" s="52" t="n">
        <v>0</v>
      </c>
      <c r="I366" s="52" t="n">
        <v>0</v>
      </c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</row>
    <row r="367" customFormat="false" ht="69" hidden="false" customHeight="false" outlineLevel="0" collapsed="false">
      <c r="A367" s="43" t="s">
        <v>233</v>
      </c>
      <c r="B367" s="44" t="n">
        <v>911</v>
      </c>
      <c r="C367" s="45" t="s">
        <v>157</v>
      </c>
      <c r="D367" s="45" t="s">
        <v>74</v>
      </c>
      <c r="E367" s="45" t="s">
        <v>234</v>
      </c>
      <c r="F367" s="45"/>
      <c r="G367" s="46" t="n">
        <v>0</v>
      </c>
      <c r="H367" s="46" t="n">
        <v>448.3</v>
      </c>
      <c r="I367" s="46" t="n">
        <v>0</v>
      </c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</row>
    <row r="368" customFormat="false" ht="23.9" hidden="false" customHeight="false" outlineLevel="0" collapsed="false">
      <c r="A368" s="63" t="s">
        <v>55</v>
      </c>
      <c r="B368" s="56" t="n">
        <v>911</v>
      </c>
      <c r="C368" s="50" t="s">
        <v>157</v>
      </c>
      <c r="D368" s="50" t="s">
        <v>74</v>
      </c>
      <c r="E368" s="50" t="s">
        <v>234</v>
      </c>
      <c r="F368" s="50" t="s">
        <v>56</v>
      </c>
      <c r="G368" s="52" t="n">
        <v>0</v>
      </c>
      <c r="H368" s="52" t="n">
        <v>448.3</v>
      </c>
      <c r="I368" s="5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</row>
    <row r="369" s="108" customFormat="true" ht="23.9" hidden="false" customHeight="false" outlineLevel="0" collapsed="false">
      <c r="A369" s="43" t="s">
        <v>228</v>
      </c>
      <c r="B369" s="44" t="n">
        <v>911</v>
      </c>
      <c r="C369" s="45" t="s">
        <v>157</v>
      </c>
      <c r="D369" s="45" t="s">
        <v>18</v>
      </c>
      <c r="E369" s="45" t="s">
        <v>229</v>
      </c>
      <c r="F369" s="50"/>
      <c r="G369" s="52" t="n">
        <v>79.9</v>
      </c>
      <c r="H369" s="52" t="n">
        <v>0</v>
      </c>
      <c r="I369" s="52" t="n">
        <v>0</v>
      </c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</row>
    <row r="370" s="108" customFormat="true" ht="23.9" hidden="false" customHeight="false" outlineLevel="0" collapsed="false">
      <c r="A370" s="63" t="s">
        <v>55</v>
      </c>
      <c r="B370" s="56" t="n">
        <v>911</v>
      </c>
      <c r="C370" s="50" t="s">
        <v>157</v>
      </c>
      <c r="D370" s="50" t="s">
        <v>18</v>
      </c>
      <c r="E370" s="50" t="s">
        <v>229</v>
      </c>
      <c r="F370" s="50" t="s">
        <v>56</v>
      </c>
      <c r="G370" s="52" t="n">
        <v>79.9</v>
      </c>
      <c r="H370" s="52" t="n">
        <v>0</v>
      </c>
      <c r="I370" s="52" t="n">
        <v>0</v>
      </c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</row>
    <row r="371" s="108" customFormat="true" ht="12.8" hidden="false" customHeight="false" outlineLevel="0" collapsed="false">
      <c r="A371" s="37" t="s">
        <v>161</v>
      </c>
      <c r="B371" s="38" t="n">
        <v>911</v>
      </c>
      <c r="C371" s="39" t="s">
        <v>157</v>
      </c>
      <c r="D371" s="39" t="s">
        <v>157</v>
      </c>
      <c r="E371" s="39"/>
      <c r="F371" s="39"/>
      <c r="G371" s="40" t="n">
        <v>1568.8</v>
      </c>
      <c r="H371" s="40" t="n">
        <v>0</v>
      </c>
      <c r="I371" s="40" t="n">
        <v>0</v>
      </c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="108" customFormat="true" ht="46.45" hidden="false" customHeight="false" outlineLevel="0" collapsed="false">
      <c r="A372" s="43" t="s">
        <v>270</v>
      </c>
      <c r="B372" s="44" t="n">
        <v>911</v>
      </c>
      <c r="C372" s="45" t="s">
        <v>157</v>
      </c>
      <c r="D372" s="45" t="s">
        <v>157</v>
      </c>
      <c r="E372" s="45" t="s">
        <v>271</v>
      </c>
      <c r="F372" s="45"/>
      <c r="G372" s="46" t="n">
        <v>1568.8</v>
      </c>
      <c r="H372" s="46" t="n">
        <v>0</v>
      </c>
      <c r="I372" s="46" t="n">
        <v>0</v>
      </c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="108" customFormat="true" ht="49.5" hidden="false" customHeight="true" outlineLevel="0" collapsed="false">
      <c r="A373" s="48" t="s">
        <v>21</v>
      </c>
      <c r="B373" s="49" t="n">
        <v>911</v>
      </c>
      <c r="C373" s="50" t="s">
        <v>157</v>
      </c>
      <c r="D373" s="50" t="s">
        <v>157</v>
      </c>
      <c r="E373" s="50" t="s">
        <v>271</v>
      </c>
      <c r="F373" s="51" t="s">
        <v>22</v>
      </c>
      <c r="G373" s="52" t="n">
        <v>65.5</v>
      </c>
      <c r="H373" s="52" t="n">
        <v>0</v>
      </c>
      <c r="I373" s="52" t="n">
        <v>0</v>
      </c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</row>
    <row r="374" s="108" customFormat="true" ht="23.9" hidden="false" customHeight="false" outlineLevel="0" collapsed="false">
      <c r="A374" s="63" t="s">
        <v>55</v>
      </c>
      <c r="B374" s="56" t="n">
        <v>911</v>
      </c>
      <c r="C374" s="50" t="s">
        <v>157</v>
      </c>
      <c r="D374" s="50" t="s">
        <v>157</v>
      </c>
      <c r="E374" s="50" t="s">
        <v>271</v>
      </c>
      <c r="F374" s="50" t="s">
        <v>56</v>
      </c>
      <c r="G374" s="52" t="n">
        <v>1503.3</v>
      </c>
      <c r="H374" s="52" t="n">
        <v>0</v>
      </c>
      <c r="I374" s="52" t="n">
        <v>0</v>
      </c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</row>
    <row r="375" s="54" customFormat="true" ht="12.8" hidden="false" customHeight="false" outlineLevel="0" collapsed="false">
      <c r="A375" s="37" t="s">
        <v>272</v>
      </c>
      <c r="B375" s="38" t="n">
        <v>911</v>
      </c>
      <c r="C375" s="39" t="s">
        <v>157</v>
      </c>
      <c r="D375" s="39" t="s">
        <v>93</v>
      </c>
      <c r="E375" s="39"/>
      <c r="F375" s="39"/>
      <c r="G375" s="40" t="n">
        <v>103701.02366</v>
      </c>
      <c r="H375" s="40" t="n">
        <v>101233</v>
      </c>
      <c r="I375" s="40" t="n">
        <v>101233</v>
      </c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</row>
    <row r="376" s="42" customFormat="true" ht="12.8" hidden="false" customHeight="false" outlineLevel="0" collapsed="false">
      <c r="A376" s="43" t="s">
        <v>34</v>
      </c>
      <c r="B376" s="44" t="n">
        <v>911</v>
      </c>
      <c r="C376" s="45" t="s">
        <v>157</v>
      </c>
      <c r="D376" s="45" t="s">
        <v>93</v>
      </c>
      <c r="E376" s="45" t="s">
        <v>35</v>
      </c>
      <c r="F376" s="64"/>
      <c r="G376" s="65" t="n">
        <v>77.8</v>
      </c>
      <c r="H376" s="65" t="n">
        <v>22.1</v>
      </c>
      <c r="I376" s="65" t="n">
        <v>22.1</v>
      </c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="42" customFormat="true" ht="23.9" hidden="false" customHeight="false" outlineLevel="0" collapsed="false">
      <c r="A377" s="63" t="s">
        <v>55</v>
      </c>
      <c r="B377" s="56" t="n">
        <v>911</v>
      </c>
      <c r="C377" s="50" t="s">
        <v>157</v>
      </c>
      <c r="D377" s="50" t="s">
        <v>93</v>
      </c>
      <c r="E377" s="50" t="s">
        <v>35</v>
      </c>
      <c r="F377" s="50" t="s">
        <v>56</v>
      </c>
      <c r="G377" s="52" t="n">
        <v>77.8</v>
      </c>
      <c r="H377" s="52" t="n">
        <v>22.1</v>
      </c>
      <c r="I377" s="52" t="n">
        <v>22.1</v>
      </c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="1" customFormat="true" ht="24" hidden="false" customHeight="true" outlineLevel="0" collapsed="false">
      <c r="A378" s="43" t="s">
        <v>273</v>
      </c>
      <c r="B378" s="44" t="n">
        <v>911</v>
      </c>
      <c r="C378" s="45" t="s">
        <v>157</v>
      </c>
      <c r="D378" s="45" t="s">
        <v>93</v>
      </c>
      <c r="E378" s="45" t="s">
        <v>274</v>
      </c>
      <c r="F378" s="45"/>
      <c r="G378" s="46" t="n">
        <v>6239.5</v>
      </c>
      <c r="H378" s="46" t="n">
        <v>5045</v>
      </c>
      <c r="I378" s="46" t="n">
        <v>5045</v>
      </c>
    </row>
    <row r="379" s="1" customFormat="true" ht="23.9" hidden="false" customHeight="false" outlineLevel="0" collapsed="false">
      <c r="A379" s="55" t="s">
        <v>27</v>
      </c>
      <c r="B379" s="56" t="n">
        <v>911</v>
      </c>
      <c r="C379" s="50" t="s">
        <v>157</v>
      </c>
      <c r="D379" s="50" t="s">
        <v>93</v>
      </c>
      <c r="E379" s="50" t="s">
        <v>274</v>
      </c>
      <c r="F379" s="50" t="s">
        <v>28</v>
      </c>
      <c r="G379" s="52" t="n">
        <v>140.3</v>
      </c>
      <c r="H379" s="52" t="n">
        <v>113.4</v>
      </c>
      <c r="I379" s="52" t="n">
        <v>113.4</v>
      </c>
    </row>
    <row r="380" s="54" customFormat="true" ht="23.9" hidden="false" customHeight="false" outlineLevel="0" collapsed="false">
      <c r="A380" s="63" t="s">
        <v>55</v>
      </c>
      <c r="B380" s="56" t="n">
        <v>911</v>
      </c>
      <c r="C380" s="50" t="s">
        <v>157</v>
      </c>
      <c r="D380" s="50" t="s">
        <v>93</v>
      </c>
      <c r="E380" s="50" t="s">
        <v>274</v>
      </c>
      <c r="F380" s="50" t="s">
        <v>56</v>
      </c>
      <c r="G380" s="52" t="n">
        <v>6099.2</v>
      </c>
      <c r="H380" s="52" t="n">
        <v>4931.6</v>
      </c>
      <c r="I380" s="52" t="n">
        <v>4931.6</v>
      </c>
      <c r="J380" s="47"/>
      <c r="K380" s="47"/>
      <c r="L380" s="47"/>
      <c r="M380" s="47"/>
      <c r="N380" s="47"/>
      <c r="O380" s="47"/>
      <c r="P380" s="47"/>
      <c r="Q380" s="47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="54" customFormat="true" ht="23.9" hidden="false" customHeight="false" outlineLevel="0" collapsed="false">
      <c r="A381" s="43" t="s">
        <v>273</v>
      </c>
      <c r="B381" s="44" t="n">
        <v>911</v>
      </c>
      <c r="C381" s="45" t="s">
        <v>157</v>
      </c>
      <c r="D381" s="45" t="s">
        <v>93</v>
      </c>
      <c r="E381" s="45" t="s">
        <v>275</v>
      </c>
      <c r="F381" s="45"/>
      <c r="G381" s="46" t="n">
        <v>506.3</v>
      </c>
      <c r="H381" s="46" t="n">
        <v>304.3</v>
      </c>
      <c r="I381" s="46" t="n">
        <v>304.3</v>
      </c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="42" customFormat="true" ht="23.9" hidden="false" customHeight="false" outlineLevel="0" collapsed="false">
      <c r="A382" s="63" t="s">
        <v>55</v>
      </c>
      <c r="B382" s="56" t="n">
        <v>911</v>
      </c>
      <c r="C382" s="50" t="s">
        <v>157</v>
      </c>
      <c r="D382" s="50" t="s">
        <v>93</v>
      </c>
      <c r="E382" s="50" t="s">
        <v>275</v>
      </c>
      <c r="F382" s="50" t="s">
        <v>56</v>
      </c>
      <c r="G382" s="52" t="n">
        <v>506.3</v>
      </c>
      <c r="H382" s="52" t="n">
        <v>304.3</v>
      </c>
      <c r="I382" s="52" t="n">
        <v>304.3</v>
      </c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</row>
    <row r="383" s="1" customFormat="true" ht="23.9" hidden="false" customHeight="false" outlineLevel="0" collapsed="false">
      <c r="A383" s="43" t="s">
        <v>273</v>
      </c>
      <c r="B383" s="44" t="n">
        <v>911</v>
      </c>
      <c r="C383" s="45" t="s">
        <v>157</v>
      </c>
      <c r="D383" s="45" t="s">
        <v>93</v>
      </c>
      <c r="E383" s="45" t="s">
        <v>276</v>
      </c>
      <c r="F383" s="45"/>
      <c r="G383" s="46" t="n">
        <v>205.5</v>
      </c>
      <c r="H383" s="46" t="n">
        <v>0</v>
      </c>
      <c r="I383" s="46" t="n">
        <v>0</v>
      </c>
    </row>
    <row r="384" customFormat="false" ht="23.9" hidden="false" customHeight="false" outlineLevel="0" collapsed="false">
      <c r="A384" s="55" t="s">
        <v>27</v>
      </c>
      <c r="B384" s="56" t="n">
        <v>911</v>
      </c>
      <c r="C384" s="50" t="s">
        <v>157</v>
      </c>
      <c r="D384" s="50" t="s">
        <v>93</v>
      </c>
      <c r="E384" s="50" t="s">
        <v>276</v>
      </c>
      <c r="F384" s="50" t="s">
        <v>28</v>
      </c>
      <c r="G384" s="52" t="n">
        <v>2.7</v>
      </c>
      <c r="H384" s="52" t="n">
        <v>0</v>
      </c>
      <c r="I384" s="52" t="n">
        <v>0</v>
      </c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</row>
    <row r="385" customFormat="false" ht="23.9" hidden="false" customHeight="false" outlineLevel="0" collapsed="false">
      <c r="A385" s="63" t="s">
        <v>55</v>
      </c>
      <c r="B385" s="56" t="n">
        <v>911</v>
      </c>
      <c r="C385" s="50" t="s">
        <v>157</v>
      </c>
      <c r="D385" s="50" t="s">
        <v>93</v>
      </c>
      <c r="E385" s="50" t="s">
        <v>276</v>
      </c>
      <c r="F385" s="50" t="s">
        <v>56</v>
      </c>
      <c r="G385" s="52" t="n">
        <v>202.8</v>
      </c>
      <c r="H385" s="52" t="n">
        <v>0</v>
      </c>
      <c r="I385" s="52" t="n">
        <v>0</v>
      </c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</row>
    <row r="386" s="1" customFormat="true" ht="102.8" hidden="false" customHeight="false" outlineLevel="0" collapsed="false">
      <c r="A386" s="43" t="s">
        <v>277</v>
      </c>
      <c r="B386" s="44" t="n">
        <v>911</v>
      </c>
      <c r="C386" s="64" t="s">
        <v>157</v>
      </c>
      <c r="D386" s="64" t="s">
        <v>93</v>
      </c>
      <c r="E386" s="64" t="s">
        <v>278</v>
      </c>
      <c r="F386" s="45"/>
      <c r="G386" s="46" t="n">
        <v>6091.2</v>
      </c>
      <c r="H386" s="46" t="n">
        <v>6091.2</v>
      </c>
      <c r="I386" s="46" t="n">
        <v>6091.2</v>
      </c>
    </row>
    <row r="387" customFormat="false" ht="51" hidden="false" customHeight="true" outlineLevel="0" collapsed="false">
      <c r="A387" s="55" t="s">
        <v>21</v>
      </c>
      <c r="B387" s="56" t="n">
        <v>911</v>
      </c>
      <c r="C387" s="50" t="s">
        <v>157</v>
      </c>
      <c r="D387" s="50" t="s">
        <v>93</v>
      </c>
      <c r="E387" s="50" t="s">
        <v>278</v>
      </c>
      <c r="F387" s="51" t="s">
        <v>22</v>
      </c>
      <c r="G387" s="52" t="n">
        <v>5713.2</v>
      </c>
      <c r="H387" s="52" t="n">
        <v>5713.2</v>
      </c>
      <c r="I387" s="52" t="n">
        <v>5713.2</v>
      </c>
      <c r="J387" s="53"/>
      <c r="K387" s="53"/>
      <c r="L387" s="53"/>
      <c r="M387" s="53"/>
      <c r="N387" s="53"/>
      <c r="O387" s="53"/>
      <c r="P387" s="53"/>
      <c r="Q387" s="53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</row>
    <row r="388" customFormat="false" ht="23.9" hidden="false" customHeight="false" outlineLevel="0" collapsed="false">
      <c r="A388" s="55" t="s">
        <v>27</v>
      </c>
      <c r="B388" s="109" t="n">
        <v>911</v>
      </c>
      <c r="C388" s="50" t="s">
        <v>157</v>
      </c>
      <c r="D388" s="50" t="s">
        <v>93</v>
      </c>
      <c r="E388" s="50" t="s">
        <v>278</v>
      </c>
      <c r="F388" s="51" t="s">
        <v>28</v>
      </c>
      <c r="G388" s="52" t="n">
        <v>378</v>
      </c>
      <c r="H388" s="52" t="n">
        <v>378</v>
      </c>
      <c r="I388" s="52" t="n">
        <v>378</v>
      </c>
      <c r="J388" s="53"/>
      <c r="K388" s="53"/>
      <c r="L388" s="53"/>
      <c r="M388" s="53"/>
      <c r="N388" s="53"/>
      <c r="O388" s="53"/>
      <c r="P388" s="53"/>
      <c r="Q388" s="53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</row>
    <row r="389" s="54" customFormat="true" ht="23.9" hidden="false" customHeight="false" outlineLevel="0" collapsed="false">
      <c r="A389" s="43" t="s">
        <v>279</v>
      </c>
      <c r="B389" s="44" t="n">
        <v>911</v>
      </c>
      <c r="C389" s="45" t="s">
        <v>157</v>
      </c>
      <c r="D389" s="45" t="s">
        <v>93</v>
      </c>
      <c r="E389" s="45" t="s">
        <v>280</v>
      </c>
      <c r="F389" s="45"/>
      <c r="G389" s="46" t="n">
        <v>7639.9</v>
      </c>
      <c r="H389" s="46" t="n">
        <v>7605.6</v>
      </c>
      <c r="I389" s="46" t="n">
        <v>7605.6</v>
      </c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customFormat="false" ht="51" hidden="false" customHeight="true" outlineLevel="0" collapsed="false">
      <c r="A390" s="55" t="s">
        <v>21</v>
      </c>
      <c r="B390" s="56" t="n">
        <v>911</v>
      </c>
      <c r="C390" s="50" t="s">
        <v>157</v>
      </c>
      <c r="D390" s="50" t="s">
        <v>93</v>
      </c>
      <c r="E390" s="50" t="s">
        <v>280</v>
      </c>
      <c r="F390" s="51" t="s">
        <v>22</v>
      </c>
      <c r="G390" s="52" t="n">
        <v>7605.6</v>
      </c>
      <c r="H390" s="52" t="n">
        <v>7605.6</v>
      </c>
      <c r="I390" s="52" t="n">
        <v>7605.6</v>
      </c>
      <c r="J390" s="53"/>
      <c r="K390" s="53"/>
      <c r="L390" s="53"/>
      <c r="M390" s="53"/>
      <c r="N390" s="53"/>
      <c r="O390" s="53"/>
      <c r="P390" s="53"/>
      <c r="Q390" s="53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</row>
    <row r="391" s="54" customFormat="true" ht="23.9" hidden="false" customHeight="false" outlineLevel="0" collapsed="false">
      <c r="A391" s="55" t="s">
        <v>27</v>
      </c>
      <c r="B391" s="56" t="n">
        <v>911</v>
      </c>
      <c r="C391" s="50" t="s">
        <v>157</v>
      </c>
      <c r="D391" s="50" t="s">
        <v>93</v>
      </c>
      <c r="E391" s="50" t="s">
        <v>280</v>
      </c>
      <c r="F391" s="51" t="s">
        <v>28</v>
      </c>
      <c r="G391" s="52" t="n">
        <v>34.3</v>
      </c>
      <c r="H391" s="52" t="n">
        <v>0</v>
      </c>
      <c r="I391" s="52" t="n">
        <v>0</v>
      </c>
    </row>
    <row r="392" s="54" customFormat="true" ht="23.9" hidden="false" customHeight="false" outlineLevel="0" collapsed="false">
      <c r="A392" s="43" t="s">
        <v>279</v>
      </c>
      <c r="B392" s="44" t="n">
        <v>911</v>
      </c>
      <c r="C392" s="45" t="s">
        <v>157</v>
      </c>
      <c r="D392" s="45" t="s">
        <v>93</v>
      </c>
      <c r="E392" s="45" t="s">
        <v>281</v>
      </c>
      <c r="F392" s="45"/>
      <c r="G392" s="46" t="n">
        <v>34623.52366</v>
      </c>
      <c r="H392" s="46" t="n">
        <v>32193.3</v>
      </c>
      <c r="I392" s="46" t="n">
        <v>32193.3</v>
      </c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customFormat="false" ht="23.9" hidden="false" customHeight="false" outlineLevel="0" collapsed="false">
      <c r="A393" s="63" t="s">
        <v>55</v>
      </c>
      <c r="B393" s="56" t="n">
        <v>911</v>
      </c>
      <c r="C393" s="50" t="s">
        <v>157</v>
      </c>
      <c r="D393" s="50" t="s">
        <v>93</v>
      </c>
      <c r="E393" s="50" t="s">
        <v>281</v>
      </c>
      <c r="F393" s="50" t="s">
        <v>56</v>
      </c>
      <c r="G393" s="52" t="n">
        <v>34623.52366</v>
      </c>
      <c r="H393" s="52" t="n">
        <v>32193.3</v>
      </c>
      <c r="I393" s="52" t="n">
        <v>32193.3</v>
      </c>
      <c r="J393" s="53"/>
      <c r="K393" s="53"/>
      <c r="L393" s="53"/>
      <c r="M393" s="53"/>
      <c r="N393" s="53"/>
      <c r="O393" s="53"/>
      <c r="P393" s="53"/>
      <c r="Q393" s="53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</row>
    <row r="394" s="54" customFormat="true" ht="23.9" hidden="false" customHeight="false" outlineLevel="0" collapsed="false">
      <c r="A394" s="43" t="s">
        <v>279</v>
      </c>
      <c r="B394" s="44" t="n">
        <v>911</v>
      </c>
      <c r="C394" s="45" t="s">
        <v>157</v>
      </c>
      <c r="D394" s="45" t="s">
        <v>93</v>
      </c>
      <c r="E394" s="45" t="s">
        <v>282</v>
      </c>
      <c r="F394" s="45"/>
      <c r="G394" s="46" t="n">
        <v>48317.3</v>
      </c>
      <c r="H394" s="46" t="n">
        <v>49971.5</v>
      </c>
      <c r="I394" s="46" t="n">
        <v>49971.5</v>
      </c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="54" customFormat="true" ht="51.75" hidden="false" customHeight="true" outlineLevel="0" collapsed="false">
      <c r="A395" s="48" t="s">
        <v>21</v>
      </c>
      <c r="B395" s="49" t="n">
        <v>911</v>
      </c>
      <c r="C395" s="50" t="s">
        <v>157</v>
      </c>
      <c r="D395" s="50" t="s">
        <v>93</v>
      </c>
      <c r="E395" s="50" t="s">
        <v>282</v>
      </c>
      <c r="F395" s="51" t="s">
        <v>22</v>
      </c>
      <c r="G395" s="52" t="n">
        <v>17009.2</v>
      </c>
      <c r="H395" s="52" t="n">
        <v>17315.4</v>
      </c>
      <c r="I395" s="52" t="n">
        <v>17315.4</v>
      </c>
    </row>
    <row r="396" customFormat="false" ht="23.9" hidden="false" customHeight="false" outlineLevel="0" collapsed="false">
      <c r="A396" s="55" t="s">
        <v>27</v>
      </c>
      <c r="B396" s="49" t="n">
        <v>911</v>
      </c>
      <c r="C396" s="50" t="s">
        <v>157</v>
      </c>
      <c r="D396" s="50" t="s">
        <v>93</v>
      </c>
      <c r="E396" s="50" t="s">
        <v>282</v>
      </c>
      <c r="F396" s="51" t="s">
        <v>28</v>
      </c>
      <c r="G396" s="52" t="n">
        <v>257.1</v>
      </c>
      <c r="H396" s="52" t="n">
        <v>0</v>
      </c>
      <c r="I396" s="52" t="n">
        <v>0</v>
      </c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</row>
    <row r="397" s="54" customFormat="true" ht="23.9" hidden="false" customHeight="false" outlineLevel="0" collapsed="false">
      <c r="A397" s="63" t="s">
        <v>55</v>
      </c>
      <c r="B397" s="56" t="n">
        <v>911</v>
      </c>
      <c r="C397" s="50" t="s">
        <v>157</v>
      </c>
      <c r="D397" s="50" t="s">
        <v>93</v>
      </c>
      <c r="E397" s="50" t="s">
        <v>282</v>
      </c>
      <c r="F397" s="50" t="s">
        <v>56</v>
      </c>
      <c r="G397" s="52" t="n">
        <v>30993.9</v>
      </c>
      <c r="H397" s="52" t="n">
        <v>32656.1</v>
      </c>
      <c r="I397" s="52" t="n">
        <v>32656.1</v>
      </c>
      <c r="J397" s="53"/>
      <c r="K397" s="53"/>
      <c r="L397" s="53"/>
      <c r="M397" s="53"/>
      <c r="N397" s="53"/>
      <c r="O397" s="53"/>
      <c r="P397" s="53"/>
      <c r="Q397" s="53"/>
    </row>
    <row r="398" s="54" customFormat="true" ht="12.8" hidden="false" customHeight="false" outlineLevel="0" collapsed="false">
      <c r="A398" s="63" t="s">
        <v>32</v>
      </c>
      <c r="B398" s="56" t="n">
        <v>911</v>
      </c>
      <c r="C398" s="50" t="s">
        <v>157</v>
      </c>
      <c r="D398" s="50" t="s">
        <v>93</v>
      </c>
      <c r="E398" s="50" t="s">
        <v>282</v>
      </c>
      <c r="F398" s="50" t="s">
        <v>33</v>
      </c>
      <c r="G398" s="52" t="n">
        <v>57.1</v>
      </c>
      <c r="H398" s="52" t="n">
        <v>0</v>
      </c>
      <c r="I398" s="52" t="n">
        <v>0</v>
      </c>
      <c r="J398" s="53"/>
      <c r="K398" s="53"/>
      <c r="L398" s="53"/>
      <c r="M398" s="53"/>
      <c r="N398" s="53"/>
      <c r="O398" s="53"/>
      <c r="P398" s="53"/>
      <c r="Q398" s="53"/>
    </row>
    <row r="399" customFormat="false" ht="12.8" hidden="false" customHeight="false" outlineLevel="0" collapsed="false">
      <c r="A399" s="80" t="s">
        <v>117</v>
      </c>
      <c r="B399" s="30" t="n">
        <v>911</v>
      </c>
      <c r="C399" s="31" t="s">
        <v>76</v>
      </c>
      <c r="D399" s="31"/>
      <c r="E399" s="31"/>
      <c r="F399" s="31"/>
      <c r="G399" s="34" t="n">
        <v>54408.62634</v>
      </c>
      <c r="H399" s="34" t="n">
        <v>60801.9</v>
      </c>
      <c r="I399" s="34" t="n">
        <v>60801.9</v>
      </c>
      <c r="J399" s="34" t="e">
        <f aca="false">J400+J409+#REF!</f>
        <v>#REF!</v>
      </c>
      <c r="K399" s="34" t="e">
        <f aca="false">K400+K409+#REF!</f>
        <v>#REF!</v>
      </c>
      <c r="L399" s="34" t="e">
        <f aca="false">L400+L409+#REF!</f>
        <v>#REF!</v>
      </c>
      <c r="M399" s="34" t="e">
        <f aca="false">M400+M409+#REF!</f>
        <v>#REF!</v>
      </c>
      <c r="N399" s="34" t="e">
        <f aca="false">N400+N409+#REF!</f>
        <v>#REF!</v>
      </c>
      <c r="O399" s="34" t="e">
        <f aca="false">O400+O409+#REF!</f>
        <v>#REF!</v>
      </c>
      <c r="P399" s="34" t="e">
        <f aca="false">P400+P409+#REF!</f>
        <v>#REF!</v>
      </c>
      <c r="Q399" s="34" t="e">
        <f aca="false">Q400+Q409+#REF!</f>
        <v>#REF!</v>
      </c>
      <c r="R399" s="82"/>
      <c r="S399" s="82"/>
      <c r="T399" s="82"/>
      <c r="U399" s="82"/>
      <c r="V399" s="82"/>
      <c r="W399" s="82"/>
      <c r="X399" s="82"/>
      <c r="Y399" s="82"/>
      <c r="Z399" s="82"/>
      <c r="AA399" s="82"/>
      <c r="AB399" s="82"/>
      <c r="AC399" s="82"/>
    </row>
    <row r="400" s="54" customFormat="true" ht="12.8" hidden="false" customHeight="false" outlineLevel="0" collapsed="false">
      <c r="A400" s="37" t="s">
        <v>118</v>
      </c>
      <c r="B400" s="38" t="n">
        <v>911</v>
      </c>
      <c r="C400" s="39" t="s">
        <v>76</v>
      </c>
      <c r="D400" s="39" t="s">
        <v>74</v>
      </c>
      <c r="E400" s="39"/>
      <c r="F400" s="39"/>
      <c r="G400" s="40" t="n">
        <v>6603.05</v>
      </c>
      <c r="H400" s="40" t="n">
        <v>9959</v>
      </c>
      <c r="I400" s="40" t="n">
        <v>9959</v>
      </c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</row>
    <row r="401" s="1" customFormat="true" ht="24.75" hidden="false" customHeight="true" outlineLevel="0" collapsed="false">
      <c r="A401" s="43" t="s">
        <v>283</v>
      </c>
      <c r="B401" s="44" t="n">
        <v>911</v>
      </c>
      <c r="C401" s="45" t="s">
        <v>76</v>
      </c>
      <c r="D401" s="45" t="s">
        <v>74</v>
      </c>
      <c r="E401" s="45" t="s">
        <v>284</v>
      </c>
      <c r="F401" s="45"/>
      <c r="G401" s="46" t="n">
        <v>1268.2</v>
      </c>
      <c r="H401" s="46" t="n">
        <v>1268.2</v>
      </c>
      <c r="I401" s="46" t="n">
        <v>1268.2</v>
      </c>
    </row>
    <row r="402" s="54" customFormat="true" ht="12.8" hidden="false" customHeight="false" outlineLevel="0" collapsed="false">
      <c r="A402" s="88" t="s">
        <v>49</v>
      </c>
      <c r="B402" s="49" t="n">
        <v>911</v>
      </c>
      <c r="C402" s="50" t="s">
        <v>76</v>
      </c>
      <c r="D402" s="50" t="s">
        <v>74</v>
      </c>
      <c r="E402" s="50" t="s">
        <v>284</v>
      </c>
      <c r="F402" s="51" t="s">
        <v>50</v>
      </c>
      <c r="G402" s="52" t="n">
        <v>17.2</v>
      </c>
      <c r="H402" s="52" t="n">
        <v>17.2</v>
      </c>
      <c r="I402" s="52" t="n">
        <v>17.2</v>
      </c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="54" customFormat="true" ht="23.9" hidden="false" customHeight="false" outlineLevel="0" collapsed="false">
      <c r="A403" s="63" t="s">
        <v>55</v>
      </c>
      <c r="B403" s="56" t="n">
        <v>911</v>
      </c>
      <c r="C403" s="50" t="s">
        <v>76</v>
      </c>
      <c r="D403" s="50" t="s">
        <v>74</v>
      </c>
      <c r="E403" s="50" t="s">
        <v>284</v>
      </c>
      <c r="F403" s="50" t="s">
        <v>56</v>
      </c>
      <c r="G403" s="52" t="n">
        <v>1251</v>
      </c>
      <c r="H403" s="52" t="n">
        <v>1251</v>
      </c>
      <c r="I403" s="52" t="n">
        <v>1251</v>
      </c>
    </row>
    <row r="404" s="54" customFormat="true" ht="23.9" hidden="false" customHeight="false" outlineLevel="0" collapsed="false">
      <c r="A404" s="110" t="s">
        <v>285</v>
      </c>
      <c r="B404" s="45" t="s">
        <v>286</v>
      </c>
      <c r="C404" s="45" t="s">
        <v>76</v>
      </c>
      <c r="D404" s="45" t="s">
        <v>74</v>
      </c>
      <c r="E404" s="45" t="s">
        <v>287</v>
      </c>
      <c r="F404" s="45"/>
      <c r="G404" s="46" t="n">
        <v>2442.6</v>
      </c>
      <c r="H404" s="46" t="n">
        <v>3007.5</v>
      </c>
      <c r="I404" s="46" t="n">
        <v>3007.5</v>
      </c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="54" customFormat="true" ht="23.9" hidden="false" customHeight="false" outlineLevel="0" collapsed="false">
      <c r="A405" s="55" t="s">
        <v>27</v>
      </c>
      <c r="B405" s="49" t="n">
        <v>911</v>
      </c>
      <c r="C405" s="50" t="s">
        <v>76</v>
      </c>
      <c r="D405" s="50" t="s">
        <v>74</v>
      </c>
      <c r="E405" s="50" t="s">
        <v>287</v>
      </c>
      <c r="F405" s="51" t="s">
        <v>28</v>
      </c>
      <c r="G405" s="52" t="n">
        <v>660.78</v>
      </c>
      <c r="H405" s="52" t="n">
        <v>626.2</v>
      </c>
      <c r="I405" s="52" t="n">
        <v>626.2</v>
      </c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="82" customFormat="true" ht="23.9" hidden="false" customHeight="false" outlineLevel="0" collapsed="false">
      <c r="A406" s="63" t="s">
        <v>55</v>
      </c>
      <c r="B406" s="56" t="n">
        <v>911</v>
      </c>
      <c r="C406" s="50" t="s">
        <v>76</v>
      </c>
      <c r="D406" s="50" t="s">
        <v>74</v>
      </c>
      <c r="E406" s="50" t="s">
        <v>287</v>
      </c>
      <c r="F406" s="50" t="s">
        <v>56</v>
      </c>
      <c r="G406" s="52" t="n">
        <v>1781.82</v>
      </c>
      <c r="H406" s="52" t="n">
        <v>2381.3</v>
      </c>
      <c r="I406" s="52" t="n">
        <v>2381.3</v>
      </c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="42" customFormat="true" ht="46.45" hidden="false" customHeight="false" outlineLevel="0" collapsed="false">
      <c r="A407" s="43" t="s">
        <v>288</v>
      </c>
      <c r="B407" s="44" t="n">
        <v>911</v>
      </c>
      <c r="C407" s="45" t="s">
        <v>76</v>
      </c>
      <c r="D407" s="45" t="s">
        <v>74</v>
      </c>
      <c r="E407" s="45" t="s">
        <v>289</v>
      </c>
      <c r="F407" s="45"/>
      <c r="G407" s="46" t="n">
        <v>2892.25</v>
      </c>
      <c r="H407" s="46" t="n">
        <v>5683.3</v>
      </c>
      <c r="I407" s="46" t="n">
        <v>5683.3</v>
      </c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customFormat="false" ht="23.9" hidden="false" customHeight="false" outlineLevel="0" collapsed="false">
      <c r="A408" s="63" t="s">
        <v>55</v>
      </c>
      <c r="B408" s="56" t="n">
        <v>911</v>
      </c>
      <c r="C408" s="50" t="s">
        <v>76</v>
      </c>
      <c r="D408" s="50" t="s">
        <v>74</v>
      </c>
      <c r="E408" s="50" t="s">
        <v>289</v>
      </c>
      <c r="F408" s="50" t="s">
        <v>56</v>
      </c>
      <c r="G408" s="52" t="n">
        <v>2892.25</v>
      </c>
      <c r="H408" s="52" t="n">
        <v>5683.3</v>
      </c>
      <c r="I408" s="52" t="n">
        <v>5683.3</v>
      </c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</row>
    <row r="409" customFormat="false" ht="12.8" hidden="false" customHeight="false" outlineLevel="0" collapsed="false">
      <c r="A409" s="37" t="s">
        <v>129</v>
      </c>
      <c r="B409" s="38" t="n">
        <v>911</v>
      </c>
      <c r="C409" s="39" t="s">
        <v>76</v>
      </c>
      <c r="D409" s="39" t="s">
        <v>24</v>
      </c>
      <c r="E409" s="39"/>
      <c r="F409" s="39"/>
      <c r="G409" s="40" t="n">
        <v>47805.57634</v>
      </c>
      <c r="H409" s="40" t="n">
        <v>50842.9</v>
      </c>
      <c r="I409" s="40" t="n">
        <v>50842.9</v>
      </c>
      <c r="J409" s="40" t="n">
        <f aca="false">J410+J419+J425+J427+J417+J421+J413+J415+J423+J430</f>
        <v>0</v>
      </c>
      <c r="K409" s="40" t="n">
        <f aca="false">K410+K419+K425+K427+K417+K421+K413+K415+K423+K430</f>
        <v>0</v>
      </c>
      <c r="L409" s="40" t="n">
        <f aca="false">L410+L419+L425+L427+L417+L421+L413+L415+L423+L430</f>
        <v>0</v>
      </c>
      <c r="M409" s="40" t="n">
        <f aca="false">M410+M419+M425+M427+M417+M421+M413+M415+M423+M430</f>
        <v>0</v>
      </c>
      <c r="N409" s="40" t="n">
        <f aca="false">N410+N419+N425+N427+N417+N421+N413+N415+N423+N430</f>
        <v>0</v>
      </c>
      <c r="O409" s="40" t="n">
        <f aca="false">O410+O419+O425+O427+O417+O421+O413+O415+O423+O430</f>
        <v>0</v>
      </c>
      <c r="P409" s="40" t="n">
        <f aca="false">P410+P419+P425+P427+P417+P421+P413+P415+P423+P430</f>
        <v>0</v>
      </c>
      <c r="Q409" s="40" t="n">
        <f aca="false">Q410+Q419+Q425+Q427+Q417+Q421+Q413+Q415+Q423+Q430</f>
        <v>0</v>
      </c>
      <c r="R409" s="42"/>
      <c r="S409" s="42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</row>
    <row r="410" s="54" customFormat="true" ht="38.25" hidden="false" customHeight="true" outlineLevel="0" collapsed="false">
      <c r="A410" s="43" t="s">
        <v>290</v>
      </c>
      <c r="B410" s="44" t="n">
        <v>911</v>
      </c>
      <c r="C410" s="45" t="s">
        <v>76</v>
      </c>
      <c r="D410" s="45" t="s">
        <v>24</v>
      </c>
      <c r="E410" s="45" t="s">
        <v>291</v>
      </c>
      <c r="F410" s="45"/>
      <c r="G410" s="46" t="n">
        <v>957.3</v>
      </c>
      <c r="H410" s="46" t="n">
        <v>2070.2</v>
      </c>
      <c r="I410" s="46" t="n">
        <v>2070.2</v>
      </c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customFormat="false" ht="23.9" hidden="false" customHeight="false" outlineLevel="0" collapsed="false">
      <c r="A411" s="55" t="s">
        <v>27</v>
      </c>
      <c r="B411" s="49" t="n">
        <v>911</v>
      </c>
      <c r="C411" s="50" t="s">
        <v>76</v>
      </c>
      <c r="D411" s="50" t="s">
        <v>24</v>
      </c>
      <c r="E411" s="50" t="s">
        <v>291</v>
      </c>
      <c r="F411" s="51" t="s">
        <v>28</v>
      </c>
      <c r="G411" s="52" t="n">
        <v>23.2</v>
      </c>
      <c r="H411" s="52" t="n">
        <v>30.1</v>
      </c>
      <c r="I411" s="52" t="n">
        <v>30.1</v>
      </c>
      <c r="J411" s="53"/>
      <c r="K411" s="53"/>
      <c r="L411" s="53"/>
      <c r="M411" s="53"/>
      <c r="N411" s="53"/>
      <c r="O411" s="53"/>
      <c r="P411" s="53"/>
      <c r="Q411" s="53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</row>
    <row r="412" customFormat="false" ht="12.8" hidden="false" customHeight="false" outlineLevel="0" collapsed="false">
      <c r="A412" s="88" t="s">
        <v>49</v>
      </c>
      <c r="B412" s="56" t="n">
        <v>911</v>
      </c>
      <c r="C412" s="50" t="s">
        <v>76</v>
      </c>
      <c r="D412" s="50" t="s">
        <v>24</v>
      </c>
      <c r="E412" s="50" t="s">
        <v>291</v>
      </c>
      <c r="F412" s="90" t="n">
        <v>300</v>
      </c>
      <c r="G412" s="52" t="n">
        <v>934.1</v>
      </c>
      <c r="H412" s="52" t="n">
        <v>2040.1</v>
      </c>
      <c r="I412" s="52" t="n">
        <v>2040.1</v>
      </c>
      <c r="J412" s="53"/>
      <c r="K412" s="53"/>
      <c r="L412" s="53"/>
      <c r="M412" s="53"/>
      <c r="N412" s="53"/>
      <c r="O412" s="53"/>
      <c r="P412" s="53"/>
      <c r="Q412" s="53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</row>
    <row r="413" s="1" customFormat="true" ht="35.2" hidden="false" customHeight="false" outlineLevel="0" collapsed="false">
      <c r="A413" s="43" t="s">
        <v>292</v>
      </c>
      <c r="B413" s="44" t="n">
        <v>911</v>
      </c>
      <c r="C413" s="45" t="s">
        <v>76</v>
      </c>
      <c r="D413" s="45" t="s">
        <v>24</v>
      </c>
      <c r="E413" s="45" t="s">
        <v>293</v>
      </c>
      <c r="F413" s="45"/>
      <c r="G413" s="46" t="n">
        <v>72</v>
      </c>
      <c r="H413" s="46" t="n">
        <v>54</v>
      </c>
      <c r="I413" s="46" t="n">
        <v>54</v>
      </c>
    </row>
    <row r="414" customFormat="false" ht="12.8" hidden="false" customHeight="false" outlineLevel="0" collapsed="false">
      <c r="A414" s="63" t="s">
        <v>49</v>
      </c>
      <c r="B414" s="56" t="n">
        <v>911</v>
      </c>
      <c r="C414" s="50" t="s">
        <v>76</v>
      </c>
      <c r="D414" s="50" t="s">
        <v>24</v>
      </c>
      <c r="E414" s="50" t="s">
        <v>293</v>
      </c>
      <c r="F414" s="90" t="n">
        <v>300</v>
      </c>
      <c r="G414" s="52" t="n">
        <v>72</v>
      </c>
      <c r="H414" s="52" t="n">
        <v>54</v>
      </c>
      <c r="I414" s="52" t="n">
        <v>54</v>
      </c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</row>
    <row r="415" s="54" customFormat="true" ht="35.2" hidden="false" customHeight="false" outlineLevel="0" collapsed="false">
      <c r="A415" s="110" t="s">
        <v>294</v>
      </c>
      <c r="B415" s="44" t="n">
        <v>911</v>
      </c>
      <c r="C415" s="45" t="s">
        <v>76</v>
      </c>
      <c r="D415" s="45" t="s">
        <v>24</v>
      </c>
      <c r="E415" s="45" t="s">
        <v>295</v>
      </c>
      <c r="F415" s="45"/>
      <c r="G415" s="46" t="n">
        <v>465</v>
      </c>
      <c r="H415" s="46" t="n">
        <v>472.5</v>
      </c>
      <c r="I415" s="46" t="n">
        <v>472.5</v>
      </c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="42" customFormat="true" ht="12.8" hidden="false" customHeight="false" outlineLevel="0" collapsed="false">
      <c r="A416" s="63" t="s">
        <v>49</v>
      </c>
      <c r="B416" s="56" t="n">
        <v>911</v>
      </c>
      <c r="C416" s="50" t="s">
        <v>76</v>
      </c>
      <c r="D416" s="50" t="s">
        <v>24</v>
      </c>
      <c r="E416" s="50" t="s">
        <v>295</v>
      </c>
      <c r="F416" s="50" t="s">
        <v>50</v>
      </c>
      <c r="G416" s="52" t="n">
        <v>465</v>
      </c>
      <c r="H416" s="52" t="n">
        <v>472.5</v>
      </c>
      <c r="I416" s="52" t="n">
        <v>472.5</v>
      </c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</row>
    <row r="417" s="1" customFormat="true" ht="25.5" hidden="false" customHeight="true" outlineLevel="0" collapsed="false">
      <c r="A417" s="107" t="s">
        <v>296</v>
      </c>
      <c r="B417" s="44" t="n">
        <v>911</v>
      </c>
      <c r="C417" s="45" t="s">
        <v>76</v>
      </c>
      <c r="D417" s="45" t="s">
        <v>24</v>
      </c>
      <c r="E417" s="45" t="s">
        <v>297</v>
      </c>
      <c r="F417" s="45"/>
      <c r="G417" s="46" t="n">
        <v>5.37634</v>
      </c>
      <c r="H417" s="46" t="n">
        <v>0</v>
      </c>
      <c r="I417" s="46" t="n">
        <v>0</v>
      </c>
    </row>
    <row r="418" s="54" customFormat="true" ht="12.8" hidden="false" customHeight="false" outlineLevel="0" collapsed="false">
      <c r="A418" s="63" t="s">
        <v>49</v>
      </c>
      <c r="B418" s="56" t="n">
        <v>911</v>
      </c>
      <c r="C418" s="50" t="s">
        <v>76</v>
      </c>
      <c r="D418" s="50" t="s">
        <v>24</v>
      </c>
      <c r="E418" s="50" t="s">
        <v>297</v>
      </c>
      <c r="F418" s="50" t="s">
        <v>50</v>
      </c>
      <c r="G418" s="52" t="n">
        <v>5.37634</v>
      </c>
      <c r="H418" s="52" t="n">
        <v>0</v>
      </c>
      <c r="I418" s="52" t="n">
        <v>0</v>
      </c>
    </row>
    <row r="419" s="54" customFormat="true" ht="112.5" hidden="false" customHeight="true" outlineLevel="0" collapsed="false">
      <c r="A419" s="107" t="s">
        <v>298</v>
      </c>
      <c r="B419" s="44" t="n">
        <v>911</v>
      </c>
      <c r="C419" s="45" t="s">
        <v>76</v>
      </c>
      <c r="D419" s="45" t="s">
        <v>24</v>
      </c>
      <c r="E419" s="45" t="s">
        <v>299</v>
      </c>
      <c r="F419" s="45"/>
      <c r="G419" s="46" t="n">
        <v>40408.7</v>
      </c>
      <c r="H419" s="46" t="n">
        <v>44408.7</v>
      </c>
      <c r="I419" s="46" t="n">
        <v>44408.7</v>
      </c>
      <c r="J419" s="1"/>
      <c r="K419" s="1"/>
      <c r="L419" s="1"/>
      <c r="M419" s="1"/>
      <c r="N419" s="1"/>
      <c r="O419" s="1"/>
      <c r="P419" s="1"/>
      <c r="Q419" s="1"/>
      <c r="R419" s="1"/>
      <c r="S419" s="89"/>
      <c r="T419" s="89"/>
      <c r="U419" s="89"/>
      <c r="V419" s="89"/>
      <c r="W419" s="89"/>
      <c r="X419" s="89"/>
      <c r="Y419" s="1"/>
      <c r="Z419" s="1"/>
      <c r="AA419" s="1"/>
      <c r="AB419" s="1"/>
      <c r="AC419" s="1"/>
    </row>
    <row r="420" customFormat="false" ht="12.8" hidden="false" customHeight="false" outlineLevel="0" collapsed="false">
      <c r="A420" s="63" t="s">
        <v>49</v>
      </c>
      <c r="B420" s="56" t="n">
        <v>911</v>
      </c>
      <c r="C420" s="50" t="s">
        <v>76</v>
      </c>
      <c r="D420" s="50" t="s">
        <v>24</v>
      </c>
      <c r="E420" s="50" t="s">
        <v>299</v>
      </c>
      <c r="F420" s="50" t="s">
        <v>50</v>
      </c>
      <c r="G420" s="52" t="n">
        <v>40408.7</v>
      </c>
      <c r="H420" s="52" t="n">
        <v>44408.7</v>
      </c>
      <c r="I420" s="52" t="n">
        <v>44408.7</v>
      </c>
      <c r="J420" s="53"/>
      <c r="K420" s="53"/>
      <c r="L420" s="53"/>
      <c r="M420" s="53"/>
      <c r="N420" s="53"/>
      <c r="O420" s="53"/>
      <c r="P420" s="53"/>
      <c r="Q420" s="53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</row>
    <row r="421" s="54" customFormat="true" ht="99" hidden="false" customHeight="true" outlineLevel="0" collapsed="false">
      <c r="A421" s="107" t="s">
        <v>300</v>
      </c>
      <c r="B421" s="44" t="n">
        <v>911</v>
      </c>
      <c r="C421" s="45" t="s">
        <v>76</v>
      </c>
      <c r="D421" s="45" t="s">
        <v>24</v>
      </c>
      <c r="E421" s="45" t="s">
        <v>301</v>
      </c>
      <c r="F421" s="45"/>
      <c r="G421" s="46" t="n">
        <v>100</v>
      </c>
      <c r="H421" s="46" t="n">
        <v>100</v>
      </c>
      <c r="I421" s="46" t="n">
        <v>100</v>
      </c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customFormat="false" ht="12.8" hidden="false" customHeight="false" outlineLevel="0" collapsed="false">
      <c r="A422" s="63" t="s">
        <v>49</v>
      </c>
      <c r="B422" s="56" t="n">
        <v>911</v>
      </c>
      <c r="C422" s="50" t="s">
        <v>76</v>
      </c>
      <c r="D422" s="50" t="s">
        <v>24</v>
      </c>
      <c r="E422" s="50" t="s">
        <v>301</v>
      </c>
      <c r="F422" s="50" t="s">
        <v>50</v>
      </c>
      <c r="G422" s="52" t="n">
        <v>100</v>
      </c>
      <c r="H422" s="52" t="n">
        <v>100</v>
      </c>
      <c r="I422" s="52" t="n">
        <v>100</v>
      </c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</row>
    <row r="423" s="54" customFormat="true" ht="99" hidden="false" customHeight="true" outlineLevel="0" collapsed="false">
      <c r="A423" s="107" t="s">
        <v>302</v>
      </c>
      <c r="B423" s="44" t="n">
        <v>911</v>
      </c>
      <c r="C423" s="45" t="s">
        <v>76</v>
      </c>
      <c r="D423" s="45" t="s">
        <v>24</v>
      </c>
      <c r="E423" s="45" t="s">
        <v>303</v>
      </c>
      <c r="F423" s="45"/>
      <c r="G423" s="46" t="n">
        <v>613.3</v>
      </c>
      <c r="H423" s="46" t="n">
        <v>0</v>
      </c>
      <c r="I423" s="46" t="n">
        <v>0</v>
      </c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customFormat="false" ht="23.9" hidden="false" customHeight="false" outlineLevel="0" collapsed="false">
      <c r="A424" s="63" t="s">
        <v>55</v>
      </c>
      <c r="B424" s="56" t="n">
        <v>911</v>
      </c>
      <c r="C424" s="50" t="s">
        <v>76</v>
      </c>
      <c r="D424" s="50" t="s">
        <v>24</v>
      </c>
      <c r="E424" s="50" t="s">
        <v>303</v>
      </c>
      <c r="F424" s="50" t="s">
        <v>56</v>
      </c>
      <c r="G424" s="52" t="n">
        <v>613.3</v>
      </c>
      <c r="H424" s="52" t="n">
        <v>0</v>
      </c>
      <c r="I424" s="52" t="n">
        <v>0</v>
      </c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</row>
    <row r="425" s="54" customFormat="true" ht="35.2" hidden="false" customHeight="false" outlineLevel="0" collapsed="false">
      <c r="A425" s="43" t="s">
        <v>304</v>
      </c>
      <c r="B425" s="44" t="n">
        <v>911</v>
      </c>
      <c r="C425" s="45" t="s">
        <v>76</v>
      </c>
      <c r="D425" s="45" t="s">
        <v>24</v>
      </c>
      <c r="E425" s="45" t="s">
        <v>305</v>
      </c>
      <c r="F425" s="45"/>
      <c r="G425" s="46" t="n">
        <v>1555.9</v>
      </c>
      <c r="H425" s="46" t="n">
        <v>1905.9</v>
      </c>
      <c r="I425" s="46" t="n">
        <v>1905.9</v>
      </c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customFormat="false" ht="23.9" hidden="false" customHeight="false" outlineLevel="0" collapsed="false">
      <c r="A426" s="63" t="s">
        <v>55</v>
      </c>
      <c r="B426" s="56" t="n">
        <v>911</v>
      </c>
      <c r="C426" s="50" t="s">
        <v>76</v>
      </c>
      <c r="D426" s="50" t="s">
        <v>24</v>
      </c>
      <c r="E426" s="50" t="s">
        <v>305</v>
      </c>
      <c r="F426" s="50" t="s">
        <v>56</v>
      </c>
      <c r="G426" s="52" t="n">
        <v>1555.9</v>
      </c>
      <c r="H426" s="52" t="n">
        <v>1905.9</v>
      </c>
      <c r="I426" s="52" t="n">
        <v>1905.9</v>
      </c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</row>
    <row r="427" s="54" customFormat="true" ht="35.2" hidden="false" customHeight="false" outlineLevel="0" collapsed="false">
      <c r="A427" s="43" t="s">
        <v>306</v>
      </c>
      <c r="B427" s="44" t="n">
        <v>911</v>
      </c>
      <c r="C427" s="45" t="s">
        <v>76</v>
      </c>
      <c r="D427" s="45" t="s">
        <v>24</v>
      </c>
      <c r="E427" s="45" t="s">
        <v>307</v>
      </c>
      <c r="F427" s="45"/>
      <c r="G427" s="46" t="n">
        <v>3354.4</v>
      </c>
      <c r="H427" s="46" t="n">
        <v>1831.6</v>
      </c>
      <c r="I427" s="46" t="n">
        <v>1831.6</v>
      </c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customFormat="false" ht="23.9" hidden="false" customHeight="false" outlineLevel="0" collapsed="false">
      <c r="A428" s="55" t="s">
        <v>27</v>
      </c>
      <c r="B428" s="56" t="n">
        <v>911</v>
      </c>
      <c r="C428" s="50" t="s">
        <v>76</v>
      </c>
      <c r="D428" s="50" t="s">
        <v>24</v>
      </c>
      <c r="E428" s="50" t="s">
        <v>307</v>
      </c>
      <c r="F428" s="50" t="s">
        <v>28</v>
      </c>
      <c r="G428" s="52" t="n">
        <v>986.9</v>
      </c>
      <c r="H428" s="52" t="n">
        <v>786.1</v>
      </c>
      <c r="I428" s="52" t="n">
        <v>786.1</v>
      </c>
      <c r="J428" s="53"/>
      <c r="K428" s="53"/>
      <c r="L428" s="53"/>
      <c r="M428" s="53"/>
      <c r="N428" s="53"/>
      <c r="O428" s="53"/>
      <c r="P428" s="53"/>
      <c r="Q428" s="53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</row>
    <row r="429" s="54" customFormat="true" ht="23.9" hidden="false" customHeight="false" outlineLevel="0" collapsed="false">
      <c r="A429" s="63" t="s">
        <v>55</v>
      </c>
      <c r="B429" s="56" t="n">
        <v>911</v>
      </c>
      <c r="C429" s="50" t="s">
        <v>76</v>
      </c>
      <c r="D429" s="50" t="s">
        <v>24</v>
      </c>
      <c r="E429" s="50" t="s">
        <v>307</v>
      </c>
      <c r="F429" s="50" t="s">
        <v>56</v>
      </c>
      <c r="G429" s="52" t="n">
        <v>2367.5</v>
      </c>
      <c r="H429" s="52" t="n">
        <v>1045.5</v>
      </c>
      <c r="I429" s="52" t="n">
        <v>1045.5</v>
      </c>
    </row>
    <row r="430" s="1" customFormat="true" ht="35.2" hidden="false" customHeight="false" outlineLevel="0" collapsed="false">
      <c r="A430" s="43" t="s">
        <v>141</v>
      </c>
      <c r="B430" s="44" t="n">
        <v>911</v>
      </c>
      <c r="C430" s="45" t="s">
        <v>76</v>
      </c>
      <c r="D430" s="45" t="s">
        <v>24</v>
      </c>
      <c r="E430" s="45" t="s">
        <v>142</v>
      </c>
      <c r="F430" s="45"/>
      <c r="G430" s="46" t="n">
        <v>273.6</v>
      </c>
      <c r="H430" s="46" t="n">
        <v>0</v>
      </c>
      <c r="I430" s="46" t="n">
        <v>0</v>
      </c>
    </row>
    <row r="431" s="54" customFormat="true" ht="23.9" hidden="false" customHeight="false" outlineLevel="0" collapsed="false">
      <c r="A431" s="55" t="s">
        <v>27</v>
      </c>
      <c r="B431" s="56" t="n">
        <v>911</v>
      </c>
      <c r="C431" s="50" t="s">
        <v>76</v>
      </c>
      <c r="D431" s="50" t="s">
        <v>24</v>
      </c>
      <c r="E431" s="50" t="s">
        <v>142</v>
      </c>
      <c r="F431" s="50" t="s">
        <v>28</v>
      </c>
      <c r="G431" s="52" t="n">
        <v>12.7</v>
      </c>
      <c r="H431" s="52" t="n">
        <v>0</v>
      </c>
      <c r="I431" s="52" t="n">
        <v>0</v>
      </c>
      <c r="J431" s="53"/>
      <c r="K431" s="53"/>
      <c r="L431" s="53"/>
      <c r="M431" s="53"/>
      <c r="N431" s="53"/>
      <c r="O431" s="53"/>
      <c r="P431" s="53"/>
      <c r="Q431" s="53"/>
    </row>
    <row r="432" customFormat="false" ht="23.9" hidden="false" customHeight="false" outlineLevel="0" collapsed="false">
      <c r="A432" s="63" t="s">
        <v>55</v>
      </c>
      <c r="B432" s="56" t="n">
        <v>911</v>
      </c>
      <c r="C432" s="50" t="s">
        <v>76</v>
      </c>
      <c r="D432" s="50" t="s">
        <v>24</v>
      </c>
      <c r="E432" s="50" t="s">
        <v>142</v>
      </c>
      <c r="F432" s="50" t="s">
        <v>56</v>
      </c>
      <c r="G432" s="52" t="n">
        <v>260.9</v>
      </c>
      <c r="H432" s="52" t="n">
        <v>0</v>
      </c>
      <c r="I432" s="52" t="n">
        <v>0</v>
      </c>
      <c r="J432" s="53"/>
      <c r="K432" s="53"/>
      <c r="L432" s="53"/>
      <c r="M432" s="53"/>
      <c r="N432" s="53"/>
      <c r="O432" s="53"/>
      <c r="P432" s="53"/>
      <c r="Q432" s="53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</row>
    <row r="433" s="54" customFormat="true" ht="12.8" hidden="false" customHeight="false" outlineLevel="0" collapsed="false">
      <c r="A433" s="80" t="s">
        <v>164</v>
      </c>
      <c r="B433" s="30" t="n">
        <v>911</v>
      </c>
      <c r="C433" s="31" t="s">
        <v>42</v>
      </c>
      <c r="D433" s="31"/>
      <c r="E433" s="31"/>
      <c r="F433" s="31"/>
      <c r="G433" s="52" t="n">
        <v>20356.54378</v>
      </c>
      <c r="H433" s="52" t="n">
        <v>27309.3</v>
      </c>
      <c r="I433" s="52" t="n">
        <v>27309.3</v>
      </c>
    </row>
    <row r="434" customFormat="false" ht="12.8" hidden="false" customHeight="false" outlineLevel="0" collapsed="false">
      <c r="A434" s="37" t="s">
        <v>165</v>
      </c>
      <c r="B434" s="38" t="n">
        <v>911</v>
      </c>
      <c r="C434" s="39" t="s">
        <v>42</v>
      </c>
      <c r="D434" s="39" t="s">
        <v>16</v>
      </c>
      <c r="E434" s="39"/>
      <c r="F434" s="39"/>
      <c r="G434" s="52" t="n">
        <v>10940.30761</v>
      </c>
      <c r="H434" s="52" t="n">
        <v>0</v>
      </c>
      <c r="I434" s="52" t="n">
        <v>0</v>
      </c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</row>
    <row r="435" s="54" customFormat="true" ht="23.9" hidden="false" customHeight="false" outlineLevel="0" collapsed="false">
      <c r="A435" s="43" t="s">
        <v>159</v>
      </c>
      <c r="B435" s="44" t="n">
        <v>911</v>
      </c>
      <c r="C435" s="45" t="s">
        <v>42</v>
      </c>
      <c r="D435" s="45" t="s">
        <v>16</v>
      </c>
      <c r="E435" s="45" t="s">
        <v>308</v>
      </c>
      <c r="F435" s="45"/>
      <c r="G435" s="46" t="n">
        <v>10940.30761</v>
      </c>
      <c r="H435" s="46" t="n">
        <v>0</v>
      </c>
      <c r="I435" s="46" t="n">
        <v>0</v>
      </c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="54" customFormat="true" ht="23.9" hidden="false" customHeight="false" outlineLevel="0" collapsed="false">
      <c r="A436" s="63" t="s">
        <v>55</v>
      </c>
      <c r="B436" s="49" t="n">
        <v>911</v>
      </c>
      <c r="C436" s="50" t="s">
        <v>42</v>
      </c>
      <c r="D436" s="50" t="s">
        <v>16</v>
      </c>
      <c r="E436" s="50" t="s">
        <v>308</v>
      </c>
      <c r="F436" s="51" t="s">
        <v>56</v>
      </c>
      <c r="G436" s="52" t="n">
        <v>10940.30761</v>
      </c>
      <c r="H436" s="52" t="n">
        <v>0</v>
      </c>
      <c r="I436" s="52" t="n">
        <v>0</v>
      </c>
      <c r="J436" s="53"/>
      <c r="K436" s="53"/>
      <c r="L436" s="53"/>
      <c r="M436" s="53"/>
      <c r="N436" s="53"/>
      <c r="O436" s="53"/>
      <c r="P436" s="53"/>
      <c r="Q436" s="53"/>
    </row>
    <row r="437" customFormat="false" ht="12.8" hidden="false" customHeight="false" outlineLevel="0" collapsed="false">
      <c r="A437" s="37" t="s">
        <v>181</v>
      </c>
      <c r="B437" s="38" t="n">
        <v>911</v>
      </c>
      <c r="C437" s="39" t="s">
        <v>42</v>
      </c>
      <c r="D437" s="39" t="s">
        <v>74</v>
      </c>
      <c r="E437" s="39"/>
      <c r="F437" s="39"/>
      <c r="G437" s="52" t="n">
        <v>9416.23617</v>
      </c>
      <c r="H437" s="52" t="n">
        <v>27309.3</v>
      </c>
      <c r="I437" s="52" t="n">
        <v>27309.3</v>
      </c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</row>
    <row r="438" s="54" customFormat="true" ht="23.9" hidden="false" customHeight="false" outlineLevel="0" collapsed="false">
      <c r="A438" s="43" t="s">
        <v>159</v>
      </c>
      <c r="B438" s="44" t="n">
        <v>911</v>
      </c>
      <c r="C438" s="45" t="s">
        <v>42</v>
      </c>
      <c r="D438" s="45" t="s">
        <v>74</v>
      </c>
      <c r="E438" s="45" t="s">
        <v>308</v>
      </c>
      <c r="F438" s="45"/>
      <c r="G438" s="46" t="n">
        <v>9416.23617</v>
      </c>
      <c r="H438" s="46" t="n">
        <v>27309.3</v>
      </c>
      <c r="I438" s="46" t="n">
        <v>27309.3</v>
      </c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="54" customFormat="true" ht="23.9" hidden="false" customHeight="false" outlineLevel="0" collapsed="false">
      <c r="A439" s="63" t="s">
        <v>55</v>
      </c>
      <c r="B439" s="49" t="n">
        <v>911</v>
      </c>
      <c r="C439" s="50" t="s">
        <v>42</v>
      </c>
      <c r="D439" s="50" t="s">
        <v>74</v>
      </c>
      <c r="E439" s="50" t="s">
        <v>308</v>
      </c>
      <c r="F439" s="51" t="s">
        <v>56</v>
      </c>
      <c r="G439" s="52" t="n">
        <v>9416.23617</v>
      </c>
      <c r="H439" s="52" t="n">
        <v>27309.3</v>
      </c>
      <c r="I439" s="52" t="n">
        <v>27309.3</v>
      </c>
      <c r="J439" s="53"/>
      <c r="K439" s="53"/>
      <c r="L439" s="53"/>
      <c r="M439" s="53"/>
      <c r="N439" s="53"/>
      <c r="O439" s="53"/>
      <c r="P439" s="53"/>
      <c r="Q439" s="53"/>
    </row>
    <row r="440" customFormat="false" ht="22.5" hidden="false" customHeight="true" outlineLevel="0" collapsed="false">
      <c r="A440" s="99" t="s">
        <v>309</v>
      </c>
      <c r="B440" s="23" t="n">
        <v>913</v>
      </c>
      <c r="C440" s="100"/>
      <c r="D440" s="100"/>
      <c r="E440" s="100"/>
      <c r="F440" s="100"/>
      <c r="G440" s="26" t="n">
        <v>211765.69432</v>
      </c>
      <c r="H440" s="26" t="n">
        <v>193036.75259</v>
      </c>
      <c r="I440" s="26" t="n">
        <v>192930.3</v>
      </c>
      <c r="J440" s="26" t="n">
        <f aca="false">J461+J477+J506+J441+J455</f>
        <v>0</v>
      </c>
      <c r="K440" s="26" t="n">
        <f aca="false">K461+K477+K506+K441+K455</f>
        <v>0</v>
      </c>
      <c r="L440" s="26" t="n">
        <f aca="false">L461+L477+L506+L441+L455</f>
        <v>0</v>
      </c>
      <c r="M440" s="26" t="n">
        <f aca="false">M461+M477+M506+M441+M455</f>
        <v>0</v>
      </c>
      <c r="N440" s="26" t="n">
        <f aca="false">N461+N477+N506+N441+N455</f>
        <v>0</v>
      </c>
      <c r="O440" s="26" t="n">
        <f aca="false">O461+O477+O506+O441+O455</f>
        <v>0</v>
      </c>
      <c r="P440" s="26" t="n">
        <f aca="false">P461+P477+P506+P441+P455</f>
        <v>0</v>
      </c>
      <c r="Q440" s="26" t="n">
        <f aca="false">Q461+Q477+Q506+Q441+Q455</f>
        <v>0</v>
      </c>
      <c r="R440" s="111"/>
      <c r="S440" s="112"/>
      <c r="T440" s="111"/>
      <c r="U440" s="111"/>
      <c r="V440" s="112"/>
      <c r="W440" s="111"/>
      <c r="X440" s="111"/>
      <c r="Y440" s="111"/>
      <c r="Z440" s="111"/>
      <c r="AA440" s="111"/>
      <c r="AB440" s="111"/>
      <c r="AC440" s="111"/>
    </row>
    <row r="441" s="54" customFormat="true" ht="12.8" hidden="false" customHeight="false" outlineLevel="0" collapsed="false">
      <c r="A441" s="80" t="s">
        <v>91</v>
      </c>
      <c r="B441" s="30" t="n">
        <v>913</v>
      </c>
      <c r="C441" s="31" t="s">
        <v>24</v>
      </c>
      <c r="D441" s="31"/>
      <c r="E441" s="31"/>
      <c r="F441" s="31"/>
      <c r="G441" s="34" t="n">
        <v>200</v>
      </c>
      <c r="H441" s="34" t="n">
        <v>0</v>
      </c>
      <c r="I441" s="34" t="n">
        <v>0</v>
      </c>
      <c r="J441" s="82"/>
      <c r="K441" s="82"/>
      <c r="L441" s="82"/>
      <c r="M441" s="82"/>
      <c r="N441" s="82"/>
      <c r="O441" s="82"/>
      <c r="P441" s="82"/>
      <c r="Q441" s="82"/>
      <c r="R441" s="82"/>
      <c r="S441" s="82"/>
      <c r="T441" s="82"/>
      <c r="U441" s="82"/>
      <c r="V441" s="82"/>
      <c r="W441" s="82"/>
      <c r="X441" s="82"/>
      <c r="Y441" s="82"/>
      <c r="Z441" s="82"/>
      <c r="AA441" s="82"/>
      <c r="AB441" s="82"/>
      <c r="AC441" s="82"/>
    </row>
    <row r="442" s="54" customFormat="true" ht="12.8" hidden="false" customHeight="false" outlineLevel="0" collapsed="false">
      <c r="A442" s="37" t="s">
        <v>98</v>
      </c>
      <c r="B442" s="38" t="n">
        <v>913</v>
      </c>
      <c r="C442" s="39" t="s">
        <v>24</v>
      </c>
      <c r="D442" s="39" t="s">
        <v>99</v>
      </c>
      <c r="E442" s="39"/>
      <c r="F442" s="39"/>
      <c r="G442" s="40" t="n">
        <v>200</v>
      </c>
      <c r="H442" s="40" t="n">
        <v>0</v>
      </c>
      <c r="I442" s="40" t="n">
        <v>0</v>
      </c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  <c r="AB442" s="42"/>
      <c r="AC442" s="42"/>
    </row>
    <row r="443" s="54" customFormat="true" ht="28.5" hidden="false" customHeight="true" outlineLevel="0" collapsed="false">
      <c r="A443" s="43" t="s">
        <v>310</v>
      </c>
      <c r="B443" s="44" t="n">
        <v>913</v>
      </c>
      <c r="C443" s="45" t="s">
        <v>24</v>
      </c>
      <c r="D443" s="45" t="s">
        <v>99</v>
      </c>
      <c r="E443" s="45" t="s">
        <v>311</v>
      </c>
      <c r="F443" s="45"/>
      <c r="G443" s="46" t="n">
        <v>10</v>
      </c>
      <c r="H443" s="46" t="n">
        <v>0</v>
      </c>
      <c r="I443" s="46" t="n">
        <v>0</v>
      </c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="54" customFormat="true" ht="28.5" hidden="false" customHeight="true" outlineLevel="0" collapsed="false">
      <c r="A444" s="63" t="s">
        <v>55</v>
      </c>
      <c r="B444" s="56" t="n">
        <v>913</v>
      </c>
      <c r="C444" s="50" t="s">
        <v>24</v>
      </c>
      <c r="D444" s="50" t="s">
        <v>99</v>
      </c>
      <c r="E444" s="50" t="s">
        <v>311</v>
      </c>
      <c r="F444" s="50" t="s">
        <v>56</v>
      </c>
      <c r="G444" s="52" t="n">
        <v>10</v>
      </c>
      <c r="H444" s="52" t="n">
        <v>0</v>
      </c>
      <c r="I444" s="52" t="n">
        <v>0</v>
      </c>
      <c r="J444" s="53"/>
      <c r="K444" s="53"/>
      <c r="L444" s="53"/>
      <c r="M444" s="53"/>
      <c r="N444" s="53"/>
      <c r="O444" s="53"/>
      <c r="P444" s="53"/>
      <c r="Q444" s="53"/>
    </row>
    <row r="445" s="1" customFormat="true" ht="26.25" hidden="false" customHeight="true" outlineLevel="0" collapsed="false">
      <c r="A445" s="43" t="s">
        <v>312</v>
      </c>
      <c r="B445" s="44" t="n">
        <v>913</v>
      </c>
      <c r="C445" s="45" t="s">
        <v>24</v>
      </c>
      <c r="D445" s="45" t="s">
        <v>99</v>
      </c>
      <c r="E445" s="45" t="s">
        <v>313</v>
      </c>
      <c r="F445" s="45"/>
      <c r="G445" s="46" t="n">
        <v>10</v>
      </c>
      <c r="H445" s="46" t="n">
        <v>0</v>
      </c>
      <c r="I445" s="46" t="n">
        <v>0</v>
      </c>
    </row>
    <row r="446" s="54" customFormat="true" ht="26.25" hidden="false" customHeight="true" outlineLevel="0" collapsed="false">
      <c r="A446" s="63" t="s">
        <v>55</v>
      </c>
      <c r="B446" s="56" t="n">
        <v>913</v>
      </c>
      <c r="C446" s="50" t="s">
        <v>24</v>
      </c>
      <c r="D446" s="50" t="s">
        <v>99</v>
      </c>
      <c r="E446" s="50" t="s">
        <v>313</v>
      </c>
      <c r="F446" s="50" t="s">
        <v>56</v>
      </c>
      <c r="G446" s="52" t="n">
        <v>10</v>
      </c>
      <c r="H446" s="52" t="n">
        <v>0</v>
      </c>
      <c r="I446" s="52" t="n">
        <v>0</v>
      </c>
    </row>
    <row r="447" s="111" customFormat="true" ht="26.25" hidden="false" customHeight="true" outlineLevel="0" collapsed="false">
      <c r="A447" s="43" t="s">
        <v>314</v>
      </c>
      <c r="B447" s="44" t="n">
        <v>913</v>
      </c>
      <c r="C447" s="45" t="s">
        <v>24</v>
      </c>
      <c r="D447" s="45" t="s">
        <v>99</v>
      </c>
      <c r="E447" s="45" t="s">
        <v>315</v>
      </c>
      <c r="F447" s="45"/>
      <c r="G447" s="46" t="n">
        <v>60</v>
      </c>
      <c r="H447" s="46" t="n">
        <v>0</v>
      </c>
      <c r="I447" s="46" t="n">
        <v>0</v>
      </c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="82" customFormat="true" ht="26.25" hidden="false" customHeight="true" outlineLevel="0" collapsed="false">
      <c r="A448" s="63" t="s">
        <v>55</v>
      </c>
      <c r="B448" s="56" t="n">
        <v>913</v>
      </c>
      <c r="C448" s="50" t="s">
        <v>24</v>
      </c>
      <c r="D448" s="50" t="s">
        <v>99</v>
      </c>
      <c r="E448" s="50" t="s">
        <v>315</v>
      </c>
      <c r="F448" s="50" t="s">
        <v>56</v>
      </c>
      <c r="G448" s="52" t="n">
        <v>60</v>
      </c>
      <c r="H448" s="52" t="n">
        <v>0</v>
      </c>
      <c r="I448" s="52" t="n">
        <v>0</v>
      </c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</row>
    <row r="449" s="42" customFormat="true" ht="27" hidden="false" customHeight="true" outlineLevel="0" collapsed="false">
      <c r="A449" s="43" t="s">
        <v>316</v>
      </c>
      <c r="B449" s="44" t="n">
        <v>913</v>
      </c>
      <c r="C449" s="45" t="s">
        <v>24</v>
      </c>
      <c r="D449" s="45" t="s">
        <v>99</v>
      </c>
      <c r="E449" s="45" t="s">
        <v>317</v>
      </c>
      <c r="F449" s="45"/>
      <c r="G449" s="46" t="n">
        <v>100</v>
      </c>
      <c r="H449" s="46" t="n">
        <v>0</v>
      </c>
      <c r="I449" s="46" t="n">
        <v>0</v>
      </c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customFormat="false" ht="26.25" hidden="false" customHeight="true" outlineLevel="0" collapsed="false">
      <c r="A450" s="63" t="s">
        <v>55</v>
      </c>
      <c r="B450" s="56" t="n">
        <v>913</v>
      </c>
      <c r="C450" s="50" t="s">
        <v>24</v>
      </c>
      <c r="D450" s="50" t="s">
        <v>99</v>
      </c>
      <c r="E450" s="50" t="s">
        <v>317</v>
      </c>
      <c r="F450" s="50" t="s">
        <v>56</v>
      </c>
      <c r="G450" s="52" t="n">
        <v>100</v>
      </c>
      <c r="H450" s="52" t="n">
        <v>0</v>
      </c>
      <c r="I450" s="52" t="n">
        <v>0</v>
      </c>
      <c r="J450" s="53"/>
      <c r="K450" s="53"/>
      <c r="L450" s="53"/>
      <c r="M450" s="53"/>
      <c r="N450" s="53"/>
      <c r="O450" s="53"/>
      <c r="P450" s="53"/>
      <c r="Q450" s="53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</row>
    <row r="451" s="54" customFormat="true" ht="26.25" hidden="false" customHeight="true" outlineLevel="0" collapsed="false">
      <c r="A451" s="43" t="s">
        <v>318</v>
      </c>
      <c r="B451" s="44" t="n">
        <v>913</v>
      </c>
      <c r="C451" s="45" t="s">
        <v>24</v>
      </c>
      <c r="D451" s="45" t="s">
        <v>99</v>
      </c>
      <c r="E451" s="45" t="s">
        <v>319</v>
      </c>
      <c r="F451" s="45"/>
      <c r="G451" s="46" t="n">
        <v>10</v>
      </c>
      <c r="H451" s="46" t="n">
        <v>0</v>
      </c>
      <c r="I451" s="46" t="n">
        <v>0</v>
      </c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customFormat="false" ht="24.75" hidden="false" customHeight="true" outlineLevel="0" collapsed="false">
      <c r="A452" s="63" t="s">
        <v>55</v>
      </c>
      <c r="B452" s="56" t="n">
        <v>913</v>
      </c>
      <c r="C452" s="50" t="s">
        <v>24</v>
      </c>
      <c r="D452" s="50" t="s">
        <v>99</v>
      </c>
      <c r="E452" s="50" t="s">
        <v>319</v>
      </c>
      <c r="F452" s="50" t="s">
        <v>56</v>
      </c>
      <c r="G452" s="52" t="n">
        <v>10</v>
      </c>
      <c r="H452" s="52" t="n">
        <v>0</v>
      </c>
      <c r="I452" s="52" t="n">
        <v>0</v>
      </c>
      <c r="J452" s="53"/>
      <c r="K452" s="53"/>
      <c r="L452" s="53"/>
      <c r="M452" s="53"/>
      <c r="N452" s="53"/>
      <c r="O452" s="53"/>
      <c r="P452" s="53"/>
      <c r="Q452" s="53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</row>
    <row r="453" s="54" customFormat="true" ht="13.5" hidden="false" customHeight="true" outlineLevel="0" collapsed="false">
      <c r="A453" s="43" t="s">
        <v>320</v>
      </c>
      <c r="B453" s="44" t="n">
        <v>913</v>
      </c>
      <c r="C453" s="45" t="s">
        <v>24</v>
      </c>
      <c r="D453" s="45" t="s">
        <v>99</v>
      </c>
      <c r="E453" s="45" t="s">
        <v>321</v>
      </c>
      <c r="F453" s="45"/>
      <c r="G453" s="46" t="n">
        <v>10</v>
      </c>
      <c r="H453" s="46" t="n">
        <v>0</v>
      </c>
      <c r="I453" s="46" t="n">
        <v>0</v>
      </c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customFormat="false" ht="27" hidden="false" customHeight="true" outlineLevel="0" collapsed="false">
      <c r="A454" s="63" t="s">
        <v>55</v>
      </c>
      <c r="B454" s="56" t="n">
        <v>913</v>
      </c>
      <c r="C454" s="50" t="s">
        <v>24</v>
      </c>
      <c r="D454" s="50" t="s">
        <v>99</v>
      </c>
      <c r="E454" s="50" t="s">
        <v>321</v>
      </c>
      <c r="F454" s="50" t="s">
        <v>56</v>
      </c>
      <c r="G454" s="52" t="n">
        <v>10</v>
      </c>
      <c r="H454" s="52" t="n">
        <v>0</v>
      </c>
      <c r="I454" s="52" t="n">
        <v>0</v>
      </c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</row>
    <row r="455" s="54" customFormat="true" ht="12.75" hidden="false" customHeight="true" outlineLevel="0" collapsed="false">
      <c r="A455" s="80" t="s">
        <v>104</v>
      </c>
      <c r="B455" s="30" t="n">
        <v>913</v>
      </c>
      <c r="C455" s="31" t="s">
        <v>38</v>
      </c>
      <c r="D455" s="31"/>
      <c r="E455" s="31"/>
      <c r="F455" s="31"/>
      <c r="G455" s="34" t="n">
        <v>520</v>
      </c>
      <c r="H455" s="34" t="n">
        <v>106.45259</v>
      </c>
      <c r="I455" s="34" t="n">
        <v>0</v>
      </c>
      <c r="J455" s="81"/>
      <c r="K455" s="81"/>
      <c r="L455" s="81"/>
      <c r="M455" s="81"/>
      <c r="N455" s="81"/>
      <c r="O455" s="81"/>
      <c r="P455" s="81"/>
      <c r="Q455" s="81"/>
      <c r="R455" s="82"/>
      <c r="S455" s="82"/>
      <c r="T455" s="82"/>
      <c r="U455" s="82"/>
      <c r="V455" s="82"/>
      <c r="W455" s="82"/>
      <c r="X455" s="82"/>
      <c r="Y455" s="82"/>
      <c r="Z455" s="82"/>
      <c r="AA455" s="82"/>
      <c r="AB455" s="82"/>
      <c r="AC455" s="82"/>
    </row>
    <row r="456" customFormat="false" ht="13.5" hidden="false" customHeight="true" outlineLevel="0" collapsed="false">
      <c r="A456" s="37" t="s">
        <v>114</v>
      </c>
      <c r="B456" s="38" t="n">
        <v>913</v>
      </c>
      <c r="C456" s="39" t="s">
        <v>38</v>
      </c>
      <c r="D456" s="39" t="s">
        <v>74</v>
      </c>
      <c r="E456" s="39"/>
      <c r="F456" s="39"/>
      <c r="G456" s="40" t="n">
        <v>520</v>
      </c>
      <c r="H456" s="40" t="n">
        <v>106.45259</v>
      </c>
      <c r="I456" s="40" t="n">
        <v>0</v>
      </c>
      <c r="J456" s="66"/>
      <c r="K456" s="66"/>
      <c r="L456" s="66"/>
      <c r="M456" s="66"/>
      <c r="N456" s="66"/>
      <c r="O456" s="66"/>
      <c r="P456" s="66"/>
      <c r="Q456" s="66"/>
      <c r="R456" s="42"/>
      <c r="S456" s="42"/>
      <c r="T456" s="42"/>
      <c r="U456" s="42"/>
      <c r="V456" s="42"/>
      <c r="W456" s="42"/>
      <c r="X456" s="42"/>
      <c r="Y456" s="42"/>
      <c r="Z456" s="42"/>
      <c r="AA456" s="42"/>
      <c r="AB456" s="42"/>
      <c r="AC456" s="42"/>
    </row>
    <row r="457" s="54" customFormat="true" ht="37.5" hidden="false" customHeight="true" outlineLevel="0" collapsed="false">
      <c r="A457" s="43" t="s">
        <v>322</v>
      </c>
      <c r="B457" s="56" t="n">
        <v>913</v>
      </c>
      <c r="C457" s="50" t="s">
        <v>38</v>
      </c>
      <c r="D457" s="50" t="s">
        <v>74</v>
      </c>
      <c r="E457" s="45" t="s">
        <v>323</v>
      </c>
      <c r="F457" s="45"/>
      <c r="G457" s="46" t="n">
        <v>0</v>
      </c>
      <c r="H457" s="46" t="n">
        <v>106.45259</v>
      </c>
      <c r="I457" s="46" t="n">
        <v>0</v>
      </c>
      <c r="J457" s="69"/>
      <c r="K457" s="69"/>
      <c r="L457" s="69"/>
      <c r="M457" s="69"/>
      <c r="N457" s="69"/>
      <c r="O457" s="69"/>
      <c r="P457" s="69"/>
      <c r="Q457" s="69"/>
      <c r="R457" s="70"/>
      <c r="S457" s="70"/>
      <c r="T457" s="70"/>
      <c r="U457" s="70"/>
      <c r="V457" s="70"/>
      <c r="W457" s="70"/>
      <c r="X457" s="70"/>
      <c r="Y457" s="70"/>
      <c r="Z457" s="70"/>
      <c r="AA457" s="70"/>
      <c r="AB457" s="70"/>
      <c r="AC457" s="70"/>
    </row>
    <row r="458" customFormat="false" ht="24.75" hidden="false" customHeight="true" outlineLevel="0" collapsed="false">
      <c r="A458" s="63" t="s">
        <v>55</v>
      </c>
      <c r="B458" s="56" t="n">
        <v>913</v>
      </c>
      <c r="C458" s="50" t="s">
        <v>38</v>
      </c>
      <c r="D458" s="50" t="s">
        <v>74</v>
      </c>
      <c r="E458" s="50" t="s">
        <v>323</v>
      </c>
      <c r="F458" s="50" t="s">
        <v>56</v>
      </c>
      <c r="G458" s="52" t="n">
        <v>0</v>
      </c>
      <c r="H458" s="52" t="n">
        <v>106.45259</v>
      </c>
      <c r="I458" s="52" t="n">
        <v>0</v>
      </c>
      <c r="J458" s="69"/>
      <c r="K458" s="69"/>
      <c r="L458" s="69"/>
      <c r="M458" s="69"/>
      <c r="N458" s="69"/>
      <c r="O458" s="69"/>
      <c r="P458" s="69"/>
      <c r="Q458" s="69"/>
      <c r="R458" s="70"/>
      <c r="S458" s="70"/>
      <c r="T458" s="70"/>
      <c r="U458" s="70"/>
      <c r="V458" s="70"/>
      <c r="W458" s="70"/>
      <c r="X458" s="70"/>
      <c r="Y458" s="70"/>
      <c r="Z458" s="70"/>
      <c r="AA458" s="70"/>
      <c r="AB458" s="70"/>
      <c r="AC458" s="70"/>
    </row>
    <row r="459" customFormat="false" ht="24.75" hidden="false" customHeight="true" outlineLevel="0" collapsed="false">
      <c r="A459" s="43" t="s">
        <v>115</v>
      </c>
      <c r="B459" s="44" t="n">
        <v>913</v>
      </c>
      <c r="C459" s="45" t="s">
        <v>38</v>
      </c>
      <c r="D459" s="45" t="s">
        <v>74</v>
      </c>
      <c r="E459" s="45" t="s">
        <v>116</v>
      </c>
      <c r="F459" s="50"/>
      <c r="G459" s="52" t="n">
        <v>520</v>
      </c>
      <c r="H459" s="52" t="n">
        <v>0</v>
      </c>
      <c r="I459" s="52" t="n">
        <v>0</v>
      </c>
      <c r="J459" s="69"/>
      <c r="K459" s="69"/>
      <c r="L459" s="69"/>
      <c r="M459" s="69"/>
      <c r="N459" s="69"/>
      <c r="O459" s="69"/>
      <c r="P459" s="69"/>
      <c r="Q459" s="69"/>
      <c r="R459" s="70"/>
      <c r="S459" s="70"/>
      <c r="T459" s="70"/>
      <c r="U459" s="70"/>
      <c r="V459" s="70"/>
      <c r="W459" s="70"/>
      <c r="X459" s="70"/>
      <c r="Y459" s="70"/>
      <c r="Z459" s="70"/>
      <c r="AA459" s="70"/>
      <c r="AB459" s="70"/>
      <c r="AC459" s="70"/>
    </row>
    <row r="460" s="54" customFormat="true" ht="24.75" hidden="false" customHeight="true" outlineLevel="0" collapsed="false">
      <c r="A460" s="63" t="s">
        <v>55</v>
      </c>
      <c r="B460" s="56" t="n">
        <v>913</v>
      </c>
      <c r="C460" s="50" t="s">
        <v>38</v>
      </c>
      <c r="D460" s="50" t="s">
        <v>74</v>
      </c>
      <c r="E460" s="50" t="s">
        <v>116</v>
      </c>
      <c r="F460" s="50" t="s">
        <v>56</v>
      </c>
      <c r="G460" s="52" t="n">
        <v>520</v>
      </c>
      <c r="H460" s="52" t="n">
        <v>0</v>
      </c>
      <c r="I460" s="52" t="n">
        <v>0</v>
      </c>
      <c r="J460" s="69"/>
      <c r="K460" s="69"/>
      <c r="L460" s="69"/>
      <c r="M460" s="69"/>
      <c r="N460" s="69"/>
      <c r="O460" s="69"/>
      <c r="P460" s="69"/>
      <c r="Q460" s="69"/>
      <c r="R460" s="70"/>
      <c r="S460" s="70"/>
      <c r="T460" s="70"/>
      <c r="U460" s="70"/>
      <c r="V460" s="70"/>
      <c r="W460" s="70"/>
      <c r="X460" s="70"/>
      <c r="Y460" s="70"/>
      <c r="Z460" s="70"/>
      <c r="AA460" s="70"/>
      <c r="AB460" s="70"/>
      <c r="AC460" s="70"/>
    </row>
    <row r="461" s="54" customFormat="true" ht="12.8" hidden="false" customHeight="false" outlineLevel="0" collapsed="false">
      <c r="A461" s="80" t="s">
        <v>156</v>
      </c>
      <c r="B461" s="30" t="n">
        <v>913</v>
      </c>
      <c r="C461" s="31" t="s">
        <v>157</v>
      </c>
      <c r="D461" s="31"/>
      <c r="E461" s="31"/>
      <c r="F461" s="31"/>
      <c r="G461" s="34" t="n">
        <v>61339.72412</v>
      </c>
      <c r="H461" s="34" t="n">
        <v>54081.4</v>
      </c>
      <c r="I461" s="34" t="n">
        <v>54081.4</v>
      </c>
      <c r="J461" s="82"/>
      <c r="K461" s="82"/>
      <c r="L461" s="82"/>
      <c r="M461" s="82"/>
      <c r="N461" s="82"/>
      <c r="O461" s="82"/>
      <c r="P461" s="82"/>
      <c r="Q461" s="82"/>
      <c r="R461" s="82"/>
      <c r="S461" s="82"/>
      <c r="T461" s="82"/>
      <c r="U461" s="82"/>
      <c r="V461" s="82"/>
      <c r="W461" s="82"/>
      <c r="X461" s="82"/>
      <c r="Y461" s="82"/>
      <c r="Z461" s="82"/>
      <c r="AA461" s="82"/>
      <c r="AB461" s="82"/>
      <c r="AC461" s="82"/>
    </row>
    <row r="462" s="54" customFormat="true" ht="12.8" hidden="false" customHeight="false" outlineLevel="0" collapsed="false">
      <c r="A462" s="37" t="s">
        <v>158</v>
      </c>
      <c r="B462" s="38" t="n">
        <v>913</v>
      </c>
      <c r="C462" s="39" t="s">
        <v>157</v>
      </c>
      <c r="D462" s="39" t="s">
        <v>74</v>
      </c>
      <c r="E462" s="39"/>
      <c r="F462" s="39"/>
      <c r="G462" s="40" t="n">
        <v>61283.72412</v>
      </c>
      <c r="H462" s="40" t="n">
        <v>54037.1</v>
      </c>
      <c r="I462" s="40" t="n">
        <v>54037.1</v>
      </c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  <c r="AA462" s="42"/>
      <c r="AB462" s="42"/>
      <c r="AC462" s="42"/>
    </row>
    <row r="463" customFormat="false" ht="46.45" hidden="false" customHeight="false" outlineLevel="0" collapsed="false">
      <c r="A463" s="107" t="s">
        <v>221</v>
      </c>
      <c r="B463" s="44" t="n">
        <v>913</v>
      </c>
      <c r="C463" s="45" t="s">
        <v>157</v>
      </c>
      <c r="D463" s="45" t="s">
        <v>74</v>
      </c>
      <c r="E463" s="45" t="s">
        <v>222</v>
      </c>
      <c r="F463" s="45"/>
      <c r="G463" s="46" t="n">
        <v>2251.2367</v>
      </c>
      <c r="H463" s="46" t="n">
        <v>0</v>
      </c>
      <c r="I463" s="46" t="n">
        <v>0</v>
      </c>
      <c r="J463" s="47"/>
      <c r="K463" s="47"/>
      <c r="L463" s="47"/>
      <c r="M463" s="47"/>
      <c r="N463" s="47"/>
      <c r="O463" s="47"/>
      <c r="P463" s="47"/>
      <c r="Q463" s="47"/>
    </row>
    <row r="464" s="54" customFormat="true" ht="23.9" hidden="false" customHeight="false" outlineLevel="0" collapsed="false">
      <c r="A464" s="63" t="s">
        <v>55</v>
      </c>
      <c r="B464" s="49" t="n">
        <v>913</v>
      </c>
      <c r="C464" s="50" t="s">
        <v>157</v>
      </c>
      <c r="D464" s="50" t="s">
        <v>74</v>
      </c>
      <c r="E464" s="50" t="s">
        <v>222</v>
      </c>
      <c r="F464" s="51" t="s">
        <v>56</v>
      </c>
      <c r="G464" s="52" t="n">
        <v>2251.2367</v>
      </c>
      <c r="H464" s="52" t="n">
        <v>0</v>
      </c>
      <c r="I464" s="52" t="n">
        <v>0</v>
      </c>
      <c r="J464" s="47"/>
      <c r="K464" s="47"/>
      <c r="L464" s="47"/>
      <c r="M464" s="47"/>
      <c r="N464" s="47"/>
      <c r="O464" s="47"/>
      <c r="P464" s="47"/>
      <c r="Q464" s="47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="82" customFormat="true" ht="35.2" hidden="false" customHeight="false" outlineLevel="0" collapsed="false">
      <c r="A465" s="107" t="s">
        <v>223</v>
      </c>
      <c r="B465" s="44" t="n">
        <v>913</v>
      </c>
      <c r="C465" s="45" t="s">
        <v>157</v>
      </c>
      <c r="D465" s="45" t="s">
        <v>74</v>
      </c>
      <c r="E465" s="45" t="s">
        <v>224</v>
      </c>
      <c r="F465" s="45"/>
      <c r="G465" s="46" t="n">
        <v>768.01</v>
      </c>
      <c r="H465" s="46" t="n">
        <v>0</v>
      </c>
      <c r="I465" s="46" t="n">
        <v>0</v>
      </c>
      <c r="J465" s="46" t="e">
        <f aca="false">J466+#REF!</f>
        <v>#REF!</v>
      </c>
      <c r="K465" s="46" t="e">
        <f aca="false">K466+#REF!</f>
        <v>#REF!</v>
      </c>
      <c r="L465" s="46" t="e">
        <f aca="false">L466+#REF!</f>
        <v>#REF!</v>
      </c>
      <c r="M465" s="46" t="e">
        <f aca="false">M466+#REF!</f>
        <v>#REF!</v>
      </c>
      <c r="N465" s="46" t="e">
        <f aca="false">N466+#REF!</f>
        <v>#REF!</v>
      </c>
      <c r="O465" s="46" t="e">
        <f aca="false">O466+#REF!</f>
        <v>#REF!</v>
      </c>
      <c r="P465" s="46" t="e">
        <f aca="false">P466+#REF!</f>
        <v>#REF!</v>
      </c>
      <c r="Q465" s="46" t="e">
        <f aca="false">Q466+#REF!</f>
        <v>#REF!</v>
      </c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="70" customFormat="true" ht="23.9" hidden="false" customHeight="false" outlineLevel="0" collapsed="false">
      <c r="A466" s="63" t="s">
        <v>55</v>
      </c>
      <c r="B466" s="49" t="n">
        <v>913</v>
      </c>
      <c r="C466" s="50" t="s">
        <v>157</v>
      </c>
      <c r="D466" s="50" t="s">
        <v>74</v>
      </c>
      <c r="E466" s="50" t="s">
        <v>224</v>
      </c>
      <c r="F466" s="51" t="s">
        <v>56</v>
      </c>
      <c r="G466" s="52" t="n">
        <v>768.01</v>
      </c>
      <c r="H466" s="52" t="n">
        <v>0</v>
      </c>
      <c r="I466" s="52" t="n">
        <v>0</v>
      </c>
      <c r="J466" s="47"/>
      <c r="K466" s="47"/>
      <c r="L466" s="47"/>
      <c r="M466" s="47"/>
      <c r="N466" s="47"/>
      <c r="O466" s="47"/>
      <c r="P466" s="47"/>
      <c r="Q466" s="47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="70" customFormat="true" ht="12.8" hidden="false" customHeight="false" outlineLevel="0" collapsed="false">
      <c r="A467" s="43" t="s">
        <v>34</v>
      </c>
      <c r="B467" s="78" t="n">
        <v>913</v>
      </c>
      <c r="C467" s="45" t="s">
        <v>157</v>
      </c>
      <c r="D467" s="45" t="s">
        <v>74</v>
      </c>
      <c r="E467" s="45" t="s">
        <v>35</v>
      </c>
      <c r="F467" s="64"/>
      <c r="G467" s="65" t="n">
        <v>112.7</v>
      </c>
      <c r="H467" s="65" t="n">
        <v>107.3</v>
      </c>
      <c r="I467" s="65" t="n">
        <v>107.3</v>
      </c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  <c r="AA467" s="75"/>
      <c r="AB467" s="75"/>
      <c r="AC467" s="75"/>
    </row>
    <row r="468" s="82" customFormat="true" ht="23.9" hidden="false" customHeight="false" outlineLevel="0" collapsed="false">
      <c r="A468" s="63" t="s">
        <v>55</v>
      </c>
      <c r="B468" s="56" t="n">
        <v>913</v>
      </c>
      <c r="C468" s="50" t="s">
        <v>157</v>
      </c>
      <c r="D468" s="50" t="s">
        <v>74</v>
      </c>
      <c r="E468" s="50" t="s">
        <v>35</v>
      </c>
      <c r="F468" s="50" t="s">
        <v>56</v>
      </c>
      <c r="G468" s="52" t="n">
        <v>112.7</v>
      </c>
      <c r="H468" s="52" t="n">
        <v>107.3</v>
      </c>
      <c r="I468" s="52" t="n">
        <v>107.3</v>
      </c>
      <c r="J468" s="53"/>
      <c r="K468" s="53"/>
      <c r="L468" s="53"/>
      <c r="M468" s="53"/>
      <c r="N468" s="53"/>
      <c r="O468" s="53"/>
      <c r="P468" s="53"/>
      <c r="Q468" s="53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</row>
    <row r="469" s="42" customFormat="true" ht="57.7" hidden="false" customHeight="false" outlineLevel="0" collapsed="false">
      <c r="A469" s="43" t="s">
        <v>225</v>
      </c>
      <c r="B469" s="44" t="n">
        <v>913</v>
      </c>
      <c r="C469" s="45" t="s">
        <v>157</v>
      </c>
      <c r="D469" s="45" t="s">
        <v>74</v>
      </c>
      <c r="E469" s="45" t="s">
        <v>265</v>
      </c>
      <c r="F469" s="45"/>
      <c r="G469" s="46" t="n">
        <v>58151.77742</v>
      </c>
      <c r="H469" s="46" t="n">
        <v>53929.8</v>
      </c>
      <c r="I469" s="46" t="n">
        <v>53929.8</v>
      </c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customFormat="false" ht="12.8" hidden="false" customHeight="false" outlineLevel="0" collapsed="false">
      <c r="A470" s="63" t="s">
        <v>49</v>
      </c>
      <c r="B470" s="56" t="n">
        <v>913</v>
      </c>
      <c r="C470" s="50" t="s">
        <v>157</v>
      </c>
      <c r="D470" s="50" t="s">
        <v>74</v>
      </c>
      <c r="E470" s="50" t="s">
        <v>265</v>
      </c>
      <c r="F470" s="51" t="s">
        <v>50</v>
      </c>
      <c r="G470" s="52" t="n">
        <v>30</v>
      </c>
      <c r="H470" s="52" t="n">
        <v>0</v>
      </c>
      <c r="I470" s="52" t="n">
        <v>0</v>
      </c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</row>
    <row r="471" customFormat="false" ht="23.9" hidden="false" customHeight="false" outlineLevel="0" collapsed="false">
      <c r="A471" s="63" t="s">
        <v>55</v>
      </c>
      <c r="B471" s="56" t="n">
        <v>913</v>
      </c>
      <c r="C471" s="50" t="s">
        <v>157</v>
      </c>
      <c r="D471" s="50" t="s">
        <v>74</v>
      </c>
      <c r="E471" s="50" t="s">
        <v>265</v>
      </c>
      <c r="F471" s="50" t="s">
        <v>56</v>
      </c>
      <c r="G471" s="52" t="n">
        <v>58121.77742</v>
      </c>
      <c r="H471" s="52" t="n">
        <v>53929.8</v>
      </c>
      <c r="I471" s="52" t="n">
        <v>53929.8</v>
      </c>
      <c r="J471" s="53"/>
      <c r="K471" s="53"/>
      <c r="L471" s="53"/>
      <c r="M471" s="53"/>
      <c r="N471" s="53"/>
      <c r="O471" s="53"/>
      <c r="P471" s="53"/>
      <c r="Q471" s="53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</row>
    <row r="472" customFormat="false" ht="12.8" hidden="false" customHeight="false" outlineLevel="0" collapsed="false">
      <c r="A472" s="37" t="s">
        <v>272</v>
      </c>
      <c r="B472" s="38" t="n">
        <v>913</v>
      </c>
      <c r="C472" s="39" t="s">
        <v>157</v>
      </c>
      <c r="D472" s="39" t="s">
        <v>93</v>
      </c>
      <c r="E472" s="39"/>
      <c r="F472" s="39"/>
      <c r="G472" s="40" t="n">
        <v>56</v>
      </c>
      <c r="H472" s="40" t="n">
        <v>44.3</v>
      </c>
      <c r="I472" s="40" t="n">
        <v>44.3</v>
      </c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  <c r="AB472" s="42"/>
      <c r="AC472" s="42"/>
    </row>
    <row r="473" s="1" customFormat="true" ht="23.9" hidden="false" customHeight="false" outlineLevel="0" collapsed="false">
      <c r="A473" s="43" t="s">
        <v>273</v>
      </c>
      <c r="B473" s="44" t="n">
        <v>913</v>
      </c>
      <c r="C473" s="45" t="s">
        <v>157</v>
      </c>
      <c r="D473" s="45" t="s">
        <v>93</v>
      </c>
      <c r="E473" s="45" t="s">
        <v>274</v>
      </c>
      <c r="F473" s="45"/>
      <c r="G473" s="46" t="n">
        <v>44.3</v>
      </c>
      <c r="H473" s="46" t="n">
        <v>44.3</v>
      </c>
      <c r="I473" s="46" t="n">
        <v>44.3</v>
      </c>
    </row>
    <row r="474" s="75" customFormat="true" ht="23.9" hidden="false" customHeight="false" outlineLevel="0" collapsed="false">
      <c r="A474" s="63" t="s">
        <v>55</v>
      </c>
      <c r="B474" s="56" t="n">
        <v>913</v>
      </c>
      <c r="C474" s="50" t="s">
        <v>157</v>
      </c>
      <c r="D474" s="50" t="s">
        <v>93</v>
      </c>
      <c r="E474" s="50" t="s">
        <v>274</v>
      </c>
      <c r="F474" s="50" t="s">
        <v>56</v>
      </c>
      <c r="G474" s="52" t="n">
        <v>44.3</v>
      </c>
      <c r="H474" s="52" t="n">
        <v>44.3</v>
      </c>
      <c r="I474" s="52" t="n">
        <v>44.3</v>
      </c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="54" customFormat="true" ht="23.9" hidden="false" customHeight="false" outlineLevel="0" collapsed="false">
      <c r="A475" s="43" t="s">
        <v>273</v>
      </c>
      <c r="B475" s="44" t="n">
        <v>913</v>
      </c>
      <c r="C475" s="45" t="s">
        <v>157</v>
      </c>
      <c r="D475" s="45" t="s">
        <v>93</v>
      </c>
      <c r="E475" s="45" t="s">
        <v>276</v>
      </c>
      <c r="F475" s="45"/>
      <c r="G475" s="46" t="n">
        <v>11.7</v>
      </c>
      <c r="H475" s="46" t="n">
        <v>0</v>
      </c>
      <c r="I475" s="46" t="n">
        <v>0</v>
      </c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customFormat="false" ht="23.9" hidden="false" customHeight="false" outlineLevel="0" collapsed="false">
      <c r="A476" s="63" t="s">
        <v>55</v>
      </c>
      <c r="B476" s="56" t="n">
        <v>913</v>
      </c>
      <c r="C476" s="50" t="s">
        <v>157</v>
      </c>
      <c r="D476" s="50" t="s">
        <v>93</v>
      </c>
      <c r="E476" s="50" t="s">
        <v>276</v>
      </c>
      <c r="F476" s="50" t="s">
        <v>56</v>
      </c>
      <c r="G476" s="52" t="n">
        <v>11.7</v>
      </c>
      <c r="H476" s="52" t="n">
        <v>0</v>
      </c>
      <c r="I476" s="52" t="n">
        <v>0</v>
      </c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</row>
    <row r="477" s="54" customFormat="true" ht="23.9" hidden="false" customHeight="false" outlineLevel="0" collapsed="false">
      <c r="A477" s="80" t="s">
        <v>324</v>
      </c>
      <c r="B477" s="30" t="n">
        <v>913</v>
      </c>
      <c r="C477" s="31" t="s">
        <v>325</v>
      </c>
      <c r="D477" s="31"/>
      <c r="E477" s="31"/>
      <c r="F477" s="31"/>
      <c r="G477" s="34" t="n">
        <v>149454.1702</v>
      </c>
      <c r="H477" s="34" t="n">
        <v>138597.1</v>
      </c>
      <c r="I477" s="34" t="n">
        <v>138597.1</v>
      </c>
      <c r="J477" s="82"/>
      <c r="K477" s="82"/>
      <c r="L477" s="82"/>
      <c r="M477" s="82"/>
      <c r="N477" s="82"/>
      <c r="O477" s="82"/>
      <c r="P477" s="82"/>
      <c r="Q477" s="82"/>
      <c r="R477" s="82"/>
      <c r="S477" s="82"/>
      <c r="T477" s="82"/>
      <c r="U477" s="82"/>
      <c r="V477" s="82"/>
      <c r="W477" s="82"/>
      <c r="X477" s="82"/>
      <c r="Y477" s="82"/>
      <c r="Z477" s="82"/>
      <c r="AA477" s="82"/>
      <c r="AB477" s="82"/>
      <c r="AC477" s="82"/>
    </row>
    <row r="478" s="54" customFormat="true" ht="12.8" hidden="false" customHeight="false" outlineLevel="0" collapsed="false">
      <c r="A478" s="37" t="s">
        <v>326</v>
      </c>
      <c r="B478" s="38" t="n">
        <v>913</v>
      </c>
      <c r="C478" s="39" t="s">
        <v>325</v>
      </c>
      <c r="D478" s="39" t="s">
        <v>16</v>
      </c>
      <c r="E478" s="39"/>
      <c r="F478" s="39"/>
      <c r="G478" s="40" t="n">
        <v>123298.57531</v>
      </c>
      <c r="H478" s="40" t="n">
        <v>113690.4</v>
      </c>
      <c r="I478" s="40" t="n">
        <v>113690.4</v>
      </c>
      <c r="J478" s="40" t="e">
        <f aca="false">J485+J488+J490+#REF!+J483+#REF!+J479</f>
        <v>#REF!</v>
      </c>
      <c r="K478" s="40" t="e">
        <f aca="false">K485+K488+K490+#REF!+K483+#REF!+K479</f>
        <v>#REF!</v>
      </c>
      <c r="L478" s="40" t="e">
        <f aca="false">L485+L488+L490+#REF!+L483+#REF!+L479</f>
        <v>#REF!</v>
      </c>
      <c r="M478" s="40" t="e">
        <f aca="false">M485+M488+M490+#REF!+M483+#REF!+M479</f>
        <v>#REF!</v>
      </c>
      <c r="N478" s="40" t="e">
        <f aca="false">N485+N488+N490+#REF!+N483+#REF!+N479</f>
        <v>#REF!</v>
      </c>
      <c r="O478" s="40" t="e">
        <f aca="false">O485+O488+O490+#REF!+O483+#REF!+O479</f>
        <v>#REF!</v>
      </c>
      <c r="P478" s="40" t="e">
        <f aca="false">P485+P488+P490+#REF!+P483+#REF!+P479</f>
        <v>#REF!</v>
      </c>
      <c r="Q478" s="40" t="e">
        <f aca="false">Q485+Q488+Q490+#REF!+Q483+#REF!+Q479</f>
        <v>#REF!</v>
      </c>
      <c r="R478" s="42"/>
      <c r="S478" s="42"/>
      <c r="T478" s="42"/>
      <c r="U478" s="42"/>
      <c r="V478" s="42"/>
      <c r="W478" s="42"/>
      <c r="X478" s="42"/>
      <c r="Y478" s="42"/>
      <c r="Z478" s="42"/>
      <c r="AA478" s="42"/>
      <c r="AB478" s="42"/>
      <c r="AC478" s="42"/>
    </row>
    <row r="479" s="42" customFormat="true" ht="12.8" hidden="false" customHeight="false" outlineLevel="0" collapsed="false">
      <c r="A479" s="43" t="s">
        <v>34</v>
      </c>
      <c r="B479" s="78" t="n">
        <v>913</v>
      </c>
      <c r="C479" s="45" t="s">
        <v>325</v>
      </c>
      <c r="D479" s="45" t="s">
        <v>16</v>
      </c>
      <c r="E479" s="45" t="s">
        <v>35</v>
      </c>
      <c r="F479" s="64"/>
      <c r="G479" s="65" t="n">
        <v>444.7</v>
      </c>
      <c r="H479" s="65" t="n">
        <v>444.7</v>
      </c>
      <c r="I479" s="65" t="n">
        <v>444.7</v>
      </c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  <c r="AA479" s="75"/>
      <c r="AB479" s="75"/>
      <c r="AC479" s="75"/>
    </row>
    <row r="480" customFormat="false" ht="23.9" hidden="false" customHeight="false" outlineLevel="0" collapsed="false">
      <c r="A480" s="63" t="s">
        <v>55</v>
      </c>
      <c r="B480" s="56" t="n">
        <v>913</v>
      </c>
      <c r="C480" s="50" t="s">
        <v>325</v>
      </c>
      <c r="D480" s="50" t="s">
        <v>16</v>
      </c>
      <c r="E480" s="50" t="s">
        <v>35</v>
      </c>
      <c r="F480" s="50" t="s">
        <v>56</v>
      </c>
      <c r="G480" s="52" t="n">
        <v>444.7</v>
      </c>
      <c r="H480" s="52" t="n">
        <v>444.7</v>
      </c>
      <c r="I480" s="52" t="n">
        <v>444.7</v>
      </c>
      <c r="J480" s="53"/>
      <c r="K480" s="53"/>
      <c r="L480" s="53"/>
      <c r="M480" s="53"/>
      <c r="N480" s="53"/>
      <c r="O480" s="53"/>
      <c r="P480" s="53"/>
      <c r="Q480" s="53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</row>
    <row r="481" s="1" customFormat="true" ht="23.9" hidden="false" customHeight="false" outlineLevel="0" collapsed="false">
      <c r="A481" s="43" t="s">
        <v>327</v>
      </c>
      <c r="B481" s="44" t="n">
        <v>913</v>
      </c>
      <c r="C481" s="45" t="s">
        <v>325</v>
      </c>
      <c r="D481" s="45" t="s">
        <v>16</v>
      </c>
      <c r="E481" s="45" t="s">
        <v>328</v>
      </c>
      <c r="F481" s="45"/>
      <c r="G481" s="46" t="n">
        <v>2864.7</v>
      </c>
      <c r="H481" s="46" t="n">
        <v>0</v>
      </c>
      <c r="I481" s="46" t="n">
        <v>0</v>
      </c>
    </row>
    <row r="482" s="1" customFormat="true" ht="23.9" hidden="false" customHeight="false" outlineLevel="0" collapsed="false">
      <c r="A482" s="63" t="s">
        <v>55</v>
      </c>
      <c r="B482" s="56" t="n">
        <v>913</v>
      </c>
      <c r="C482" s="50" t="s">
        <v>325</v>
      </c>
      <c r="D482" s="50" t="s">
        <v>16</v>
      </c>
      <c r="E482" s="50" t="s">
        <v>328</v>
      </c>
      <c r="F482" s="50" t="s">
        <v>56</v>
      </c>
      <c r="G482" s="52" t="n">
        <v>2864.7</v>
      </c>
      <c r="H482" s="52" t="n">
        <v>0</v>
      </c>
      <c r="I482" s="52" t="n">
        <v>0</v>
      </c>
    </row>
    <row r="483" s="54" customFormat="true" ht="35.2" hidden="false" customHeight="false" outlineLevel="0" collapsed="false">
      <c r="A483" s="43" t="s">
        <v>329</v>
      </c>
      <c r="B483" s="44" t="n">
        <v>913</v>
      </c>
      <c r="C483" s="45" t="s">
        <v>325</v>
      </c>
      <c r="D483" s="45" t="s">
        <v>16</v>
      </c>
      <c r="E483" s="45" t="s">
        <v>330</v>
      </c>
      <c r="F483" s="45"/>
      <c r="G483" s="46" t="n">
        <v>4379.6</v>
      </c>
      <c r="H483" s="46" t="n">
        <v>4379.6</v>
      </c>
      <c r="I483" s="46" t="n">
        <v>4379.6</v>
      </c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="82" customFormat="true" ht="23.9" hidden="false" customHeight="false" outlineLevel="0" collapsed="false">
      <c r="A484" s="63" t="s">
        <v>55</v>
      </c>
      <c r="B484" s="56" t="n">
        <v>913</v>
      </c>
      <c r="C484" s="50" t="s">
        <v>325</v>
      </c>
      <c r="D484" s="50" t="s">
        <v>16</v>
      </c>
      <c r="E484" s="50" t="s">
        <v>330</v>
      </c>
      <c r="F484" s="50" t="s">
        <v>56</v>
      </c>
      <c r="G484" s="52" t="n">
        <v>4379.6</v>
      </c>
      <c r="H484" s="52" t="n">
        <v>4379.6</v>
      </c>
      <c r="I484" s="52" t="n">
        <v>4379.6</v>
      </c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="42" customFormat="true" ht="12.8" hidden="false" customHeight="false" outlineLevel="0" collapsed="false">
      <c r="A485" s="43" t="s">
        <v>331</v>
      </c>
      <c r="B485" s="44" t="n">
        <v>913</v>
      </c>
      <c r="C485" s="45" t="s">
        <v>325</v>
      </c>
      <c r="D485" s="45" t="s">
        <v>16</v>
      </c>
      <c r="E485" s="45" t="s">
        <v>332</v>
      </c>
      <c r="F485" s="45"/>
      <c r="G485" s="46" t="n">
        <v>82911.57531</v>
      </c>
      <c r="H485" s="46" t="n">
        <v>77709.3</v>
      </c>
      <c r="I485" s="46" t="n">
        <v>77709.3</v>
      </c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="75" customFormat="true" ht="12.8" hidden="false" customHeight="false" outlineLevel="0" collapsed="false">
      <c r="A486" s="63" t="s">
        <v>49</v>
      </c>
      <c r="B486" s="56" t="n">
        <v>913</v>
      </c>
      <c r="C486" s="50" t="s">
        <v>325</v>
      </c>
      <c r="D486" s="50" t="s">
        <v>16</v>
      </c>
      <c r="E486" s="50" t="s">
        <v>332</v>
      </c>
      <c r="F486" s="51" t="s">
        <v>50</v>
      </c>
      <c r="G486" s="52" t="n">
        <v>30</v>
      </c>
      <c r="H486" s="52" t="n">
        <v>0</v>
      </c>
      <c r="I486" s="52" t="n">
        <v>0</v>
      </c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</row>
    <row r="487" s="54" customFormat="true" ht="23.9" hidden="false" customHeight="false" outlineLevel="0" collapsed="false">
      <c r="A487" s="63" t="s">
        <v>55</v>
      </c>
      <c r="B487" s="56" t="n">
        <v>913</v>
      </c>
      <c r="C487" s="50" t="s">
        <v>325</v>
      </c>
      <c r="D487" s="50" t="s">
        <v>16</v>
      </c>
      <c r="E487" s="50" t="s">
        <v>332</v>
      </c>
      <c r="F487" s="50" t="s">
        <v>56</v>
      </c>
      <c r="G487" s="52" t="n">
        <v>82881.57531</v>
      </c>
      <c r="H487" s="52" t="n">
        <v>77709.3</v>
      </c>
      <c r="I487" s="52" t="n">
        <v>77709.3</v>
      </c>
      <c r="J487" s="53"/>
      <c r="K487" s="53"/>
      <c r="L487" s="53"/>
      <c r="M487" s="53"/>
      <c r="N487" s="53"/>
      <c r="O487" s="53"/>
      <c r="P487" s="53"/>
      <c r="Q487" s="53"/>
    </row>
    <row r="488" customFormat="false" ht="12.8" hidden="false" customHeight="false" outlineLevel="0" collapsed="false">
      <c r="A488" s="43" t="s">
        <v>333</v>
      </c>
      <c r="B488" s="44" t="n">
        <v>913</v>
      </c>
      <c r="C488" s="45" t="s">
        <v>325</v>
      </c>
      <c r="D488" s="45" t="s">
        <v>16</v>
      </c>
      <c r="E488" s="45" t="s">
        <v>334</v>
      </c>
      <c r="F488" s="45"/>
      <c r="G488" s="46" t="n">
        <v>6902.2</v>
      </c>
      <c r="H488" s="46" t="n">
        <v>6547.9</v>
      </c>
      <c r="I488" s="46" t="n">
        <v>6547.9</v>
      </c>
      <c r="J488" s="47"/>
      <c r="K488" s="47"/>
      <c r="L488" s="47"/>
      <c r="M488" s="47"/>
      <c r="N488" s="47"/>
      <c r="O488" s="47"/>
      <c r="P488" s="47"/>
      <c r="Q488" s="47"/>
    </row>
    <row r="489" customFormat="false" ht="23.9" hidden="false" customHeight="false" outlineLevel="0" collapsed="false">
      <c r="A489" s="63" t="s">
        <v>55</v>
      </c>
      <c r="B489" s="56" t="n">
        <v>913</v>
      </c>
      <c r="C489" s="50" t="s">
        <v>325</v>
      </c>
      <c r="D489" s="50" t="s">
        <v>16</v>
      </c>
      <c r="E489" s="50" t="s">
        <v>334</v>
      </c>
      <c r="F489" s="50" t="s">
        <v>56</v>
      </c>
      <c r="G489" s="52" t="n">
        <v>6902.2</v>
      </c>
      <c r="H489" s="52" t="n">
        <v>6547.9</v>
      </c>
      <c r="I489" s="52" t="n">
        <v>6547.9</v>
      </c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</row>
    <row r="490" customFormat="false" ht="12.8" hidden="false" customHeight="false" outlineLevel="0" collapsed="false">
      <c r="A490" s="43" t="s">
        <v>335</v>
      </c>
      <c r="B490" s="44" t="n">
        <v>913</v>
      </c>
      <c r="C490" s="45" t="s">
        <v>325</v>
      </c>
      <c r="D490" s="45" t="s">
        <v>16</v>
      </c>
      <c r="E490" s="45" t="s">
        <v>336</v>
      </c>
      <c r="F490" s="45"/>
      <c r="G490" s="46" t="n">
        <v>25683.8</v>
      </c>
      <c r="H490" s="46" t="n">
        <v>24608.9</v>
      </c>
      <c r="I490" s="46" t="n">
        <v>24608.9</v>
      </c>
      <c r="J490" s="47"/>
      <c r="K490" s="47"/>
      <c r="L490" s="47"/>
      <c r="M490" s="47"/>
      <c r="N490" s="47"/>
      <c r="O490" s="47"/>
      <c r="P490" s="47"/>
      <c r="Q490" s="47"/>
    </row>
    <row r="491" customFormat="false" ht="23.9" hidden="false" customHeight="false" outlineLevel="0" collapsed="false">
      <c r="A491" s="63" t="s">
        <v>55</v>
      </c>
      <c r="B491" s="56" t="n">
        <v>913</v>
      </c>
      <c r="C491" s="50" t="s">
        <v>325</v>
      </c>
      <c r="D491" s="50" t="s">
        <v>16</v>
      </c>
      <c r="E491" s="50" t="s">
        <v>336</v>
      </c>
      <c r="F491" s="50" t="s">
        <v>56</v>
      </c>
      <c r="G491" s="52" t="n">
        <v>25683.8</v>
      </c>
      <c r="H491" s="52" t="n">
        <v>24608.9</v>
      </c>
      <c r="I491" s="52" t="n">
        <v>24608.9</v>
      </c>
      <c r="J491" s="53"/>
      <c r="K491" s="53"/>
      <c r="L491" s="53"/>
      <c r="M491" s="53"/>
      <c r="N491" s="53"/>
      <c r="O491" s="53"/>
      <c r="P491" s="53"/>
      <c r="Q491" s="53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</row>
    <row r="492" customFormat="false" ht="23.9" hidden="false" customHeight="false" outlineLevel="0" collapsed="false">
      <c r="A492" s="43" t="s">
        <v>337</v>
      </c>
      <c r="B492" s="44" t="n">
        <v>913</v>
      </c>
      <c r="C492" s="45" t="s">
        <v>325</v>
      </c>
      <c r="D492" s="45" t="s">
        <v>16</v>
      </c>
      <c r="E492" s="45" t="s">
        <v>338</v>
      </c>
      <c r="F492" s="45"/>
      <c r="G492" s="46" t="n">
        <v>100</v>
      </c>
      <c r="H492" s="46" t="n">
        <v>0</v>
      </c>
      <c r="I492" s="46" t="n">
        <v>0</v>
      </c>
      <c r="J492" s="47"/>
      <c r="K492" s="47"/>
      <c r="L492" s="47"/>
      <c r="M492" s="47"/>
      <c r="N492" s="47"/>
      <c r="O492" s="47"/>
      <c r="P492" s="47"/>
      <c r="Q492" s="47"/>
    </row>
    <row r="493" s="54" customFormat="true" ht="23.9" hidden="false" customHeight="false" outlineLevel="0" collapsed="false">
      <c r="A493" s="63" t="s">
        <v>55</v>
      </c>
      <c r="B493" s="56" t="n">
        <v>913</v>
      </c>
      <c r="C493" s="50" t="s">
        <v>325</v>
      </c>
      <c r="D493" s="50" t="s">
        <v>16</v>
      </c>
      <c r="E493" s="50" t="s">
        <v>338</v>
      </c>
      <c r="F493" s="50" t="s">
        <v>56</v>
      </c>
      <c r="G493" s="52" t="n">
        <v>100</v>
      </c>
      <c r="H493" s="52" t="n">
        <v>0</v>
      </c>
      <c r="I493" s="52" t="n">
        <v>0</v>
      </c>
      <c r="J493" s="53"/>
      <c r="K493" s="53"/>
      <c r="L493" s="53"/>
      <c r="M493" s="53"/>
      <c r="N493" s="53"/>
      <c r="O493" s="53"/>
      <c r="P493" s="53"/>
      <c r="Q493" s="53"/>
    </row>
    <row r="494" s="54" customFormat="true" ht="12.8" hidden="false" customHeight="false" outlineLevel="0" collapsed="false">
      <c r="A494" s="43" t="s">
        <v>339</v>
      </c>
      <c r="B494" s="44" t="n">
        <v>913</v>
      </c>
      <c r="C494" s="45" t="s">
        <v>325</v>
      </c>
      <c r="D494" s="45" t="s">
        <v>16</v>
      </c>
      <c r="E494" s="45" t="s">
        <v>340</v>
      </c>
      <c r="F494" s="45"/>
      <c r="G494" s="46" t="n">
        <v>12</v>
      </c>
      <c r="H494" s="46" t="n">
        <v>0</v>
      </c>
      <c r="I494" s="46" t="n">
        <v>0</v>
      </c>
      <c r="J494" s="47"/>
      <c r="K494" s="47"/>
      <c r="L494" s="47"/>
      <c r="M494" s="47"/>
      <c r="N494" s="47"/>
      <c r="O494" s="47"/>
      <c r="P494" s="47"/>
      <c r="Q494" s="47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customFormat="false" ht="23.9" hidden="false" customHeight="false" outlineLevel="0" collapsed="false">
      <c r="A495" s="63" t="s">
        <v>55</v>
      </c>
      <c r="B495" s="56" t="n">
        <v>913</v>
      </c>
      <c r="C495" s="50" t="s">
        <v>325</v>
      </c>
      <c r="D495" s="50" t="s">
        <v>16</v>
      </c>
      <c r="E495" s="50" t="s">
        <v>340</v>
      </c>
      <c r="F495" s="50" t="s">
        <v>56</v>
      </c>
      <c r="G495" s="52" t="n">
        <v>12</v>
      </c>
      <c r="H495" s="52" t="n">
        <v>0</v>
      </c>
      <c r="I495" s="52" t="n">
        <v>0</v>
      </c>
      <c r="J495" s="53"/>
      <c r="K495" s="53"/>
      <c r="L495" s="53"/>
      <c r="M495" s="53"/>
      <c r="N495" s="53"/>
      <c r="O495" s="53"/>
      <c r="P495" s="53"/>
      <c r="Q495" s="53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</row>
    <row r="496" s="54" customFormat="true" ht="14.25" hidden="false" customHeight="true" outlineLevel="0" collapsed="false">
      <c r="A496" s="37" t="s">
        <v>341</v>
      </c>
      <c r="B496" s="38" t="n">
        <v>913</v>
      </c>
      <c r="C496" s="39" t="s">
        <v>325</v>
      </c>
      <c r="D496" s="39" t="s">
        <v>24</v>
      </c>
      <c r="E496" s="39"/>
      <c r="F496" s="39"/>
      <c r="G496" s="40" t="n">
        <v>26155.59489</v>
      </c>
      <c r="H496" s="40" t="n">
        <v>24906.7</v>
      </c>
      <c r="I496" s="40" t="n">
        <v>24906.7</v>
      </c>
      <c r="J496" s="66"/>
      <c r="K496" s="66"/>
      <c r="L496" s="66"/>
      <c r="M496" s="66"/>
      <c r="N496" s="66"/>
      <c r="O496" s="66"/>
      <c r="P496" s="66"/>
      <c r="Q496" s="66"/>
      <c r="R496" s="42"/>
      <c r="S496" s="42"/>
      <c r="T496" s="42"/>
      <c r="U496" s="42"/>
      <c r="V496" s="42"/>
      <c r="W496" s="42"/>
      <c r="X496" s="42"/>
      <c r="Y496" s="42"/>
      <c r="Z496" s="42"/>
      <c r="AA496" s="42"/>
      <c r="AB496" s="42"/>
      <c r="AC496" s="42"/>
    </row>
    <row r="497" customFormat="false" ht="12.8" hidden="false" customHeight="false" outlineLevel="0" collapsed="false">
      <c r="A497" s="43" t="s">
        <v>342</v>
      </c>
      <c r="B497" s="44" t="n">
        <v>913</v>
      </c>
      <c r="C497" s="45" t="s">
        <v>325</v>
      </c>
      <c r="D497" s="45" t="s">
        <v>24</v>
      </c>
      <c r="E497" s="45" t="s">
        <v>343</v>
      </c>
      <c r="F497" s="45"/>
      <c r="G497" s="46" t="n">
        <v>1890.9</v>
      </c>
      <c r="H497" s="46" t="n">
        <v>1745.9</v>
      </c>
      <c r="I497" s="46" t="n">
        <v>1745.9</v>
      </c>
      <c r="J497" s="47"/>
      <c r="K497" s="47"/>
      <c r="L497" s="47"/>
      <c r="M497" s="47"/>
      <c r="N497" s="47"/>
      <c r="O497" s="47"/>
      <c r="P497" s="47"/>
      <c r="Q497" s="47"/>
    </row>
    <row r="498" s="54" customFormat="true" ht="51.75" hidden="false" customHeight="true" outlineLevel="0" collapsed="false">
      <c r="A498" s="55" t="s">
        <v>21</v>
      </c>
      <c r="B498" s="56" t="n">
        <v>913</v>
      </c>
      <c r="C498" s="50" t="s">
        <v>325</v>
      </c>
      <c r="D498" s="50" t="s">
        <v>24</v>
      </c>
      <c r="E498" s="50" t="s">
        <v>343</v>
      </c>
      <c r="F498" s="51" t="s">
        <v>22</v>
      </c>
      <c r="G498" s="52" t="n">
        <v>1830.9</v>
      </c>
      <c r="H498" s="52" t="n">
        <v>1715.9</v>
      </c>
      <c r="I498" s="52" t="n">
        <v>1715.9</v>
      </c>
      <c r="J498" s="53"/>
      <c r="K498" s="53"/>
      <c r="L498" s="53"/>
      <c r="M498" s="53"/>
      <c r="N498" s="53"/>
      <c r="O498" s="53"/>
      <c r="P498" s="53"/>
      <c r="Q498" s="53"/>
    </row>
    <row r="499" customFormat="false" ht="23.9" hidden="false" customHeight="false" outlineLevel="0" collapsed="false">
      <c r="A499" s="55" t="s">
        <v>27</v>
      </c>
      <c r="B499" s="56" t="n">
        <v>913</v>
      </c>
      <c r="C499" s="50" t="s">
        <v>325</v>
      </c>
      <c r="D499" s="50" t="s">
        <v>24</v>
      </c>
      <c r="E499" s="50" t="s">
        <v>343</v>
      </c>
      <c r="F499" s="51" t="s">
        <v>28</v>
      </c>
      <c r="G499" s="52" t="n">
        <v>59.9</v>
      </c>
      <c r="H499" s="52" t="n">
        <v>30</v>
      </c>
      <c r="I499" s="52" t="n">
        <v>30</v>
      </c>
      <c r="J499" s="53"/>
      <c r="K499" s="53"/>
      <c r="L499" s="53"/>
      <c r="M499" s="53"/>
      <c r="N499" s="53"/>
      <c r="O499" s="53"/>
      <c r="P499" s="53"/>
      <c r="Q499" s="53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</row>
    <row r="500" s="54" customFormat="true" ht="12.8" hidden="false" customHeight="false" outlineLevel="0" collapsed="false">
      <c r="A500" s="63" t="s">
        <v>32</v>
      </c>
      <c r="B500" s="56" t="n">
        <v>913</v>
      </c>
      <c r="C500" s="50" t="s">
        <v>325</v>
      </c>
      <c r="D500" s="50" t="s">
        <v>24</v>
      </c>
      <c r="E500" s="50" t="s">
        <v>343</v>
      </c>
      <c r="F500" s="51" t="s">
        <v>33</v>
      </c>
      <c r="G500" s="52" t="n">
        <v>0.1</v>
      </c>
      <c r="H500" s="52" t="n">
        <v>0</v>
      </c>
      <c r="I500" s="52" t="n">
        <v>0</v>
      </c>
      <c r="J500" s="53"/>
      <c r="K500" s="53"/>
      <c r="L500" s="53"/>
      <c r="M500" s="53"/>
      <c r="N500" s="53"/>
      <c r="O500" s="53"/>
      <c r="P500" s="53"/>
      <c r="Q500" s="53"/>
    </row>
    <row r="501" customFormat="false" ht="12.8" hidden="false" customHeight="false" outlineLevel="0" collapsed="false">
      <c r="A501" s="43" t="s">
        <v>342</v>
      </c>
      <c r="B501" s="44" t="n">
        <v>913</v>
      </c>
      <c r="C501" s="45" t="s">
        <v>325</v>
      </c>
      <c r="D501" s="45" t="s">
        <v>24</v>
      </c>
      <c r="E501" s="45" t="s">
        <v>344</v>
      </c>
      <c r="F501" s="45"/>
      <c r="G501" s="46" t="n">
        <v>24264.69489</v>
      </c>
      <c r="H501" s="46" t="n">
        <v>23160.8</v>
      </c>
      <c r="I501" s="46" t="n">
        <v>23160.8</v>
      </c>
      <c r="J501" s="46" t="e">
        <f aca="false">J502+#REF!+J503</f>
        <v>#REF!</v>
      </c>
      <c r="K501" s="46" t="e">
        <f aca="false">K502+#REF!+K503</f>
        <v>#REF!</v>
      </c>
      <c r="L501" s="46" t="e">
        <f aca="false">L502+#REF!+L503</f>
        <v>#REF!</v>
      </c>
      <c r="M501" s="46" t="e">
        <f aca="false">M502+#REF!+M503</f>
        <v>#REF!</v>
      </c>
      <c r="N501" s="46" t="e">
        <f aca="false">N502+#REF!+N503</f>
        <v>#REF!</v>
      </c>
      <c r="O501" s="46" t="e">
        <f aca="false">O502+#REF!+O503</f>
        <v>#REF!</v>
      </c>
      <c r="P501" s="46" t="e">
        <f aca="false">P502+#REF!+P503</f>
        <v>#REF!</v>
      </c>
      <c r="Q501" s="46" t="e">
        <f aca="false">Q502+#REF!+Q503</f>
        <v>#REF!</v>
      </c>
    </row>
    <row r="502" customFormat="false" ht="52.5" hidden="false" customHeight="true" outlineLevel="0" collapsed="false">
      <c r="A502" s="55" t="s">
        <v>21</v>
      </c>
      <c r="B502" s="56" t="n">
        <v>913</v>
      </c>
      <c r="C502" s="50" t="s">
        <v>325</v>
      </c>
      <c r="D502" s="50" t="s">
        <v>24</v>
      </c>
      <c r="E502" s="50" t="s">
        <v>344</v>
      </c>
      <c r="F502" s="51" t="s">
        <v>22</v>
      </c>
      <c r="G502" s="52" t="n">
        <v>22931.9</v>
      </c>
      <c r="H502" s="52" t="n">
        <v>23080.8</v>
      </c>
      <c r="I502" s="52" t="n">
        <v>23080.8</v>
      </c>
      <c r="J502" s="53"/>
      <c r="K502" s="53"/>
      <c r="L502" s="53"/>
      <c r="M502" s="53"/>
      <c r="N502" s="53"/>
      <c r="O502" s="53"/>
      <c r="P502" s="53"/>
      <c r="Q502" s="53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</row>
    <row r="503" s="54" customFormat="true" ht="26.25" hidden="false" customHeight="true" outlineLevel="0" collapsed="false">
      <c r="A503" s="55" t="s">
        <v>27</v>
      </c>
      <c r="B503" s="56" t="n">
        <v>913</v>
      </c>
      <c r="C503" s="50" t="s">
        <v>325</v>
      </c>
      <c r="D503" s="50" t="s">
        <v>24</v>
      </c>
      <c r="E503" s="50" t="s">
        <v>344</v>
      </c>
      <c r="F503" s="51" t="s">
        <v>28</v>
      </c>
      <c r="G503" s="52" t="n">
        <v>1263.49489</v>
      </c>
      <c r="H503" s="52" t="n">
        <v>80</v>
      </c>
      <c r="I503" s="52" t="n">
        <v>80</v>
      </c>
      <c r="J503" s="53"/>
      <c r="K503" s="53"/>
      <c r="L503" s="53"/>
      <c r="M503" s="53"/>
      <c r="N503" s="53"/>
      <c r="O503" s="53"/>
      <c r="P503" s="53"/>
      <c r="Q503" s="53"/>
    </row>
    <row r="504" s="42" customFormat="true" ht="15" hidden="false" customHeight="true" outlineLevel="0" collapsed="false">
      <c r="A504" s="63" t="s">
        <v>49</v>
      </c>
      <c r="B504" s="56" t="n">
        <v>913</v>
      </c>
      <c r="C504" s="50" t="s">
        <v>325</v>
      </c>
      <c r="D504" s="50" t="s">
        <v>24</v>
      </c>
      <c r="E504" s="50" t="s">
        <v>344</v>
      </c>
      <c r="F504" s="51" t="s">
        <v>50</v>
      </c>
      <c r="G504" s="52" t="n">
        <v>52.4</v>
      </c>
      <c r="H504" s="52" t="n">
        <v>0</v>
      </c>
      <c r="I504" s="52" t="n">
        <v>0</v>
      </c>
      <c r="J504" s="53"/>
      <c r="K504" s="53"/>
      <c r="L504" s="53"/>
      <c r="M504" s="53"/>
      <c r="N504" s="53"/>
      <c r="O504" s="53"/>
      <c r="P504" s="53"/>
      <c r="Q504" s="53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</row>
    <row r="505" customFormat="false" ht="15" hidden="false" customHeight="true" outlineLevel="0" collapsed="false">
      <c r="A505" s="63" t="s">
        <v>32</v>
      </c>
      <c r="B505" s="56" t="n">
        <v>913</v>
      </c>
      <c r="C505" s="50" t="s">
        <v>325</v>
      </c>
      <c r="D505" s="50" t="s">
        <v>24</v>
      </c>
      <c r="E505" s="50" t="s">
        <v>344</v>
      </c>
      <c r="F505" s="51" t="s">
        <v>33</v>
      </c>
      <c r="G505" s="52" t="n">
        <v>16.9</v>
      </c>
      <c r="H505" s="52" t="n">
        <v>0</v>
      </c>
      <c r="I505" s="52" t="n">
        <v>0</v>
      </c>
      <c r="J505" s="53"/>
      <c r="K505" s="53"/>
      <c r="L505" s="53"/>
      <c r="M505" s="53"/>
      <c r="N505" s="53"/>
      <c r="O505" s="53"/>
      <c r="P505" s="53"/>
      <c r="Q505" s="53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</row>
    <row r="506" s="54" customFormat="true" ht="12.8" hidden="false" customHeight="false" outlineLevel="0" collapsed="false">
      <c r="A506" s="80" t="s">
        <v>117</v>
      </c>
      <c r="B506" s="30" t="n">
        <v>913</v>
      </c>
      <c r="C506" s="31" t="s">
        <v>76</v>
      </c>
      <c r="D506" s="31"/>
      <c r="E506" s="31"/>
      <c r="F506" s="31"/>
      <c r="G506" s="34" t="n">
        <v>251.8</v>
      </c>
      <c r="H506" s="34" t="n">
        <v>251.8</v>
      </c>
      <c r="I506" s="34" t="n">
        <v>251.8</v>
      </c>
      <c r="J506" s="82"/>
      <c r="K506" s="82"/>
      <c r="L506" s="82"/>
      <c r="M506" s="82"/>
      <c r="N506" s="82"/>
      <c r="O506" s="82"/>
      <c r="P506" s="82"/>
      <c r="Q506" s="82"/>
      <c r="R506" s="82"/>
      <c r="S506" s="28"/>
      <c r="T506" s="82"/>
      <c r="U506" s="82"/>
      <c r="V506" s="28"/>
      <c r="W506" s="82"/>
      <c r="X506" s="82"/>
      <c r="Y506" s="82"/>
      <c r="Z506" s="82"/>
      <c r="AA506" s="82"/>
      <c r="AB506" s="82"/>
      <c r="AC506" s="82"/>
    </row>
    <row r="507" s="54" customFormat="true" ht="12.8" hidden="false" customHeight="false" outlineLevel="0" collapsed="false">
      <c r="A507" s="37" t="s">
        <v>118</v>
      </c>
      <c r="B507" s="38" t="n">
        <v>913</v>
      </c>
      <c r="C507" s="39" t="s">
        <v>76</v>
      </c>
      <c r="D507" s="39" t="s">
        <v>74</v>
      </c>
      <c r="E507" s="39"/>
      <c r="F507" s="39"/>
      <c r="G507" s="40" t="n">
        <v>251.8</v>
      </c>
      <c r="H507" s="40" t="n">
        <v>251.8</v>
      </c>
      <c r="I507" s="40" t="n">
        <v>251.8</v>
      </c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  <c r="AA507" s="42"/>
      <c r="AB507" s="42"/>
      <c r="AC507" s="42"/>
    </row>
    <row r="508" customFormat="false" ht="25.5" hidden="false" customHeight="true" outlineLevel="0" collapsed="false">
      <c r="A508" s="43" t="s">
        <v>283</v>
      </c>
      <c r="B508" s="44" t="n">
        <v>913</v>
      </c>
      <c r="C508" s="45" t="n">
        <v>10</v>
      </c>
      <c r="D508" s="45" t="s">
        <v>74</v>
      </c>
      <c r="E508" s="45" t="s">
        <v>284</v>
      </c>
      <c r="F508" s="45"/>
      <c r="G508" s="46" t="n">
        <v>251.8</v>
      </c>
      <c r="H508" s="46" t="n">
        <v>251.8</v>
      </c>
      <c r="I508" s="46" t="n">
        <v>251.8</v>
      </c>
      <c r="J508" s="47"/>
      <c r="K508" s="47"/>
      <c r="L508" s="47"/>
      <c r="M508" s="47"/>
      <c r="N508" s="47"/>
      <c r="O508" s="47"/>
      <c r="P508" s="47"/>
      <c r="Q508" s="47"/>
    </row>
    <row r="509" s="54" customFormat="true" ht="12.8" hidden="false" customHeight="false" outlineLevel="0" collapsed="false">
      <c r="A509" s="88" t="s">
        <v>49</v>
      </c>
      <c r="B509" s="56" t="n">
        <v>913</v>
      </c>
      <c r="C509" s="50" t="n">
        <v>10</v>
      </c>
      <c r="D509" s="50" t="s">
        <v>74</v>
      </c>
      <c r="E509" s="50" t="s">
        <v>284</v>
      </c>
      <c r="F509" s="50" t="s">
        <v>50</v>
      </c>
      <c r="G509" s="52" t="n">
        <v>251.8</v>
      </c>
      <c r="H509" s="52" t="n">
        <v>251.8</v>
      </c>
      <c r="I509" s="52" t="n">
        <v>251.8</v>
      </c>
      <c r="J509" s="53"/>
      <c r="K509" s="53"/>
      <c r="L509" s="53"/>
      <c r="M509" s="53"/>
      <c r="N509" s="53"/>
      <c r="O509" s="53"/>
      <c r="P509" s="53"/>
      <c r="Q509" s="53"/>
    </row>
    <row r="510" s="54" customFormat="true" ht="25.5" hidden="false" customHeight="true" outlineLevel="0" collapsed="false">
      <c r="A510" s="99" t="s">
        <v>345</v>
      </c>
      <c r="B510" s="23" t="n">
        <v>915</v>
      </c>
      <c r="C510" s="100"/>
      <c r="D510" s="100"/>
      <c r="E510" s="100"/>
      <c r="F510" s="100"/>
      <c r="G510" s="26" t="n">
        <v>331288.55</v>
      </c>
      <c r="H510" s="26" t="n">
        <v>305932</v>
      </c>
      <c r="I510" s="26" t="n">
        <v>296078.7</v>
      </c>
      <c r="J510" s="42"/>
      <c r="K510" s="42"/>
      <c r="L510" s="42"/>
      <c r="M510" s="42"/>
      <c r="N510" s="42"/>
      <c r="O510" s="42"/>
      <c r="P510" s="42"/>
      <c r="Q510" s="42"/>
      <c r="R510" s="42"/>
      <c r="S510" s="28"/>
      <c r="T510" s="42"/>
      <c r="U510" s="42"/>
      <c r="V510" s="28"/>
      <c r="W510" s="42"/>
      <c r="X510" s="42"/>
      <c r="Y510" s="42"/>
      <c r="Z510" s="42"/>
      <c r="AA510" s="42"/>
      <c r="AB510" s="42"/>
      <c r="AC510" s="42"/>
    </row>
    <row r="511" s="54" customFormat="true" ht="12.8" hidden="false" customHeight="false" outlineLevel="0" collapsed="false">
      <c r="A511" s="80" t="s">
        <v>156</v>
      </c>
      <c r="B511" s="30" t="n">
        <v>915</v>
      </c>
      <c r="C511" s="31" t="s">
        <v>157</v>
      </c>
      <c r="D511" s="31"/>
      <c r="E511" s="31"/>
      <c r="F511" s="31"/>
      <c r="G511" s="34" t="n">
        <v>330</v>
      </c>
      <c r="H511" s="34" t="n">
        <v>322.6</v>
      </c>
      <c r="I511" s="34" t="n">
        <v>322.6</v>
      </c>
      <c r="J511" s="82"/>
      <c r="K511" s="82"/>
      <c r="L511" s="82"/>
      <c r="M511" s="82"/>
      <c r="N511" s="82"/>
      <c r="O511" s="82"/>
      <c r="P511" s="82"/>
      <c r="Q511" s="82"/>
      <c r="R511" s="82"/>
      <c r="S511" s="82"/>
      <c r="T511" s="82"/>
      <c r="U511" s="82"/>
      <c r="V511" s="82"/>
      <c r="W511" s="82"/>
      <c r="X511" s="82"/>
      <c r="Y511" s="82"/>
      <c r="Z511" s="82"/>
      <c r="AA511" s="82"/>
      <c r="AB511" s="82"/>
      <c r="AC511" s="82"/>
    </row>
    <row r="512" s="54" customFormat="true" ht="12.8" hidden="false" customHeight="false" outlineLevel="0" collapsed="false">
      <c r="A512" s="37" t="s">
        <v>161</v>
      </c>
      <c r="B512" s="38" t="n">
        <v>915</v>
      </c>
      <c r="C512" s="39" t="s">
        <v>157</v>
      </c>
      <c r="D512" s="39" t="s">
        <v>157</v>
      </c>
      <c r="E512" s="39"/>
      <c r="F512" s="39"/>
      <c r="G512" s="40" t="n">
        <v>330</v>
      </c>
      <c r="H512" s="40" t="n">
        <v>322.6</v>
      </c>
      <c r="I512" s="40" t="n">
        <v>322.6</v>
      </c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="82" customFormat="true" ht="23.9" hidden="false" customHeight="false" outlineLevel="0" collapsed="false">
      <c r="A513" s="43" t="s">
        <v>346</v>
      </c>
      <c r="B513" s="44" t="n">
        <v>915</v>
      </c>
      <c r="C513" s="45" t="s">
        <v>157</v>
      </c>
      <c r="D513" s="45" t="s">
        <v>157</v>
      </c>
      <c r="E513" s="45" t="s">
        <v>347</v>
      </c>
      <c r="F513" s="45"/>
      <c r="G513" s="46" t="n">
        <v>330</v>
      </c>
      <c r="H513" s="46" t="n">
        <v>322.6</v>
      </c>
      <c r="I513" s="46" t="n">
        <v>322.6</v>
      </c>
      <c r="J513" s="47"/>
      <c r="K513" s="47"/>
      <c r="L513" s="47"/>
      <c r="M513" s="47"/>
      <c r="N513" s="47"/>
      <c r="O513" s="47"/>
      <c r="P513" s="47"/>
      <c r="Q513" s="47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="42" customFormat="true" ht="52.5" hidden="false" customHeight="true" outlineLevel="0" collapsed="false">
      <c r="A514" s="55" t="s">
        <v>21</v>
      </c>
      <c r="B514" s="56" t="n">
        <v>915</v>
      </c>
      <c r="C514" s="50" t="s">
        <v>157</v>
      </c>
      <c r="D514" s="50" t="s">
        <v>157</v>
      </c>
      <c r="E514" s="50" t="s">
        <v>347</v>
      </c>
      <c r="F514" s="51" t="s">
        <v>22</v>
      </c>
      <c r="G514" s="52" t="n">
        <v>326.38597</v>
      </c>
      <c r="H514" s="52" t="n">
        <v>322.6</v>
      </c>
      <c r="I514" s="52" t="n">
        <v>322.6</v>
      </c>
      <c r="J514" s="53"/>
      <c r="K514" s="53"/>
      <c r="L514" s="53"/>
      <c r="M514" s="53"/>
      <c r="N514" s="53"/>
      <c r="O514" s="53"/>
      <c r="P514" s="53"/>
      <c r="Q514" s="53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</row>
    <row r="515" customFormat="false" ht="34.5" hidden="false" customHeight="true" outlineLevel="0" collapsed="false">
      <c r="A515" s="55" t="s">
        <v>27</v>
      </c>
      <c r="B515" s="56" t="n">
        <v>915</v>
      </c>
      <c r="C515" s="50" t="s">
        <v>157</v>
      </c>
      <c r="D515" s="50" t="s">
        <v>157</v>
      </c>
      <c r="E515" s="50" t="s">
        <v>347</v>
      </c>
      <c r="F515" s="51" t="s">
        <v>28</v>
      </c>
      <c r="G515" s="52" t="n">
        <v>3.61403</v>
      </c>
      <c r="H515" s="52" t="n">
        <v>0</v>
      </c>
      <c r="I515" s="52" t="n">
        <v>0</v>
      </c>
      <c r="J515" s="53"/>
      <c r="K515" s="53"/>
      <c r="L515" s="53"/>
      <c r="M515" s="53"/>
      <c r="N515" s="53"/>
      <c r="O515" s="53"/>
      <c r="P515" s="53"/>
      <c r="Q515" s="53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</row>
    <row r="516" s="54" customFormat="true" ht="12.8" hidden="false" customHeight="false" outlineLevel="0" collapsed="false">
      <c r="A516" s="80" t="s">
        <v>117</v>
      </c>
      <c r="B516" s="30" t="n">
        <v>915</v>
      </c>
      <c r="C516" s="31" t="s">
        <v>76</v>
      </c>
      <c r="D516" s="31"/>
      <c r="E516" s="31"/>
      <c r="F516" s="31"/>
      <c r="G516" s="34" t="n">
        <v>330958.55</v>
      </c>
      <c r="H516" s="34" t="n">
        <v>305609.4</v>
      </c>
      <c r="I516" s="34" t="n">
        <v>295756.1</v>
      </c>
      <c r="J516" s="81"/>
      <c r="K516" s="81"/>
      <c r="L516" s="81"/>
      <c r="M516" s="81"/>
      <c r="N516" s="81"/>
      <c r="O516" s="81"/>
      <c r="P516" s="81"/>
      <c r="Q516" s="81"/>
      <c r="R516" s="82"/>
      <c r="S516" s="82"/>
      <c r="T516" s="82"/>
      <c r="U516" s="82"/>
      <c r="V516" s="82"/>
      <c r="W516" s="82"/>
      <c r="X516" s="82"/>
      <c r="Y516" s="82"/>
      <c r="Z516" s="82"/>
      <c r="AA516" s="82"/>
      <c r="AB516" s="82"/>
      <c r="AC516" s="82"/>
    </row>
    <row r="517" s="42" customFormat="true" ht="12.8" hidden="false" customHeight="false" outlineLevel="0" collapsed="false">
      <c r="A517" s="37" t="s">
        <v>348</v>
      </c>
      <c r="B517" s="38" t="n">
        <v>915</v>
      </c>
      <c r="C517" s="39" t="s">
        <v>76</v>
      </c>
      <c r="D517" s="39" t="s">
        <v>16</v>
      </c>
      <c r="E517" s="39"/>
      <c r="F517" s="39"/>
      <c r="G517" s="40" t="n">
        <v>15132</v>
      </c>
      <c r="H517" s="40" t="n">
        <v>13247.1</v>
      </c>
      <c r="I517" s="40" t="n">
        <v>13247.1</v>
      </c>
      <c r="J517" s="41"/>
      <c r="K517" s="41"/>
      <c r="L517" s="41"/>
      <c r="M517" s="41"/>
      <c r="N517" s="41"/>
      <c r="O517" s="41"/>
      <c r="P517" s="41"/>
      <c r="Q517" s="41"/>
    </row>
    <row r="518" s="82" customFormat="true" ht="75" hidden="false" customHeight="true" outlineLevel="0" collapsed="false">
      <c r="A518" s="43" t="s">
        <v>349</v>
      </c>
      <c r="B518" s="44" t="n">
        <v>915</v>
      </c>
      <c r="C518" s="45" t="s">
        <v>76</v>
      </c>
      <c r="D518" s="45" t="s">
        <v>16</v>
      </c>
      <c r="E518" s="45" t="s">
        <v>350</v>
      </c>
      <c r="F518" s="45"/>
      <c r="G518" s="46" t="n">
        <v>15132</v>
      </c>
      <c r="H518" s="46" t="n">
        <v>13247.1</v>
      </c>
      <c r="I518" s="46" t="n">
        <v>13247.1</v>
      </c>
      <c r="J518" s="47"/>
      <c r="K518" s="47"/>
      <c r="L518" s="47"/>
      <c r="M518" s="47"/>
      <c r="N518" s="47"/>
      <c r="O518" s="47"/>
      <c r="P518" s="47"/>
      <c r="Q518" s="47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customFormat="false" ht="24.75" hidden="false" customHeight="true" outlineLevel="0" collapsed="false">
      <c r="A519" s="55" t="s">
        <v>27</v>
      </c>
      <c r="B519" s="49" t="n">
        <v>915</v>
      </c>
      <c r="C519" s="50" t="s">
        <v>76</v>
      </c>
      <c r="D519" s="50" t="s">
        <v>16</v>
      </c>
      <c r="E519" s="50" t="s">
        <v>350</v>
      </c>
      <c r="F519" s="51" t="s">
        <v>28</v>
      </c>
      <c r="G519" s="52" t="n">
        <v>22.3</v>
      </c>
      <c r="H519" s="52" t="n">
        <v>19.8</v>
      </c>
      <c r="I519" s="52" t="n">
        <v>19.8</v>
      </c>
      <c r="J519" s="47"/>
      <c r="K519" s="47"/>
      <c r="L519" s="47"/>
      <c r="M519" s="47"/>
      <c r="N519" s="47"/>
      <c r="O519" s="47"/>
      <c r="P519" s="47"/>
      <c r="Q519" s="47"/>
    </row>
    <row r="520" customFormat="false" ht="12.8" hidden="false" customHeight="false" outlineLevel="0" collapsed="false">
      <c r="A520" s="63" t="s">
        <v>49</v>
      </c>
      <c r="B520" s="56" t="n">
        <v>915</v>
      </c>
      <c r="C520" s="50" t="s">
        <v>76</v>
      </c>
      <c r="D520" s="50" t="s">
        <v>16</v>
      </c>
      <c r="E520" s="50" t="s">
        <v>350</v>
      </c>
      <c r="F520" s="50" t="s">
        <v>50</v>
      </c>
      <c r="G520" s="52" t="n">
        <v>15109.7</v>
      </c>
      <c r="H520" s="52" t="n">
        <v>13227.3</v>
      </c>
      <c r="I520" s="52" t="n">
        <v>13227.3</v>
      </c>
      <c r="J520" s="53"/>
      <c r="K520" s="53"/>
      <c r="L520" s="53"/>
      <c r="M520" s="53"/>
      <c r="N520" s="53"/>
      <c r="O520" s="53"/>
      <c r="P520" s="53"/>
      <c r="Q520" s="53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</row>
    <row r="521" s="54" customFormat="true" ht="12.8" hidden="false" customHeight="false" outlineLevel="0" collapsed="false">
      <c r="A521" s="37" t="s">
        <v>351</v>
      </c>
      <c r="B521" s="38" t="n">
        <v>915</v>
      </c>
      <c r="C521" s="39" t="s">
        <v>76</v>
      </c>
      <c r="D521" s="39" t="s">
        <v>18</v>
      </c>
      <c r="E521" s="39"/>
      <c r="F521" s="39"/>
      <c r="G521" s="40" t="n">
        <v>248695.3</v>
      </c>
      <c r="H521" s="40" t="n">
        <v>236197.1</v>
      </c>
      <c r="I521" s="40" t="n">
        <v>235641.7</v>
      </c>
      <c r="J521" s="41"/>
      <c r="K521" s="41"/>
      <c r="L521" s="41"/>
      <c r="M521" s="41"/>
      <c r="N521" s="41"/>
      <c r="O521" s="41"/>
      <c r="P521" s="41"/>
      <c r="Q521" s="41"/>
      <c r="R521" s="42"/>
      <c r="S521" s="42"/>
      <c r="T521" s="42"/>
      <c r="U521" s="42"/>
      <c r="V521" s="42"/>
      <c r="W521" s="42"/>
      <c r="X521" s="42"/>
      <c r="Y521" s="42"/>
      <c r="Z521" s="42"/>
      <c r="AA521" s="42"/>
      <c r="AB521" s="42"/>
      <c r="AC521" s="42"/>
    </row>
    <row r="522" s="108" customFormat="true" ht="80.25" hidden="false" customHeight="false" outlineLevel="0" collapsed="false">
      <c r="A522" s="43" t="s">
        <v>352</v>
      </c>
      <c r="B522" s="44" t="n">
        <v>915</v>
      </c>
      <c r="C522" s="45" t="s">
        <v>76</v>
      </c>
      <c r="D522" s="45" t="s">
        <v>18</v>
      </c>
      <c r="E522" s="45" t="s">
        <v>353</v>
      </c>
      <c r="F522" s="45"/>
      <c r="G522" s="46" t="n">
        <v>170970.7</v>
      </c>
      <c r="H522" s="46" t="n">
        <v>166008.8</v>
      </c>
      <c r="I522" s="46" t="n">
        <v>166008.8</v>
      </c>
      <c r="J522" s="47"/>
      <c r="K522" s="47"/>
      <c r="L522" s="47"/>
      <c r="M522" s="47"/>
      <c r="N522" s="47"/>
      <c r="O522" s="47"/>
      <c r="P522" s="47"/>
      <c r="Q522" s="47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="82" customFormat="true" ht="23.9" hidden="false" customHeight="false" outlineLevel="0" collapsed="false">
      <c r="A523" s="63" t="s">
        <v>55</v>
      </c>
      <c r="B523" s="56" t="n">
        <v>915</v>
      </c>
      <c r="C523" s="50" t="s">
        <v>76</v>
      </c>
      <c r="D523" s="50" t="s">
        <v>18</v>
      </c>
      <c r="E523" s="50" t="s">
        <v>353</v>
      </c>
      <c r="F523" s="50" t="s">
        <v>56</v>
      </c>
      <c r="G523" s="52" t="n">
        <v>170970.7</v>
      </c>
      <c r="H523" s="52" t="n">
        <v>166008.8</v>
      </c>
      <c r="I523" s="52" t="n">
        <v>166008.8</v>
      </c>
      <c r="J523" s="53"/>
      <c r="K523" s="53"/>
      <c r="L523" s="53"/>
      <c r="M523" s="53"/>
      <c r="N523" s="53"/>
      <c r="O523" s="53"/>
      <c r="P523" s="53"/>
      <c r="Q523" s="53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</row>
    <row r="524" s="42" customFormat="true" ht="80.25" hidden="false" customHeight="false" outlineLevel="0" collapsed="false">
      <c r="A524" s="43" t="s">
        <v>352</v>
      </c>
      <c r="B524" s="43" t="n">
        <v>915</v>
      </c>
      <c r="C524" s="45" t="s">
        <v>76</v>
      </c>
      <c r="D524" s="45" t="s">
        <v>18</v>
      </c>
      <c r="E524" s="45" t="s">
        <v>354</v>
      </c>
      <c r="F524" s="45"/>
      <c r="G524" s="46" t="n">
        <v>544.3</v>
      </c>
      <c r="H524" s="46" t="n">
        <v>555.4</v>
      </c>
      <c r="I524" s="46" t="n">
        <v>0</v>
      </c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customFormat="false" ht="23.9" hidden="false" customHeight="false" outlineLevel="0" collapsed="false">
      <c r="A525" s="63" t="s">
        <v>55</v>
      </c>
      <c r="B525" s="63" t="n">
        <v>915</v>
      </c>
      <c r="C525" s="50" t="s">
        <v>76</v>
      </c>
      <c r="D525" s="50" t="s">
        <v>18</v>
      </c>
      <c r="E525" s="50" t="s">
        <v>354</v>
      </c>
      <c r="F525" s="50" t="s">
        <v>56</v>
      </c>
      <c r="G525" s="52" t="n">
        <v>544.3</v>
      </c>
      <c r="H525" s="52" t="n">
        <v>555.4</v>
      </c>
      <c r="I525" s="52" t="n">
        <v>0</v>
      </c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</row>
    <row r="526" customFormat="false" ht="62.25" hidden="false" customHeight="true" outlineLevel="0" collapsed="false">
      <c r="A526" s="43" t="s">
        <v>355</v>
      </c>
      <c r="B526" s="44" t="n">
        <v>915</v>
      </c>
      <c r="C526" s="45" t="s">
        <v>76</v>
      </c>
      <c r="D526" s="45" t="s">
        <v>18</v>
      </c>
      <c r="E526" s="45" t="s">
        <v>356</v>
      </c>
      <c r="F526" s="45"/>
      <c r="G526" s="46" t="n">
        <v>77110.3</v>
      </c>
      <c r="H526" s="46" t="n">
        <v>69632.9</v>
      </c>
      <c r="I526" s="46" t="n">
        <v>69632.9</v>
      </c>
      <c r="J526" s="87" t="n">
        <f aca="false">J527+J529+J528</f>
        <v>0</v>
      </c>
      <c r="K526" s="87" t="n">
        <f aca="false">K527+K529+K528</f>
        <v>0</v>
      </c>
      <c r="L526" s="87" t="n">
        <f aca="false">L527+L529+L528</f>
        <v>0</v>
      </c>
      <c r="M526" s="87" t="n">
        <f aca="false">M527+M529+M528</f>
        <v>0</v>
      </c>
      <c r="N526" s="87" t="n">
        <f aca="false">N527+N529+N528</f>
        <v>0</v>
      </c>
      <c r="O526" s="87" t="n">
        <f aca="false">O527+O529+O528</f>
        <v>0</v>
      </c>
      <c r="P526" s="87" t="n">
        <f aca="false">P527+P529+P528</f>
        <v>0</v>
      </c>
      <c r="Q526" s="87" t="n">
        <f aca="false">Q527+Q529+Q528</f>
        <v>0</v>
      </c>
    </row>
    <row r="527" s="54" customFormat="true" ht="54" hidden="false" customHeight="true" outlineLevel="0" collapsed="false">
      <c r="A527" s="55" t="s">
        <v>21</v>
      </c>
      <c r="B527" s="56" t="n">
        <v>915</v>
      </c>
      <c r="C527" s="50" t="s">
        <v>76</v>
      </c>
      <c r="D527" s="50" t="s">
        <v>18</v>
      </c>
      <c r="E527" s="50" t="s">
        <v>356</v>
      </c>
      <c r="F527" s="51" t="s">
        <v>22</v>
      </c>
      <c r="G527" s="52" t="n">
        <v>59047.6</v>
      </c>
      <c r="H527" s="52" t="n">
        <v>58786</v>
      </c>
      <c r="I527" s="52" t="n">
        <v>58786</v>
      </c>
      <c r="J527" s="53"/>
      <c r="K527" s="53"/>
      <c r="L527" s="53"/>
      <c r="M527" s="53"/>
      <c r="N527" s="53"/>
      <c r="O527" s="53"/>
      <c r="P527" s="53"/>
      <c r="Q527" s="53"/>
    </row>
    <row r="528" s="42" customFormat="true" ht="23.9" hidden="false" customHeight="false" outlineLevel="0" collapsed="false">
      <c r="A528" s="55" t="s">
        <v>27</v>
      </c>
      <c r="B528" s="56" t="n">
        <v>915</v>
      </c>
      <c r="C528" s="50" t="s">
        <v>76</v>
      </c>
      <c r="D528" s="50" t="s">
        <v>18</v>
      </c>
      <c r="E528" s="50" t="s">
        <v>356</v>
      </c>
      <c r="F528" s="51" t="s">
        <v>28</v>
      </c>
      <c r="G528" s="52" t="n">
        <v>17878</v>
      </c>
      <c r="H528" s="52" t="n">
        <v>10564.2</v>
      </c>
      <c r="I528" s="52" t="n">
        <v>10564.2</v>
      </c>
      <c r="J528" s="53"/>
      <c r="K528" s="53"/>
      <c r="L528" s="53"/>
      <c r="M528" s="53"/>
      <c r="N528" s="53"/>
      <c r="O528" s="53"/>
      <c r="P528" s="53"/>
      <c r="Q528" s="53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</row>
    <row r="529" customFormat="false" ht="12.8" hidden="false" customHeight="false" outlineLevel="0" collapsed="false">
      <c r="A529" s="63" t="s">
        <v>32</v>
      </c>
      <c r="B529" s="56" t="n">
        <v>915</v>
      </c>
      <c r="C529" s="50" t="s">
        <v>76</v>
      </c>
      <c r="D529" s="50" t="s">
        <v>18</v>
      </c>
      <c r="E529" s="50" t="s">
        <v>356</v>
      </c>
      <c r="F529" s="50" t="s">
        <v>33</v>
      </c>
      <c r="G529" s="52" t="n">
        <v>184.7</v>
      </c>
      <c r="H529" s="52" t="n">
        <v>282.7</v>
      </c>
      <c r="I529" s="52" t="n">
        <v>282.7</v>
      </c>
      <c r="J529" s="53"/>
      <c r="K529" s="53"/>
      <c r="L529" s="53"/>
      <c r="M529" s="53"/>
      <c r="N529" s="53"/>
      <c r="O529" s="53"/>
      <c r="P529" s="53"/>
      <c r="Q529" s="53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</row>
    <row r="530" s="54" customFormat="true" ht="23.9" hidden="false" customHeight="false" outlineLevel="0" collapsed="false">
      <c r="A530" s="43" t="str">
        <f aca="false">'2023г программы'!A350</f>
        <v>Возмещение затрат на содержание муниципальных учреждений социального обслуживания</v>
      </c>
      <c r="B530" s="44" t="n">
        <v>915</v>
      </c>
      <c r="C530" s="45" t="s">
        <v>76</v>
      </c>
      <c r="D530" s="45" t="s">
        <v>18</v>
      </c>
      <c r="E530" s="45" t="s">
        <v>357</v>
      </c>
      <c r="F530" s="45"/>
      <c r="G530" s="52" t="n">
        <v>70</v>
      </c>
      <c r="H530" s="52" t="n">
        <v>0</v>
      </c>
      <c r="I530" s="52" t="n">
        <v>0</v>
      </c>
      <c r="J530" s="79" t="e">
        <f aca="false">J531+#REF!</f>
        <v>#REF!</v>
      </c>
      <c r="K530" s="79" t="e">
        <f aca="false">K531+#REF!</f>
        <v>#REF!</v>
      </c>
      <c r="L530" s="79" t="e">
        <f aca="false">L531+#REF!</f>
        <v>#REF!</v>
      </c>
      <c r="M530" s="79" t="e">
        <f aca="false">M531+#REF!</f>
        <v>#REF!</v>
      </c>
      <c r="N530" s="79" t="e">
        <f aca="false">N531+#REF!</f>
        <v>#REF!</v>
      </c>
      <c r="O530" s="79" t="e">
        <f aca="false">O531+#REF!</f>
        <v>#REF!</v>
      </c>
      <c r="P530" s="79" t="e">
        <f aca="false">P531+#REF!</f>
        <v>#REF!</v>
      </c>
      <c r="Q530" s="79" t="e">
        <f aca="false">Q531+#REF!</f>
        <v>#REF!</v>
      </c>
    </row>
    <row r="531" customFormat="false" ht="23.9" hidden="false" customHeight="false" outlineLevel="0" collapsed="false">
      <c r="A531" s="55" t="s">
        <v>27</v>
      </c>
      <c r="B531" s="56" t="n">
        <v>915</v>
      </c>
      <c r="C531" s="50" t="s">
        <v>76</v>
      </c>
      <c r="D531" s="50" t="s">
        <v>18</v>
      </c>
      <c r="E531" s="50" t="s">
        <v>357</v>
      </c>
      <c r="F531" s="51" t="s">
        <v>28</v>
      </c>
      <c r="G531" s="52" t="n">
        <v>70</v>
      </c>
      <c r="H531" s="52" t="n">
        <v>0</v>
      </c>
      <c r="I531" s="52" t="n">
        <v>0</v>
      </c>
      <c r="J531" s="53"/>
      <c r="K531" s="53"/>
      <c r="L531" s="53"/>
      <c r="M531" s="53"/>
      <c r="N531" s="53"/>
      <c r="O531" s="53"/>
      <c r="P531" s="53"/>
      <c r="Q531" s="53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</row>
    <row r="532" s="54" customFormat="true" ht="12.8" hidden="false" customHeight="false" outlineLevel="0" collapsed="false">
      <c r="A532" s="37" t="s">
        <v>118</v>
      </c>
      <c r="B532" s="38" t="n">
        <v>915</v>
      </c>
      <c r="C532" s="39" t="s">
        <v>76</v>
      </c>
      <c r="D532" s="39" t="s">
        <v>74</v>
      </c>
      <c r="E532" s="39"/>
      <c r="F532" s="39"/>
      <c r="G532" s="40" t="n">
        <v>3391.45</v>
      </c>
      <c r="H532" s="40" t="n">
        <v>3667.7</v>
      </c>
      <c r="I532" s="40" t="n">
        <v>3667.7</v>
      </c>
      <c r="J532" s="41"/>
      <c r="K532" s="41"/>
      <c r="L532" s="41"/>
      <c r="M532" s="41"/>
      <c r="N532" s="41"/>
      <c r="O532" s="41"/>
      <c r="P532" s="41"/>
      <c r="Q532" s="41"/>
      <c r="R532" s="42"/>
      <c r="S532" s="42"/>
      <c r="T532" s="42"/>
      <c r="U532" s="42"/>
      <c r="V532" s="42"/>
      <c r="W532" s="42"/>
      <c r="X532" s="42"/>
      <c r="Y532" s="42"/>
      <c r="Z532" s="42"/>
      <c r="AA532" s="42"/>
      <c r="AB532" s="42"/>
      <c r="AC532" s="42"/>
    </row>
    <row r="533" customFormat="false" ht="51" hidden="false" customHeight="true" outlineLevel="0" collapsed="false">
      <c r="A533" s="43" t="s">
        <v>288</v>
      </c>
      <c r="B533" s="44" t="n">
        <v>915</v>
      </c>
      <c r="C533" s="45" t="s">
        <v>76</v>
      </c>
      <c r="D533" s="45" t="s">
        <v>74</v>
      </c>
      <c r="E533" s="45" t="s">
        <v>358</v>
      </c>
      <c r="F533" s="45"/>
      <c r="G533" s="46" t="n">
        <v>17.75</v>
      </c>
      <c r="H533" s="46" t="n">
        <v>26.7</v>
      </c>
      <c r="I533" s="46" t="n">
        <v>26.7</v>
      </c>
      <c r="J533" s="47"/>
      <c r="K533" s="47"/>
      <c r="L533" s="47"/>
      <c r="M533" s="47"/>
      <c r="N533" s="47"/>
      <c r="O533" s="47"/>
      <c r="P533" s="47"/>
      <c r="Q533" s="47"/>
    </row>
    <row r="534" s="54" customFormat="true" ht="12.8" hidden="false" customHeight="false" outlineLevel="0" collapsed="false">
      <c r="A534" s="63" t="s">
        <v>49</v>
      </c>
      <c r="B534" s="56" t="n">
        <v>915</v>
      </c>
      <c r="C534" s="50" t="s">
        <v>76</v>
      </c>
      <c r="D534" s="50" t="s">
        <v>74</v>
      </c>
      <c r="E534" s="50" t="s">
        <v>358</v>
      </c>
      <c r="F534" s="50" t="s">
        <v>50</v>
      </c>
      <c r="G534" s="52" t="n">
        <v>17.75</v>
      </c>
      <c r="H534" s="52" t="n">
        <v>26.7</v>
      </c>
      <c r="I534" s="52" t="n">
        <v>26.7</v>
      </c>
      <c r="J534" s="53"/>
      <c r="K534" s="53"/>
      <c r="L534" s="53"/>
      <c r="M534" s="53"/>
      <c r="N534" s="53"/>
      <c r="O534" s="53"/>
      <c r="P534" s="53"/>
      <c r="Q534" s="53"/>
    </row>
    <row r="535" s="54" customFormat="true" ht="57.7" hidden="false" customHeight="false" outlineLevel="0" collapsed="false">
      <c r="A535" s="43" t="s">
        <v>359</v>
      </c>
      <c r="B535" s="44" t="n">
        <v>915</v>
      </c>
      <c r="C535" s="45" t="s">
        <v>76</v>
      </c>
      <c r="D535" s="45" t="s">
        <v>74</v>
      </c>
      <c r="E535" s="45" t="s">
        <v>360</v>
      </c>
      <c r="F535" s="45"/>
      <c r="G535" s="46" t="n">
        <v>1713.1</v>
      </c>
      <c r="H535" s="46" t="n">
        <v>1720</v>
      </c>
      <c r="I535" s="46" t="n">
        <v>1720</v>
      </c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="54" customFormat="true" ht="12.8" hidden="false" customHeight="false" outlineLevel="0" collapsed="false">
      <c r="A536" s="63" t="s">
        <v>49</v>
      </c>
      <c r="B536" s="56" t="n">
        <v>915</v>
      </c>
      <c r="C536" s="50" t="s">
        <v>76</v>
      </c>
      <c r="D536" s="50" t="s">
        <v>74</v>
      </c>
      <c r="E536" s="50" t="s">
        <v>360</v>
      </c>
      <c r="F536" s="50" t="s">
        <v>50</v>
      </c>
      <c r="G536" s="52" t="n">
        <v>1713.1</v>
      </c>
      <c r="H536" s="52" t="n">
        <v>1720</v>
      </c>
      <c r="I536" s="52" t="n">
        <v>1720</v>
      </c>
      <c r="J536" s="53"/>
      <c r="K536" s="53"/>
      <c r="L536" s="53"/>
      <c r="M536" s="53"/>
      <c r="N536" s="53"/>
      <c r="O536" s="53"/>
      <c r="P536" s="53"/>
      <c r="Q536" s="53"/>
    </row>
    <row r="537" s="108" customFormat="true" ht="114.05" hidden="false" customHeight="false" outlineLevel="0" collapsed="false">
      <c r="A537" s="43" t="s">
        <v>361</v>
      </c>
      <c r="B537" s="44" t="n">
        <v>915</v>
      </c>
      <c r="C537" s="45" t="s">
        <v>76</v>
      </c>
      <c r="D537" s="45" t="s">
        <v>74</v>
      </c>
      <c r="E537" s="45" t="s">
        <v>362</v>
      </c>
      <c r="F537" s="45"/>
      <c r="G537" s="46" t="n">
        <v>30</v>
      </c>
      <c r="H537" s="46" t="n">
        <v>30</v>
      </c>
      <c r="I537" s="46" t="n">
        <v>30</v>
      </c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="108" customFormat="true" ht="12.8" hidden="false" customHeight="false" outlineLevel="0" collapsed="false">
      <c r="A538" s="63" t="s">
        <v>49</v>
      </c>
      <c r="B538" s="56" t="n">
        <v>915</v>
      </c>
      <c r="C538" s="50" t="s">
        <v>76</v>
      </c>
      <c r="D538" s="50" t="s">
        <v>74</v>
      </c>
      <c r="E538" s="50" t="s">
        <v>362</v>
      </c>
      <c r="F538" s="50" t="s">
        <v>50</v>
      </c>
      <c r="G538" s="52" t="n">
        <v>30</v>
      </c>
      <c r="H538" s="52" t="n">
        <v>30</v>
      </c>
      <c r="I538" s="52" t="n">
        <v>30</v>
      </c>
      <c r="J538" s="62"/>
      <c r="K538" s="62"/>
      <c r="L538" s="62"/>
      <c r="M538" s="62"/>
      <c r="N538" s="62"/>
      <c r="O538" s="62"/>
      <c r="P538" s="62"/>
      <c r="Q538" s="62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</row>
    <row r="539" s="42" customFormat="true" ht="76.5" hidden="false" customHeight="true" outlineLevel="0" collapsed="false">
      <c r="A539" s="43" t="s">
        <v>363</v>
      </c>
      <c r="B539" s="44" t="n">
        <v>915</v>
      </c>
      <c r="C539" s="45" t="s">
        <v>76</v>
      </c>
      <c r="D539" s="45" t="s">
        <v>74</v>
      </c>
      <c r="E539" s="45" t="s">
        <v>364</v>
      </c>
      <c r="F539" s="45"/>
      <c r="G539" s="46" t="n">
        <v>216</v>
      </c>
      <c r="H539" s="46" t="n">
        <v>216</v>
      </c>
      <c r="I539" s="46" t="n">
        <v>216</v>
      </c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customFormat="false" ht="12.8" hidden="false" customHeight="false" outlineLevel="0" collapsed="false">
      <c r="A540" s="63" t="s">
        <v>49</v>
      </c>
      <c r="B540" s="56" t="n">
        <v>915</v>
      </c>
      <c r="C540" s="50" t="s">
        <v>76</v>
      </c>
      <c r="D540" s="50" t="s">
        <v>74</v>
      </c>
      <c r="E540" s="50" t="s">
        <v>364</v>
      </c>
      <c r="F540" s="50" t="s">
        <v>50</v>
      </c>
      <c r="G540" s="52" t="n">
        <v>216</v>
      </c>
      <c r="H540" s="52" t="n">
        <v>216</v>
      </c>
      <c r="I540" s="52" t="n">
        <v>216</v>
      </c>
      <c r="J540" s="62"/>
      <c r="K540" s="62"/>
      <c r="L540" s="62"/>
      <c r="M540" s="62"/>
      <c r="N540" s="62"/>
      <c r="O540" s="62"/>
      <c r="P540" s="62"/>
      <c r="Q540" s="62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</row>
    <row r="541" s="54" customFormat="true" ht="46.45" hidden="false" customHeight="false" outlineLevel="0" collapsed="false">
      <c r="A541" s="43" t="s">
        <v>365</v>
      </c>
      <c r="B541" s="44" t="n">
        <v>915</v>
      </c>
      <c r="C541" s="45" t="s">
        <v>76</v>
      </c>
      <c r="D541" s="45" t="s">
        <v>74</v>
      </c>
      <c r="E541" s="45" t="s">
        <v>366</v>
      </c>
      <c r="F541" s="45"/>
      <c r="G541" s="46" t="n">
        <v>50</v>
      </c>
      <c r="H541" s="46" t="n">
        <v>50</v>
      </c>
      <c r="I541" s="46" t="n">
        <v>50</v>
      </c>
      <c r="J541" s="47"/>
      <c r="K541" s="47"/>
      <c r="L541" s="47"/>
      <c r="M541" s="47"/>
      <c r="N541" s="47"/>
      <c r="O541" s="47"/>
      <c r="P541" s="47"/>
      <c r="Q541" s="47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customFormat="false" ht="12.8" hidden="false" customHeight="false" outlineLevel="0" collapsed="false">
      <c r="A542" s="63" t="s">
        <v>49</v>
      </c>
      <c r="B542" s="56" t="n">
        <v>915</v>
      </c>
      <c r="C542" s="50" t="s">
        <v>76</v>
      </c>
      <c r="D542" s="50" t="s">
        <v>74</v>
      </c>
      <c r="E542" s="50" t="s">
        <v>366</v>
      </c>
      <c r="F542" s="50" t="s">
        <v>50</v>
      </c>
      <c r="G542" s="52" t="n">
        <v>50</v>
      </c>
      <c r="H542" s="52" t="n">
        <v>50</v>
      </c>
      <c r="I542" s="52" t="n">
        <v>50</v>
      </c>
      <c r="J542" s="53"/>
      <c r="K542" s="53"/>
      <c r="L542" s="53"/>
      <c r="M542" s="53"/>
      <c r="N542" s="53"/>
      <c r="O542" s="53"/>
      <c r="P542" s="53"/>
      <c r="Q542" s="53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</row>
    <row r="543" s="54" customFormat="true" ht="46.45" hidden="false" customHeight="false" outlineLevel="0" collapsed="false">
      <c r="A543" s="43" t="s">
        <v>367</v>
      </c>
      <c r="B543" s="44" t="n">
        <v>915</v>
      </c>
      <c r="C543" s="45" t="s">
        <v>76</v>
      </c>
      <c r="D543" s="45" t="s">
        <v>74</v>
      </c>
      <c r="E543" s="45" t="s">
        <v>368</v>
      </c>
      <c r="F543" s="45"/>
      <c r="G543" s="46" t="n">
        <v>30</v>
      </c>
      <c r="H543" s="46" t="n">
        <v>30</v>
      </c>
      <c r="I543" s="46" t="n">
        <v>30</v>
      </c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customFormat="false" ht="12.8" hidden="false" customHeight="false" outlineLevel="0" collapsed="false">
      <c r="A544" s="63" t="s">
        <v>49</v>
      </c>
      <c r="B544" s="56" t="n">
        <v>915</v>
      </c>
      <c r="C544" s="50" t="s">
        <v>76</v>
      </c>
      <c r="D544" s="50" t="s">
        <v>74</v>
      </c>
      <c r="E544" s="50" t="s">
        <v>368</v>
      </c>
      <c r="F544" s="50" t="s">
        <v>50</v>
      </c>
      <c r="G544" s="52" t="n">
        <v>30</v>
      </c>
      <c r="H544" s="52" t="n">
        <v>30</v>
      </c>
      <c r="I544" s="52" t="n">
        <v>30</v>
      </c>
      <c r="J544" s="53"/>
      <c r="K544" s="53"/>
      <c r="L544" s="53"/>
      <c r="M544" s="53"/>
      <c r="N544" s="53"/>
      <c r="O544" s="53"/>
      <c r="P544" s="53"/>
      <c r="Q544" s="53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</row>
    <row r="545" s="54" customFormat="true" ht="57.7" hidden="false" customHeight="false" outlineLevel="0" collapsed="false">
      <c r="A545" s="43" t="s">
        <v>369</v>
      </c>
      <c r="B545" s="44" t="n">
        <v>915</v>
      </c>
      <c r="C545" s="45" t="s">
        <v>76</v>
      </c>
      <c r="D545" s="45" t="s">
        <v>74</v>
      </c>
      <c r="E545" s="45" t="s">
        <v>370</v>
      </c>
      <c r="F545" s="45"/>
      <c r="G545" s="46" t="n">
        <v>1334.6</v>
      </c>
      <c r="H545" s="46" t="n">
        <v>1595</v>
      </c>
      <c r="I545" s="46" t="n">
        <v>1595</v>
      </c>
      <c r="J545" s="47"/>
      <c r="K545" s="47"/>
      <c r="L545" s="47"/>
      <c r="M545" s="47"/>
      <c r="N545" s="47"/>
      <c r="O545" s="47"/>
      <c r="P545" s="47"/>
      <c r="Q545" s="47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customFormat="false" ht="23.9" hidden="false" customHeight="false" outlineLevel="0" collapsed="false">
      <c r="A546" s="55" t="s">
        <v>27</v>
      </c>
      <c r="B546" s="49" t="n">
        <v>915</v>
      </c>
      <c r="C546" s="50" t="s">
        <v>76</v>
      </c>
      <c r="D546" s="50" t="s">
        <v>74</v>
      </c>
      <c r="E546" s="50" t="s">
        <v>370</v>
      </c>
      <c r="F546" s="51" t="s">
        <v>28</v>
      </c>
      <c r="G546" s="52" t="n">
        <v>28.9</v>
      </c>
      <c r="H546" s="52" t="n">
        <v>28.9</v>
      </c>
      <c r="I546" s="52" t="n">
        <v>28.9</v>
      </c>
      <c r="J546" s="53"/>
      <c r="K546" s="53"/>
      <c r="L546" s="53"/>
      <c r="M546" s="53"/>
      <c r="N546" s="53"/>
      <c r="O546" s="53"/>
      <c r="P546" s="53"/>
      <c r="Q546" s="53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</row>
    <row r="547" s="54" customFormat="true" ht="12.8" hidden="false" customHeight="false" outlineLevel="0" collapsed="false">
      <c r="A547" s="63" t="s">
        <v>49</v>
      </c>
      <c r="B547" s="56" t="n">
        <v>915</v>
      </c>
      <c r="C547" s="50" t="s">
        <v>76</v>
      </c>
      <c r="D547" s="50" t="s">
        <v>74</v>
      </c>
      <c r="E547" s="50" t="s">
        <v>370</v>
      </c>
      <c r="F547" s="50" t="s">
        <v>50</v>
      </c>
      <c r="G547" s="52" t="n">
        <v>1169.9</v>
      </c>
      <c r="H547" s="52" t="n">
        <v>1430.3</v>
      </c>
      <c r="I547" s="52" t="n">
        <v>1430.3</v>
      </c>
      <c r="J547" s="53"/>
      <c r="K547" s="53"/>
      <c r="L547" s="53"/>
      <c r="M547" s="53"/>
      <c r="N547" s="53"/>
      <c r="O547" s="53"/>
      <c r="P547" s="53"/>
      <c r="Q547" s="53"/>
    </row>
    <row r="548" customFormat="false" ht="12.8" hidden="false" customHeight="false" outlineLevel="0" collapsed="false">
      <c r="A548" s="113" t="s">
        <v>32</v>
      </c>
      <c r="B548" s="58" t="n">
        <v>915</v>
      </c>
      <c r="C548" s="59" t="s">
        <v>76</v>
      </c>
      <c r="D548" s="59" t="s">
        <v>74</v>
      </c>
      <c r="E548" s="59" t="s">
        <v>370</v>
      </c>
      <c r="F548" s="59" t="s">
        <v>33</v>
      </c>
      <c r="G548" s="61" t="n">
        <v>135.8</v>
      </c>
      <c r="H548" s="61" t="n">
        <v>135.8</v>
      </c>
      <c r="I548" s="61" t="n">
        <v>135.8</v>
      </c>
      <c r="J548" s="53"/>
      <c r="K548" s="53"/>
      <c r="L548" s="53"/>
      <c r="M548" s="53"/>
      <c r="N548" s="53"/>
      <c r="O548" s="53"/>
      <c r="P548" s="53"/>
      <c r="Q548" s="53"/>
      <c r="R548" s="62"/>
      <c r="S548" s="62"/>
      <c r="T548" s="62"/>
      <c r="U548" s="62"/>
      <c r="V548" s="62"/>
      <c r="W548" s="62"/>
      <c r="X548" s="62"/>
      <c r="Y548" s="62"/>
      <c r="Z548" s="62"/>
      <c r="AA548" s="62"/>
      <c r="AB548" s="62"/>
      <c r="AC548" s="62"/>
    </row>
    <row r="549" s="54" customFormat="true" ht="12.8" hidden="false" customHeight="false" outlineLevel="0" collapsed="false">
      <c r="A549" s="37" t="s">
        <v>135</v>
      </c>
      <c r="B549" s="38" t="n">
        <v>915</v>
      </c>
      <c r="C549" s="39" t="s">
        <v>76</v>
      </c>
      <c r="D549" s="39" t="s">
        <v>136</v>
      </c>
      <c r="E549" s="39"/>
      <c r="F549" s="39"/>
      <c r="G549" s="40" t="n">
        <v>63739.8</v>
      </c>
      <c r="H549" s="40" t="n">
        <v>52497.5</v>
      </c>
      <c r="I549" s="40" t="n">
        <v>43199.6</v>
      </c>
      <c r="J549" s="40" t="e">
        <f aca="false">J550+J553+J559+#REF!+#REF!+#REF!+J565+#REF!</f>
        <v>#REF!</v>
      </c>
      <c r="K549" s="40" t="e">
        <f aca="false">K550+K553+K559+#REF!+#REF!+#REF!+K565+#REF!</f>
        <v>#REF!</v>
      </c>
      <c r="L549" s="40" t="e">
        <f aca="false">L550+L553+L559+#REF!+#REF!+#REF!+L565+#REF!</f>
        <v>#REF!</v>
      </c>
      <c r="M549" s="40" t="e">
        <f aca="false">M550+M553+M559+#REF!+#REF!+#REF!+M565+#REF!</f>
        <v>#REF!</v>
      </c>
      <c r="N549" s="40" t="e">
        <f aca="false">N550+N553+N559+#REF!+#REF!+#REF!+N565+#REF!</f>
        <v>#REF!</v>
      </c>
      <c r="O549" s="40" t="e">
        <f aca="false">O550+O553+O559+#REF!+#REF!+#REF!+O565+#REF!</f>
        <v>#REF!</v>
      </c>
      <c r="P549" s="40" t="e">
        <f aca="false">P550+P553+P559+#REF!+#REF!+#REF!+P565+#REF!</f>
        <v>#REF!</v>
      </c>
      <c r="Q549" s="40" t="e">
        <f aca="false">Q550+Q553+Q559+#REF!+#REF!+#REF!+Q565+#REF!</f>
        <v>#REF!</v>
      </c>
      <c r="R549" s="42"/>
      <c r="S549" s="42"/>
      <c r="T549" s="42"/>
      <c r="U549" s="42"/>
      <c r="V549" s="42"/>
      <c r="W549" s="42"/>
      <c r="X549" s="42"/>
      <c r="Y549" s="42"/>
      <c r="Z549" s="42"/>
      <c r="AA549" s="42"/>
      <c r="AB549" s="42"/>
      <c r="AC549" s="42"/>
    </row>
    <row r="550" customFormat="false" ht="12.8" hidden="false" customHeight="false" outlineLevel="0" collapsed="false">
      <c r="A550" s="43" t="s">
        <v>371</v>
      </c>
      <c r="B550" s="44" t="n">
        <v>915</v>
      </c>
      <c r="C550" s="45" t="s">
        <v>76</v>
      </c>
      <c r="D550" s="45" t="s">
        <v>136</v>
      </c>
      <c r="E550" s="45" t="s">
        <v>372</v>
      </c>
      <c r="F550" s="45"/>
      <c r="G550" s="46" t="n">
        <v>7482.8</v>
      </c>
      <c r="H550" s="46" t="n">
        <v>0</v>
      </c>
      <c r="I550" s="46" t="n">
        <v>0</v>
      </c>
      <c r="J550" s="47"/>
      <c r="K550" s="47"/>
      <c r="L550" s="47"/>
      <c r="M550" s="47"/>
      <c r="N550" s="47"/>
      <c r="O550" s="47"/>
      <c r="P550" s="47"/>
      <c r="Q550" s="47"/>
    </row>
    <row r="551" s="54" customFormat="true" ht="23.9" hidden="false" customHeight="false" outlineLevel="0" collapsed="false">
      <c r="A551" s="55" t="s">
        <v>27</v>
      </c>
      <c r="B551" s="56" t="n">
        <v>915</v>
      </c>
      <c r="C551" s="50" t="s">
        <v>76</v>
      </c>
      <c r="D551" s="50" t="s">
        <v>136</v>
      </c>
      <c r="E551" s="50" t="s">
        <v>372</v>
      </c>
      <c r="F551" s="50" t="s">
        <v>28</v>
      </c>
      <c r="G551" s="52" t="n">
        <v>2290.8</v>
      </c>
      <c r="H551" s="52" t="n">
        <v>0</v>
      </c>
      <c r="I551" s="52" t="n">
        <v>0</v>
      </c>
      <c r="J551" s="53"/>
      <c r="K551" s="53"/>
      <c r="L551" s="53"/>
      <c r="M551" s="53"/>
      <c r="N551" s="53"/>
      <c r="O551" s="53"/>
      <c r="P551" s="53"/>
      <c r="Q551" s="53"/>
    </row>
    <row r="552" customFormat="false" ht="12.8" hidden="false" customHeight="false" outlineLevel="0" collapsed="false">
      <c r="A552" s="63" t="s">
        <v>49</v>
      </c>
      <c r="B552" s="49" t="n">
        <v>915</v>
      </c>
      <c r="C552" s="50" t="s">
        <v>76</v>
      </c>
      <c r="D552" s="50" t="s">
        <v>136</v>
      </c>
      <c r="E552" s="50" t="s">
        <v>372</v>
      </c>
      <c r="F552" s="51" t="s">
        <v>50</v>
      </c>
      <c r="G552" s="52" t="n">
        <v>5192</v>
      </c>
      <c r="H552" s="52" t="n">
        <v>0</v>
      </c>
      <c r="I552" s="52" t="n">
        <v>0</v>
      </c>
      <c r="J552" s="47"/>
      <c r="K552" s="47"/>
      <c r="L552" s="47"/>
      <c r="M552" s="47"/>
      <c r="N552" s="47"/>
      <c r="O552" s="47"/>
      <c r="P552" s="47"/>
      <c r="Q552" s="47"/>
    </row>
    <row r="553" s="54" customFormat="true" ht="12.8" hidden="false" customHeight="false" outlineLevel="0" collapsed="false">
      <c r="A553" s="43" t="s">
        <v>373</v>
      </c>
      <c r="B553" s="44" t="n">
        <v>915</v>
      </c>
      <c r="C553" s="45" t="s">
        <v>76</v>
      </c>
      <c r="D553" s="45" t="s">
        <v>136</v>
      </c>
      <c r="E553" s="45" t="s">
        <v>374</v>
      </c>
      <c r="F553" s="45"/>
      <c r="G553" s="46" t="n">
        <v>1363.2</v>
      </c>
      <c r="H553" s="46" t="n">
        <v>0</v>
      </c>
      <c r="I553" s="46" t="n">
        <v>0</v>
      </c>
      <c r="J553" s="47"/>
      <c r="K553" s="47"/>
      <c r="L553" s="47"/>
      <c r="M553" s="47"/>
      <c r="N553" s="47"/>
      <c r="O553" s="47"/>
      <c r="P553" s="47"/>
      <c r="Q553" s="47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="54" customFormat="true" ht="23.9" hidden="false" customHeight="false" outlineLevel="0" collapsed="false">
      <c r="A554" s="63" t="s">
        <v>55</v>
      </c>
      <c r="B554" s="56" t="n">
        <v>915</v>
      </c>
      <c r="C554" s="50" t="s">
        <v>76</v>
      </c>
      <c r="D554" s="50" t="s">
        <v>136</v>
      </c>
      <c r="E554" s="50" t="s">
        <v>374</v>
      </c>
      <c r="F554" s="50" t="s">
        <v>56</v>
      </c>
      <c r="G554" s="52" t="n">
        <v>1363.2</v>
      </c>
      <c r="H554" s="52" t="n">
        <v>0</v>
      </c>
      <c r="I554" s="52" t="n">
        <v>0</v>
      </c>
      <c r="J554" s="53"/>
      <c r="K554" s="53"/>
      <c r="L554" s="53"/>
      <c r="M554" s="53"/>
      <c r="N554" s="53"/>
      <c r="O554" s="53"/>
      <c r="P554" s="53"/>
      <c r="Q554" s="53"/>
    </row>
    <row r="555" s="62" customFormat="true" ht="35.2" hidden="false" customHeight="false" outlineLevel="0" collapsed="false">
      <c r="A555" s="43" t="s">
        <v>141</v>
      </c>
      <c r="B555" s="44" t="n">
        <v>915</v>
      </c>
      <c r="C555" s="45" t="s">
        <v>76</v>
      </c>
      <c r="D555" s="45" t="s">
        <v>136</v>
      </c>
      <c r="E555" s="45" t="s">
        <v>142</v>
      </c>
      <c r="F555" s="45"/>
      <c r="G555" s="46" t="n">
        <v>1500</v>
      </c>
      <c r="H555" s="46" t="n">
        <v>0</v>
      </c>
      <c r="I555" s="46" t="n">
        <v>0</v>
      </c>
      <c r="J555" s="47"/>
      <c r="K555" s="47"/>
      <c r="L555" s="47"/>
      <c r="M555" s="47"/>
      <c r="N555" s="47"/>
      <c r="O555" s="47"/>
      <c r="P555" s="47"/>
      <c r="Q555" s="47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="42" customFormat="true" ht="12.8" hidden="false" customHeight="false" outlineLevel="0" collapsed="false">
      <c r="A556" s="114" t="s">
        <v>49</v>
      </c>
      <c r="B556" s="56" t="n">
        <v>915</v>
      </c>
      <c r="C556" s="50" t="s">
        <v>76</v>
      </c>
      <c r="D556" s="50" t="s">
        <v>136</v>
      </c>
      <c r="E556" s="50" t="s">
        <v>142</v>
      </c>
      <c r="F556" s="50" t="s">
        <v>50</v>
      </c>
      <c r="G556" s="52" t="n">
        <v>1500</v>
      </c>
      <c r="H556" s="52" t="n">
        <v>0</v>
      </c>
      <c r="I556" s="52" t="n">
        <v>0</v>
      </c>
      <c r="J556" s="53"/>
      <c r="K556" s="53"/>
      <c r="L556" s="53"/>
      <c r="M556" s="53"/>
      <c r="N556" s="53"/>
      <c r="O556" s="53"/>
      <c r="P556" s="53"/>
      <c r="Q556" s="53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</row>
    <row r="557" customFormat="false" ht="35.2" hidden="false" customHeight="false" outlineLevel="0" collapsed="false">
      <c r="A557" s="43" t="s">
        <v>375</v>
      </c>
      <c r="B557" s="56" t="n">
        <v>915</v>
      </c>
      <c r="C557" s="50" t="s">
        <v>76</v>
      </c>
      <c r="D557" s="50" t="s">
        <v>136</v>
      </c>
      <c r="E557" s="50" t="s">
        <v>376</v>
      </c>
      <c r="F557" s="50"/>
      <c r="G557" s="52" t="n">
        <v>377.2</v>
      </c>
      <c r="H557" s="52" t="n">
        <v>377.2</v>
      </c>
      <c r="I557" s="52" t="n">
        <v>377.2</v>
      </c>
      <c r="J557" s="53"/>
      <c r="K557" s="53"/>
      <c r="L557" s="53"/>
      <c r="M557" s="53"/>
      <c r="N557" s="53"/>
      <c r="O557" s="53"/>
      <c r="P557" s="53"/>
      <c r="Q557" s="53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</row>
    <row r="558" s="54" customFormat="true" ht="51.75" hidden="false" customHeight="true" outlineLevel="0" collapsed="false">
      <c r="A558" s="63" t="s">
        <v>21</v>
      </c>
      <c r="B558" s="56" t="n">
        <v>915</v>
      </c>
      <c r="C558" s="50" t="s">
        <v>76</v>
      </c>
      <c r="D558" s="50" t="s">
        <v>136</v>
      </c>
      <c r="E558" s="50" t="s">
        <v>376</v>
      </c>
      <c r="F558" s="50" t="s">
        <v>22</v>
      </c>
      <c r="G558" s="52" t="n">
        <v>377.2</v>
      </c>
      <c r="H558" s="52" t="n">
        <v>377.2</v>
      </c>
      <c r="I558" s="52" t="n">
        <v>377.2</v>
      </c>
      <c r="J558" s="53"/>
      <c r="K558" s="53"/>
      <c r="L558" s="53"/>
      <c r="M558" s="53"/>
      <c r="N558" s="53"/>
      <c r="O558" s="53"/>
      <c r="P558" s="53"/>
      <c r="Q558" s="53"/>
    </row>
    <row r="559" customFormat="false" ht="35.2" hidden="false" customHeight="false" outlineLevel="0" collapsed="false">
      <c r="A559" s="43" t="s">
        <v>377</v>
      </c>
      <c r="B559" s="44" t="n">
        <v>915</v>
      </c>
      <c r="C559" s="45" t="s">
        <v>76</v>
      </c>
      <c r="D559" s="45" t="s">
        <v>136</v>
      </c>
      <c r="E559" s="45" t="s">
        <v>378</v>
      </c>
      <c r="F559" s="45"/>
      <c r="G559" s="46" t="n">
        <v>44295.5</v>
      </c>
      <c r="H559" s="46" t="n">
        <v>42822.4</v>
      </c>
      <c r="I559" s="46" t="n">
        <v>42822.4</v>
      </c>
      <c r="J559" s="47"/>
      <c r="K559" s="47"/>
      <c r="L559" s="47"/>
      <c r="M559" s="47"/>
      <c r="N559" s="47"/>
      <c r="O559" s="47"/>
      <c r="P559" s="47"/>
      <c r="Q559" s="47"/>
    </row>
    <row r="560" customFormat="false" ht="51.75" hidden="false" customHeight="true" outlineLevel="0" collapsed="false">
      <c r="A560" s="55" t="s">
        <v>21</v>
      </c>
      <c r="B560" s="56" t="n">
        <v>915</v>
      </c>
      <c r="C560" s="50" t="s">
        <v>76</v>
      </c>
      <c r="D560" s="50" t="s">
        <v>136</v>
      </c>
      <c r="E560" s="50" t="s">
        <v>378</v>
      </c>
      <c r="F560" s="51" t="s">
        <v>22</v>
      </c>
      <c r="G560" s="52" t="n">
        <v>41507.3</v>
      </c>
      <c r="H560" s="52" t="n">
        <v>41104.2</v>
      </c>
      <c r="I560" s="52" t="n">
        <v>41104.2</v>
      </c>
      <c r="J560" s="53"/>
      <c r="K560" s="53"/>
      <c r="L560" s="53"/>
      <c r="M560" s="53"/>
      <c r="N560" s="53"/>
      <c r="O560" s="53"/>
      <c r="P560" s="53"/>
      <c r="Q560" s="53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</row>
    <row r="561" s="54" customFormat="true" ht="23.9" hidden="false" customHeight="false" outlineLevel="0" collapsed="false">
      <c r="A561" s="55" t="s">
        <v>27</v>
      </c>
      <c r="B561" s="56" t="n">
        <v>915</v>
      </c>
      <c r="C561" s="50" t="s">
        <v>76</v>
      </c>
      <c r="D561" s="50" t="s">
        <v>136</v>
      </c>
      <c r="E561" s="50" t="s">
        <v>378</v>
      </c>
      <c r="F561" s="51" t="s">
        <v>28</v>
      </c>
      <c r="G561" s="52" t="n">
        <v>2783.6</v>
      </c>
      <c r="H561" s="52" t="n">
        <v>1716.1</v>
      </c>
      <c r="I561" s="52" t="n">
        <v>1716.1</v>
      </c>
      <c r="J561" s="53"/>
      <c r="K561" s="53"/>
      <c r="L561" s="53"/>
      <c r="M561" s="53"/>
      <c r="N561" s="53"/>
      <c r="O561" s="53"/>
      <c r="P561" s="53"/>
      <c r="Q561" s="53"/>
    </row>
    <row r="562" customFormat="false" ht="12.8" hidden="false" customHeight="false" outlineLevel="0" collapsed="false">
      <c r="A562" s="63" t="s">
        <v>32</v>
      </c>
      <c r="B562" s="56" t="n">
        <v>915</v>
      </c>
      <c r="C562" s="50" t="s">
        <v>76</v>
      </c>
      <c r="D562" s="50" t="s">
        <v>136</v>
      </c>
      <c r="E562" s="50" t="s">
        <v>378</v>
      </c>
      <c r="F562" s="50" t="s">
        <v>33</v>
      </c>
      <c r="G562" s="52" t="n">
        <v>4.6</v>
      </c>
      <c r="H562" s="52" t="n">
        <v>2.1</v>
      </c>
      <c r="I562" s="52" t="n">
        <v>2.1</v>
      </c>
      <c r="J562" s="62"/>
      <c r="K562" s="62"/>
      <c r="L562" s="62"/>
      <c r="M562" s="62"/>
      <c r="N562" s="62"/>
      <c r="O562" s="62"/>
      <c r="P562" s="62"/>
      <c r="Q562" s="62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</row>
    <row r="563" s="54" customFormat="true" ht="23.9" hidden="false" customHeight="false" outlineLevel="0" collapsed="false">
      <c r="A563" s="43" t="s">
        <v>379</v>
      </c>
      <c r="B563" s="44" t="n">
        <v>915</v>
      </c>
      <c r="C563" s="45" t="s">
        <v>76</v>
      </c>
      <c r="D563" s="45" t="s">
        <v>136</v>
      </c>
      <c r="E563" s="45" t="s">
        <v>380</v>
      </c>
      <c r="F563" s="45"/>
      <c r="G563" s="46" t="n">
        <v>8639.4</v>
      </c>
      <c r="H563" s="46" t="n">
        <v>9297.9</v>
      </c>
      <c r="I563" s="46" t="n">
        <v>0</v>
      </c>
      <c r="J563" s="47"/>
      <c r="K563" s="47"/>
      <c r="L563" s="47"/>
      <c r="M563" s="47"/>
      <c r="N563" s="47"/>
      <c r="O563" s="47"/>
      <c r="P563" s="47"/>
      <c r="Q563" s="47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="54" customFormat="true" ht="23.9" hidden="false" customHeight="false" outlineLevel="0" collapsed="false">
      <c r="A564" s="63" t="s">
        <v>55</v>
      </c>
      <c r="B564" s="56" t="n">
        <v>915</v>
      </c>
      <c r="C564" s="50" t="s">
        <v>76</v>
      </c>
      <c r="D564" s="50" t="s">
        <v>136</v>
      </c>
      <c r="E564" s="50" t="s">
        <v>380</v>
      </c>
      <c r="F564" s="50" t="s">
        <v>56</v>
      </c>
      <c r="G564" s="52" t="n">
        <v>8639.4</v>
      </c>
      <c r="H564" s="52" t="n">
        <v>9297.9</v>
      </c>
      <c r="I564" s="52"/>
      <c r="J564" s="66"/>
      <c r="K564" s="66"/>
      <c r="L564" s="66"/>
      <c r="M564" s="66"/>
      <c r="N564" s="66"/>
      <c r="O564" s="66"/>
      <c r="P564" s="66"/>
      <c r="Q564" s="66"/>
      <c r="R564" s="42"/>
      <c r="S564" s="42"/>
      <c r="T564" s="42"/>
      <c r="U564" s="42"/>
      <c r="V564" s="42"/>
      <c r="W564" s="42"/>
      <c r="X564" s="42"/>
      <c r="Y564" s="42"/>
      <c r="Z564" s="42"/>
      <c r="AA564" s="42"/>
      <c r="AB564" s="42"/>
      <c r="AC564" s="42"/>
    </row>
    <row r="565" s="54" customFormat="true" ht="12.8" hidden="false" customHeight="false" outlineLevel="0" collapsed="false">
      <c r="A565" s="43" t="s">
        <v>381</v>
      </c>
      <c r="B565" s="44" t="n">
        <v>915</v>
      </c>
      <c r="C565" s="45" t="s">
        <v>76</v>
      </c>
      <c r="D565" s="45" t="s">
        <v>136</v>
      </c>
      <c r="E565" s="45" t="s">
        <v>382</v>
      </c>
      <c r="F565" s="45"/>
      <c r="G565" s="40" t="n">
        <v>81.7000000000001</v>
      </c>
      <c r="H565" s="40" t="n">
        <v>0</v>
      </c>
      <c r="I565" s="40" t="n">
        <v>0</v>
      </c>
      <c r="J565" s="47"/>
      <c r="K565" s="47"/>
      <c r="L565" s="47"/>
      <c r="M565" s="47"/>
      <c r="N565" s="47"/>
      <c r="O565" s="47"/>
      <c r="P565" s="47"/>
      <c r="Q565" s="47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customFormat="false" ht="23.9" hidden="false" customHeight="false" outlineLevel="0" collapsed="false">
      <c r="A566" s="55" t="s">
        <v>27</v>
      </c>
      <c r="B566" s="56" t="n">
        <v>915</v>
      </c>
      <c r="C566" s="50" t="s">
        <v>76</v>
      </c>
      <c r="D566" s="50" t="s">
        <v>136</v>
      </c>
      <c r="E566" s="50" t="s">
        <v>382</v>
      </c>
      <c r="F566" s="50" t="s">
        <v>28</v>
      </c>
      <c r="G566" s="52" t="n">
        <v>1.8</v>
      </c>
      <c r="H566" s="52" t="n">
        <v>0</v>
      </c>
      <c r="I566" s="52" t="n">
        <v>0</v>
      </c>
      <c r="J566" s="47"/>
      <c r="K566" s="47"/>
      <c r="L566" s="47"/>
      <c r="M566" s="47"/>
      <c r="N566" s="47"/>
      <c r="O566" s="47"/>
      <c r="P566" s="47"/>
      <c r="Q566" s="47"/>
    </row>
    <row r="567" s="54" customFormat="true" ht="14.25" hidden="false" customHeight="true" outlineLevel="0" collapsed="false">
      <c r="A567" s="63" t="s">
        <v>49</v>
      </c>
      <c r="B567" s="56" t="n">
        <v>915</v>
      </c>
      <c r="C567" s="50" t="s">
        <v>76</v>
      </c>
      <c r="D567" s="50" t="s">
        <v>136</v>
      </c>
      <c r="E567" s="50" t="s">
        <v>382</v>
      </c>
      <c r="F567" s="50" t="s">
        <v>50</v>
      </c>
      <c r="G567" s="52" t="n">
        <v>79.9000000000001</v>
      </c>
      <c r="H567" s="52" t="n">
        <v>0</v>
      </c>
      <c r="I567" s="52" t="n">
        <v>0</v>
      </c>
      <c r="J567" s="47"/>
      <c r="K567" s="47"/>
      <c r="L567" s="47"/>
      <c r="M567" s="47"/>
      <c r="N567" s="47"/>
      <c r="O567" s="47"/>
      <c r="P567" s="47"/>
      <c r="Q567" s="47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="54" customFormat="true" ht="25.5" hidden="false" customHeight="true" outlineLevel="0" collapsed="false">
      <c r="A568" s="99" t="s">
        <v>383</v>
      </c>
      <c r="B568" s="23" t="n">
        <v>919</v>
      </c>
      <c r="C568" s="100"/>
      <c r="D568" s="100"/>
      <c r="E568" s="100"/>
      <c r="F568" s="100"/>
      <c r="G568" s="26" t="n">
        <v>1056815.05734</v>
      </c>
      <c r="H568" s="26" t="n">
        <v>696389.3</v>
      </c>
      <c r="I568" s="26" t="n">
        <v>590846.3</v>
      </c>
      <c r="J568" s="26" t="e">
        <f aca="false">J575+J589+J639+#REF!</f>
        <v>#REF!</v>
      </c>
      <c r="K568" s="26" t="e">
        <f aca="false">K575+K589+K639+#REF!</f>
        <v>#REF!</v>
      </c>
      <c r="L568" s="26" t="e">
        <f aca="false">L575+L589+L639+#REF!</f>
        <v>#REF!</v>
      </c>
      <c r="M568" s="26" t="e">
        <f aca="false">M575+M589+M639+#REF!</f>
        <v>#REF!</v>
      </c>
      <c r="N568" s="26" t="e">
        <f aca="false">N575+N589+N639+#REF!</f>
        <v>#REF!</v>
      </c>
      <c r="O568" s="26" t="e">
        <f aca="false">O575+O589+O639+#REF!</f>
        <v>#REF!</v>
      </c>
      <c r="P568" s="26" t="e">
        <f aca="false">P575+P589+P639+#REF!</f>
        <v>#REF!</v>
      </c>
      <c r="Q568" s="26" t="e">
        <f aca="false">Q575+Q589+Q639+#REF!</f>
        <v>#REF!</v>
      </c>
      <c r="R568" s="42"/>
      <c r="S568" s="28"/>
      <c r="T568" s="42"/>
      <c r="U568" s="42"/>
      <c r="V568" s="28"/>
      <c r="W568" s="42"/>
      <c r="X568" s="42"/>
      <c r="Y568" s="42"/>
      <c r="Z568" s="42"/>
      <c r="AA568" s="42"/>
      <c r="AB568" s="42"/>
      <c r="AC568" s="42"/>
    </row>
    <row r="569" s="54" customFormat="true" ht="12.8" hidden="false" customHeight="false" outlineLevel="0" collapsed="false">
      <c r="A569" s="80" t="s">
        <v>15</v>
      </c>
      <c r="B569" s="30" t="n">
        <v>919</v>
      </c>
      <c r="C569" s="31" t="s">
        <v>16</v>
      </c>
      <c r="D569" s="31"/>
      <c r="E569" s="31"/>
      <c r="F569" s="31"/>
      <c r="G569" s="40" t="n">
        <v>3054.41416</v>
      </c>
      <c r="H569" s="40" t="n">
        <v>3280.3</v>
      </c>
      <c r="I569" s="40" t="n">
        <v>3280.3</v>
      </c>
      <c r="J569" s="115"/>
      <c r="K569" s="115"/>
      <c r="L569" s="115"/>
      <c r="M569" s="115"/>
      <c r="N569" s="115"/>
      <c r="O569" s="115"/>
      <c r="P569" s="115"/>
      <c r="Q569" s="115"/>
      <c r="R569" s="42"/>
      <c r="S569" s="42"/>
      <c r="T569" s="42"/>
      <c r="U569" s="42"/>
      <c r="V569" s="42"/>
      <c r="W569" s="42"/>
      <c r="X569" s="42"/>
      <c r="Y569" s="42"/>
      <c r="Z569" s="42"/>
      <c r="AA569" s="42"/>
      <c r="AB569" s="42"/>
      <c r="AC569" s="42"/>
    </row>
    <row r="570" customFormat="false" ht="12.8" hidden="false" customHeight="false" outlineLevel="0" collapsed="false">
      <c r="A570" s="37" t="s">
        <v>45</v>
      </c>
      <c r="B570" s="38" t="n">
        <v>919</v>
      </c>
      <c r="C570" s="39" t="s">
        <v>16</v>
      </c>
      <c r="D570" s="39" t="s">
        <v>46</v>
      </c>
      <c r="E570" s="39"/>
      <c r="F570" s="39"/>
      <c r="G570" s="40" t="n">
        <v>3054.41416</v>
      </c>
      <c r="H570" s="40" t="n">
        <v>3280.3</v>
      </c>
      <c r="I570" s="40" t="n">
        <v>3280.3</v>
      </c>
      <c r="J570" s="115"/>
      <c r="K570" s="115"/>
      <c r="L570" s="115"/>
      <c r="M570" s="115"/>
      <c r="N570" s="115"/>
      <c r="O570" s="115"/>
      <c r="P570" s="115"/>
      <c r="Q570" s="115"/>
      <c r="R570" s="42"/>
      <c r="S570" s="42"/>
      <c r="T570" s="42"/>
      <c r="U570" s="42"/>
      <c r="V570" s="42"/>
      <c r="W570" s="42"/>
      <c r="X570" s="42"/>
      <c r="Y570" s="42"/>
      <c r="Z570" s="42"/>
      <c r="AA570" s="42"/>
      <c r="AB570" s="42"/>
      <c r="AC570" s="42"/>
    </row>
    <row r="571" s="42" customFormat="true" ht="35.2" hidden="false" customHeight="false" outlineLevel="0" collapsed="false">
      <c r="A571" s="43" t="s">
        <v>384</v>
      </c>
      <c r="B571" s="44" t="n">
        <v>919</v>
      </c>
      <c r="C571" s="45" t="s">
        <v>16</v>
      </c>
      <c r="D571" s="45" t="s">
        <v>46</v>
      </c>
      <c r="E571" s="64" t="s">
        <v>385</v>
      </c>
      <c r="F571" s="64"/>
      <c r="G571" s="46" t="n">
        <v>50</v>
      </c>
      <c r="H571" s="46" t="n">
        <v>0</v>
      </c>
      <c r="I571" s="46" t="n">
        <v>0</v>
      </c>
      <c r="J571" s="115"/>
      <c r="K571" s="115"/>
      <c r="L571" s="115"/>
      <c r="M571" s="115"/>
      <c r="N571" s="115"/>
      <c r="O571" s="115"/>
      <c r="P571" s="115"/>
      <c r="Q571" s="115"/>
    </row>
    <row r="572" customFormat="false" ht="23.9" hidden="false" customHeight="false" outlineLevel="0" collapsed="false">
      <c r="A572" s="55" t="s">
        <v>27</v>
      </c>
      <c r="B572" s="49" t="n">
        <v>919</v>
      </c>
      <c r="C572" s="50" t="s">
        <v>16</v>
      </c>
      <c r="D572" s="50" t="s">
        <v>46</v>
      </c>
      <c r="E572" s="50" t="s">
        <v>385</v>
      </c>
      <c r="F572" s="51" t="s">
        <v>28</v>
      </c>
      <c r="G572" s="52" t="n">
        <v>50</v>
      </c>
      <c r="H572" s="52" t="n">
        <v>0</v>
      </c>
      <c r="I572" s="52" t="n">
        <v>0</v>
      </c>
      <c r="J572" s="115"/>
      <c r="K572" s="115"/>
      <c r="L572" s="115"/>
      <c r="M572" s="115"/>
      <c r="N572" s="115"/>
      <c r="O572" s="115"/>
      <c r="P572" s="115"/>
      <c r="Q572" s="115"/>
      <c r="R572" s="42"/>
      <c r="S572" s="42"/>
      <c r="T572" s="42"/>
      <c r="U572" s="42"/>
      <c r="V572" s="42"/>
      <c r="W572" s="42"/>
      <c r="X572" s="42"/>
      <c r="Y572" s="42"/>
      <c r="Z572" s="42"/>
      <c r="AA572" s="42"/>
      <c r="AB572" s="42"/>
      <c r="AC572" s="42"/>
    </row>
    <row r="573" customFormat="false" ht="35.2" hidden="false" customHeight="false" outlineLevel="0" collapsed="false">
      <c r="A573" s="43" t="s">
        <v>67</v>
      </c>
      <c r="B573" s="49" t="n">
        <v>919</v>
      </c>
      <c r="C573" s="50" t="s">
        <v>16</v>
      </c>
      <c r="D573" s="50" t="s">
        <v>46</v>
      </c>
      <c r="E573" s="50" t="s">
        <v>68</v>
      </c>
      <c r="F573" s="51"/>
      <c r="G573" s="52" t="n">
        <v>3004.41416</v>
      </c>
      <c r="H573" s="52" t="n">
        <v>3280.3</v>
      </c>
      <c r="I573" s="52" t="n">
        <v>3280.3</v>
      </c>
      <c r="J573" s="79" t="n">
        <f aca="false">J574</f>
        <v>0</v>
      </c>
      <c r="K573" s="79" t="n">
        <f aca="false">K574</f>
        <v>0</v>
      </c>
      <c r="L573" s="79" t="n">
        <f aca="false">L574</f>
        <v>0</v>
      </c>
      <c r="M573" s="79" t="n">
        <f aca="false">M574</f>
        <v>0</v>
      </c>
      <c r="N573" s="79" t="n">
        <f aca="false">N574</f>
        <v>0</v>
      </c>
      <c r="O573" s="79" t="n">
        <f aca="false">O574</f>
        <v>0</v>
      </c>
      <c r="P573" s="79" t="n">
        <f aca="false">P574</f>
        <v>0</v>
      </c>
      <c r="Q573" s="79" t="n">
        <f aca="false">Q574</f>
        <v>0</v>
      </c>
    </row>
    <row r="574" customFormat="false" ht="23.9" hidden="false" customHeight="false" outlineLevel="0" collapsed="false">
      <c r="A574" s="63" t="s">
        <v>55</v>
      </c>
      <c r="B574" s="49" t="n">
        <v>919</v>
      </c>
      <c r="C574" s="50" t="s">
        <v>16</v>
      </c>
      <c r="D574" s="50" t="s">
        <v>46</v>
      </c>
      <c r="E574" s="50" t="s">
        <v>68</v>
      </c>
      <c r="F574" s="51" t="s">
        <v>56</v>
      </c>
      <c r="G574" s="52" t="n">
        <v>3004.41416</v>
      </c>
      <c r="H574" s="52" t="n">
        <v>3280.3</v>
      </c>
      <c r="I574" s="52" t="n">
        <v>3280.3</v>
      </c>
      <c r="J574" s="47"/>
      <c r="K574" s="47"/>
      <c r="L574" s="47"/>
      <c r="M574" s="47"/>
      <c r="N574" s="47"/>
      <c r="O574" s="47"/>
      <c r="P574" s="47"/>
      <c r="Q574" s="47"/>
    </row>
    <row r="575" s="42" customFormat="true" ht="12.8" hidden="false" customHeight="false" outlineLevel="0" collapsed="false">
      <c r="A575" s="80" t="s">
        <v>91</v>
      </c>
      <c r="B575" s="30" t="n">
        <v>919</v>
      </c>
      <c r="C575" s="31" t="s">
        <v>24</v>
      </c>
      <c r="D575" s="31"/>
      <c r="E575" s="31"/>
      <c r="F575" s="31"/>
      <c r="G575" s="34" t="n">
        <v>329748.0834</v>
      </c>
      <c r="H575" s="34" t="n">
        <v>120170.87463</v>
      </c>
      <c r="I575" s="34" t="n">
        <v>30262.3</v>
      </c>
      <c r="J575" s="82"/>
      <c r="K575" s="82"/>
      <c r="L575" s="82"/>
      <c r="M575" s="82"/>
      <c r="N575" s="82"/>
      <c r="O575" s="82"/>
      <c r="P575" s="82"/>
      <c r="Q575" s="82"/>
      <c r="R575" s="82"/>
      <c r="S575" s="82"/>
      <c r="T575" s="82"/>
      <c r="U575" s="82"/>
      <c r="V575" s="82"/>
      <c r="W575" s="82"/>
      <c r="X575" s="82"/>
      <c r="Y575" s="82"/>
      <c r="Z575" s="82"/>
      <c r="AA575" s="82"/>
      <c r="AB575" s="82"/>
      <c r="AC575" s="82"/>
    </row>
    <row r="576" s="42" customFormat="true" ht="12.8" hidden="false" customHeight="false" outlineLevel="0" collapsed="false">
      <c r="A576" s="37" t="s">
        <v>92</v>
      </c>
      <c r="B576" s="38" t="n">
        <v>919</v>
      </c>
      <c r="C576" s="39" t="s">
        <v>24</v>
      </c>
      <c r="D576" s="39" t="s">
        <v>93</v>
      </c>
      <c r="E576" s="39"/>
      <c r="F576" s="39"/>
      <c r="G576" s="40" t="n">
        <v>329748.0834</v>
      </c>
      <c r="H576" s="40" t="n">
        <v>120170.87463</v>
      </c>
      <c r="I576" s="40" t="n">
        <v>30262.3</v>
      </c>
      <c r="J576" s="71" t="e">
        <f aca="false">+J581+J583+J577+#REF!</f>
        <v>#REF!</v>
      </c>
      <c r="K576" s="71" t="e">
        <f aca="false">+K581+K583+K577+#REF!</f>
        <v>#REF!</v>
      </c>
      <c r="L576" s="71" t="e">
        <f aca="false">+L581+L583+L577+#REF!</f>
        <v>#REF!</v>
      </c>
      <c r="M576" s="71" t="e">
        <f aca="false">+M581+M583+M577+#REF!</f>
        <v>#REF!</v>
      </c>
      <c r="N576" s="71" t="e">
        <f aca="false">+N581+N583+N577+#REF!</f>
        <v>#REF!</v>
      </c>
      <c r="O576" s="71" t="e">
        <f aca="false">+O581+O583+O577+#REF!</f>
        <v>#REF!</v>
      </c>
      <c r="P576" s="71" t="e">
        <f aca="false">+P581+P583+P577+#REF!</f>
        <v>#REF!</v>
      </c>
      <c r="Q576" s="71" t="e">
        <f aca="false">+Q581+Q583+Q577+#REF!</f>
        <v>#REF!</v>
      </c>
    </row>
    <row r="577" s="42" customFormat="true" ht="61.5" hidden="false" customHeight="true" outlineLevel="0" collapsed="false">
      <c r="A577" s="43" t="s">
        <v>386</v>
      </c>
      <c r="B577" s="44" t="n">
        <v>919</v>
      </c>
      <c r="C577" s="45" t="s">
        <v>24</v>
      </c>
      <c r="D577" s="45" t="s">
        <v>93</v>
      </c>
      <c r="E577" s="45" t="s">
        <v>387</v>
      </c>
      <c r="F577" s="45"/>
      <c r="G577" s="46" t="n">
        <v>161290.4</v>
      </c>
      <c r="H577" s="46" t="n">
        <v>0</v>
      </c>
      <c r="I577" s="46" t="n">
        <v>0</v>
      </c>
      <c r="J577" s="47"/>
      <c r="K577" s="47"/>
      <c r="L577" s="47"/>
      <c r="M577" s="47"/>
      <c r="N577" s="47"/>
      <c r="O577" s="47"/>
      <c r="P577" s="47"/>
      <c r="Q577" s="47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="42" customFormat="true" ht="23.9" hidden="false" customHeight="false" outlineLevel="0" collapsed="false">
      <c r="A578" s="63" t="s">
        <v>55</v>
      </c>
      <c r="B578" s="56" t="n">
        <v>919</v>
      </c>
      <c r="C578" s="50" t="s">
        <v>24</v>
      </c>
      <c r="D578" s="50" t="s">
        <v>93</v>
      </c>
      <c r="E578" s="50" t="s">
        <v>387</v>
      </c>
      <c r="F578" s="50" t="s">
        <v>56</v>
      </c>
      <c r="G578" s="52" t="n">
        <v>161290.4</v>
      </c>
      <c r="H578" s="52" t="n">
        <v>0</v>
      </c>
      <c r="I578" s="52" t="n">
        <v>0</v>
      </c>
      <c r="J578" s="53"/>
      <c r="K578" s="53"/>
      <c r="L578" s="53"/>
      <c r="M578" s="53"/>
      <c r="N578" s="53"/>
      <c r="O578" s="53"/>
      <c r="P578" s="53"/>
      <c r="Q578" s="53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</row>
    <row r="579" s="42" customFormat="true" ht="23.9" hidden="false" customHeight="false" outlineLevel="0" collapsed="false">
      <c r="A579" s="43" t="s">
        <v>388</v>
      </c>
      <c r="B579" s="44" t="n">
        <v>919</v>
      </c>
      <c r="C579" s="45" t="s">
        <v>24</v>
      </c>
      <c r="D579" s="45" t="s">
        <v>93</v>
      </c>
      <c r="E579" s="45" t="s">
        <v>389</v>
      </c>
      <c r="F579" s="45"/>
      <c r="G579" s="46" t="n">
        <v>8064.5</v>
      </c>
      <c r="H579" s="46" t="n">
        <v>8064.5</v>
      </c>
      <c r="I579" s="46" t="n">
        <v>0</v>
      </c>
      <c r="J579" s="47"/>
      <c r="K579" s="47"/>
      <c r="L579" s="47"/>
      <c r="M579" s="47"/>
      <c r="N579" s="47"/>
      <c r="O579" s="47"/>
      <c r="P579" s="47"/>
      <c r="Q579" s="47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customFormat="false" ht="23.9" hidden="false" customHeight="false" outlineLevel="0" collapsed="false">
      <c r="A580" s="63" t="s">
        <v>55</v>
      </c>
      <c r="B580" s="56" t="n">
        <v>919</v>
      </c>
      <c r="C580" s="50" t="s">
        <v>24</v>
      </c>
      <c r="D580" s="50" t="s">
        <v>93</v>
      </c>
      <c r="E580" s="50" t="s">
        <v>389</v>
      </c>
      <c r="F580" s="50" t="s">
        <v>56</v>
      </c>
      <c r="G580" s="52" t="n">
        <v>8064.5</v>
      </c>
      <c r="H580" s="52" t="n">
        <v>8064.5</v>
      </c>
      <c r="I580" s="52" t="n">
        <v>0</v>
      </c>
      <c r="J580" s="53"/>
      <c r="K580" s="53"/>
      <c r="L580" s="53"/>
      <c r="M580" s="53"/>
      <c r="N580" s="53"/>
      <c r="O580" s="53"/>
      <c r="P580" s="53"/>
      <c r="Q580" s="53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</row>
    <row r="581" customFormat="false" ht="23.9" hidden="false" customHeight="false" outlineLevel="0" collapsed="false">
      <c r="A581" s="43" t="s">
        <v>390</v>
      </c>
      <c r="B581" s="44" t="n">
        <v>919</v>
      </c>
      <c r="C581" s="45" t="s">
        <v>24</v>
      </c>
      <c r="D581" s="45" t="s">
        <v>93</v>
      </c>
      <c r="E581" s="45" t="s">
        <v>391</v>
      </c>
      <c r="F581" s="45"/>
      <c r="G581" s="46" t="n">
        <v>137540</v>
      </c>
      <c r="H581" s="46" t="n">
        <v>93129</v>
      </c>
      <c r="I581" s="46" t="n">
        <v>29195</v>
      </c>
      <c r="J581" s="47"/>
      <c r="K581" s="47"/>
      <c r="L581" s="47"/>
      <c r="M581" s="47"/>
      <c r="N581" s="47"/>
      <c r="O581" s="47"/>
      <c r="P581" s="47"/>
      <c r="Q581" s="47"/>
    </row>
    <row r="582" s="82" customFormat="true" ht="23.9" hidden="false" customHeight="false" outlineLevel="0" collapsed="false">
      <c r="A582" s="63" t="s">
        <v>55</v>
      </c>
      <c r="B582" s="56" t="n">
        <v>919</v>
      </c>
      <c r="C582" s="50" t="s">
        <v>24</v>
      </c>
      <c r="D582" s="50" t="s">
        <v>93</v>
      </c>
      <c r="E582" s="50" t="s">
        <v>391</v>
      </c>
      <c r="F582" s="50" t="s">
        <v>56</v>
      </c>
      <c r="G582" s="52" t="n">
        <v>137540</v>
      </c>
      <c r="H582" s="52" t="n">
        <v>93129</v>
      </c>
      <c r="I582" s="52" t="n">
        <v>29195</v>
      </c>
      <c r="J582" s="53"/>
      <c r="K582" s="53"/>
      <c r="L582" s="53"/>
      <c r="M582" s="53"/>
      <c r="N582" s="53"/>
      <c r="O582" s="53"/>
      <c r="P582" s="53"/>
      <c r="Q582" s="53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</row>
    <row r="583" s="54" customFormat="true" ht="12.8" hidden="false" customHeight="false" outlineLevel="0" collapsed="false">
      <c r="A583" s="43" t="s">
        <v>94</v>
      </c>
      <c r="B583" s="44" t="n">
        <v>919</v>
      </c>
      <c r="C583" s="45" t="s">
        <v>24</v>
      </c>
      <c r="D583" s="45" t="s">
        <v>93</v>
      </c>
      <c r="E583" s="45" t="s">
        <v>95</v>
      </c>
      <c r="F583" s="45"/>
      <c r="G583" s="46" t="n">
        <v>10273</v>
      </c>
      <c r="H583" s="46" t="n">
        <v>0</v>
      </c>
      <c r="I583" s="46" t="n">
        <v>0</v>
      </c>
      <c r="J583" s="47"/>
      <c r="K583" s="47"/>
      <c r="L583" s="47"/>
      <c r="M583" s="47"/>
      <c r="N583" s="47"/>
      <c r="O583" s="47"/>
      <c r="P583" s="47"/>
      <c r="Q583" s="47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customFormat="false" ht="23.9" hidden="false" customHeight="false" outlineLevel="0" collapsed="false">
      <c r="A584" s="63" t="s">
        <v>55</v>
      </c>
      <c r="B584" s="56" t="n">
        <v>919</v>
      </c>
      <c r="C584" s="50" t="s">
        <v>24</v>
      </c>
      <c r="D584" s="50" t="s">
        <v>93</v>
      </c>
      <c r="E584" s="50" t="s">
        <v>95</v>
      </c>
      <c r="F584" s="50" t="s">
        <v>56</v>
      </c>
      <c r="G584" s="52" t="n">
        <v>10273</v>
      </c>
      <c r="H584" s="52" t="n">
        <v>0</v>
      </c>
      <c r="I584" s="52" t="n">
        <v>0</v>
      </c>
      <c r="J584" s="47"/>
      <c r="K584" s="47"/>
      <c r="L584" s="47"/>
      <c r="M584" s="47"/>
      <c r="N584" s="47"/>
      <c r="O584" s="47"/>
      <c r="P584" s="47"/>
      <c r="Q584" s="47"/>
    </row>
    <row r="585" s="54" customFormat="true" ht="23.9" hidden="false" customHeight="false" outlineLevel="0" collapsed="false">
      <c r="A585" s="43" t="s">
        <v>392</v>
      </c>
      <c r="B585" s="44" t="n">
        <v>919</v>
      </c>
      <c r="C585" s="45" t="s">
        <v>24</v>
      </c>
      <c r="D585" s="45" t="s">
        <v>93</v>
      </c>
      <c r="E585" s="45" t="s">
        <v>393</v>
      </c>
      <c r="F585" s="45"/>
      <c r="G585" s="46" t="n">
        <v>629.00917</v>
      </c>
      <c r="H585" s="46" t="n">
        <v>1101.47995</v>
      </c>
      <c r="I585" s="46" t="n">
        <v>1067.3</v>
      </c>
      <c r="J585" s="47"/>
      <c r="K585" s="47"/>
      <c r="L585" s="47"/>
      <c r="M585" s="47"/>
      <c r="N585" s="47"/>
      <c r="O585" s="47"/>
      <c r="P585" s="47"/>
      <c r="Q585" s="47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customFormat="false" ht="23.9" hidden="false" customHeight="false" outlineLevel="0" collapsed="false">
      <c r="A586" s="55" t="s">
        <v>27</v>
      </c>
      <c r="B586" s="56" t="n">
        <v>919</v>
      </c>
      <c r="C586" s="50" t="s">
        <v>24</v>
      </c>
      <c r="D586" s="50" t="s">
        <v>93</v>
      </c>
      <c r="E586" s="50" t="s">
        <v>393</v>
      </c>
      <c r="F586" s="50" t="s">
        <v>28</v>
      </c>
      <c r="G586" s="52" t="n">
        <v>629.00917</v>
      </c>
      <c r="H586" s="52" t="n">
        <v>1101.47995</v>
      </c>
      <c r="I586" s="52" t="n">
        <v>1067.3</v>
      </c>
      <c r="J586" s="47"/>
      <c r="K586" s="47"/>
      <c r="L586" s="47"/>
      <c r="M586" s="47"/>
      <c r="N586" s="47"/>
      <c r="O586" s="47"/>
      <c r="P586" s="47"/>
      <c r="Q586" s="47"/>
    </row>
    <row r="587" s="54" customFormat="true" ht="35.2" hidden="false" customHeight="false" outlineLevel="0" collapsed="false">
      <c r="A587" s="43" t="s">
        <v>394</v>
      </c>
      <c r="B587" s="44" t="n">
        <v>919</v>
      </c>
      <c r="C587" s="45" t="s">
        <v>24</v>
      </c>
      <c r="D587" s="45" t="s">
        <v>93</v>
      </c>
      <c r="E587" s="45" t="s">
        <v>395</v>
      </c>
      <c r="F587" s="45"/>
      <c r="G587" s="46" t="n">
        <v>11951.17423</v>
      </c>
      <c r="H587" s="46" t="n">
        <v>17875.89468</v>
      </c>
      <c r="I587" s="46" t="n">
        <v>0</v>
      </c>
      <c r="J587" s="47"/>
      <c r="K587" s="47"/>
      <c r="L587" s="47"/>
      <c r="M587" s="47"/>
      <c r="N587" s="47"/>
      <c r="O587" s="47"/>
      <c r="P587" s="47"/>
      <c r="Q587" s="47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customFormat="false" ht="23.9" hidden="false" customHeight="false" outlineLevel="0" collapsed="false">
      <c r="A588" s="55" t="s">
        <v>27</v>
      </c>
      <c r="B588" s="56" t="n">
        <v>919</v>
      </c>
      <c r="C588" s="50" t="s">
        <v>24</v>
      </c>
      <c r="D588" s="50" t="s">
        <v>93</v>
      </c>
      <c r="E588" s="50" t="s">
        <v>395</v>
      </c>
      <c r="F588" s="50" t="s">
        <v>28</v>
      </c>
      <c r="G588" s="52" t="n">
        <v>11951.17423</v>
      </c>
      <c r="H588" s="52" t="n">
        <v>17875.89468</v>
      </c>
      <c r="I588" s="52" t="n">
        <v>0</v>
      </c>
      <c r="J588" s="47"/>
      <c r="K588" s="47"/>
      <c r="L588" s="47"/>
      <c r="M588" s="47"/>
      <c r="N588" s="47"/>
      <c r="O588" s="47"/>
      <c r="P588" s="47"/>
      <c r="Q588" s="47"/>
    </row>
    <row r="589" s="54" customFormat="true" ht="12.75" hidden="false" customHeight="true" outlineLevel="0" collapsed="false">
      <c r="A589" s="80" t="s">
        <v>104</v>
      </c>
      <c r="B589" s="30" t="n">
        <v>919</v>
      </c>
      <c r="C589" s="31" t="s">
        <v>38</v>
      </c>
      <c r="D589" s="31"/>
      <c r="E589" s="31"/>
      <c r="F589" s="31"/>
      <c r="G589" s="34" t="n">
        <v>721547.35978</v>
      </c>
      <c r="H589" s="34" t="n">
        <v>572938.12537</v>
      </c>
      <c r="I589" s="34" t="n">
        <v>557303.7</v>
      </c>
      <c r="J589" s="81"/>
      <c r="K589" s="81"/>
      <c r="L589" s="81"/>
      <c r="M589" s="81"/>
      <c r="N589" s="81"/>
      <c r="O589" s="81"/>
      <c r="P589" s="81"/>
      <c r="Q589" s="81"/>
      <c r="R589" s="82"/>
      <c r="S589" s="82"/>
      <c r="T589" s="82"/>
      <c r="U589" s="82"/>
      <c r="V589" s="82"/>
      <c r="W589" s="82"/>
      <c r="X589" s="82"/>
      <c r="Y589" s="82"/>
      <c r="Z589" s="82"/>
      <c r="AA589" s="82"/>
      <c r="AB589" s="82"/>
      <c r="AC589" s="82"/>
    </row>
    <row r="590" customFormat="false" ht="12.8" hidden="false" customHeight="false" outlineLevel="0" collapsed="false">
      <c r="A590" s="37" t="s">
        <v>105</v>
      </c>
      <c r="B590" s="38" t="n">
        <v>919</v>
      </c>
      <c r="C590" s="39" t="s">
        <v>38</v>
      </c>
      <c r="D590" s="39" t="s">
        <v>16</v>
      </c>
      <c r="E590" s="39"/>
      <c r="F590" s="39"/>
      <c r="G590" s="40" t="n">
        <v>20426.91673</v>
      </c>
      <c r="H590" s="40" t="n">
        <v>9307.7</v>
      </c>
      <c r="I590" s="40" t="n">
        <v>0</v>
      </c>
      <c r="J590" s="40" t="e">
        <f aca="false">J591+#REF!</f>
        <v>#REF!</v>
      </c>
      <c r="K590" s="40" t="e">
        <f aca="false">K591+#REF!</f>
        <v>#REF!</v>
      </c>
      <c r="L590" s="40" t="e">
        <f aca="false">L591+#REF!</f>
        <v>#REF!</v>
      </c>
      <c r="M590" s="40" t="e">
        <f aca="false">M591+#REF!</f>
        <v>#REF!</v>
      </c>
      <c r="N590" s="40" t="e">
        <f aca="false">N591+#REF!</f>
        <v>#REF!</v>
      </c>
      <c r="O590" s="40" t="e">
        <f aca="false">O591+#REF!</f>
        <v>#REF!</v>
      </c>
      <c r="P590" s="40" t="e">
        <f aca="false">P591+#REF!</f>
        <v>#REF!</v>
      </c>
      <c r="Q590" s="40" t="e">
        <f aca="false">Q591+#REF!</f>
        <v>#REF!</v>
      </c>
      <c r="R590" s="42"/>
      <c r="S590" s="42"/>
      <c r="T590" s="42"/>
      <c r="U590" s="42"/>
      <c r="V590" s="42"/>
      <c r="W590" s="42"/>
      <c r="X590" s="42"/>
      <c r="Y590" s="42"/>
      <c r="Z590" s="42"/>
      <c r="AA590" s="42"/>
      <c r="AB590" s="42"/>
      <c r="AC590" s="42"/>
    </row>
    <row r="591" customFormat="false" ht="12.8" hidden="false" customHeight="false" outlineLevel="0" collapsed="false">
      <c r="A591" s="43" t="s">
        <v>396</v>
      </c>
      <c r="B591" s="44" t="n">
        <v>919</v>
      </c>
      <c r="C591" s="45" t="s">
        <v>38</v>
      </c>
      <c r="D591" s="45" t="s">
        <v>16</v>
      </c>
      <c r="E591" s="45" t="s">
        <v>397</v>
      </c>
      <c r="F591" s="45"/>
      <c r="G591" s="46" t="n">
        <v>2671.3</v>
      </c>
      <c r="H591" s="46" t="n">
        <v>0</v>
      </c>
      <c r="I591" s="46" t="n">
        <v>0</v>
      </c>
      <c r="J591" s="47"/>
      <c r="K591" s="47"/>
      <c r="L591" s="47"/>
      <c r="M591" s="47"/>
      <c r="N591" s="47"/>
      <c r="O591" s="47"/>
      <c r="P591" s="47"/>
      <c r="Q591" s="47"/>
    </row>
    <row r="592" customFormat="false" ht="23.9" hidden="false" customHeight="false" outlineLevel="0" collapsed="false">
      <c r="A592" s="55" t="s">
        <v>27</v>
      </c>
      <c r="B592" s="56" t="n">
        <v>919</v>
      </c>
      <c r="C592" s="50" t="s">
        <v>38</v>
      </c>
      <c r="D592" s="50" t="s">
        <v>16</v>
      </c>
      <c r="E592" s="50" t="s">
        <v>397</v>
      </c>
      <c r="F592" s="50" t="s">
        <v>28</v>
      </c>
      <c r="G592" s="52" t="n">
        <v>2671.3</v>
      </c>
      <c r="H592" s="52" t="n">
        <v>0</v>
      </c>
      <c r="I592" s="52" t="n">
        <v>0</v>
      </c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</row>
    <row r="593" customFormat="false" ht="12.8" hidden="false" customHeight="false" outlineLevel="0" collapsed="false">
      <c r="A593" s="43" t="s">
        <v>112</v>
      </c>
      <c r="B593" s="44" t="n">
        <v>919</v>
      </c>
      <c r="C593" s="45" t="s">
        <v>38</v>
      </c>
      <c r="D593" s="45" t="s">
        <v>16</v>
      </c>
      <c r="E593" s="50" t="s">
        <v>113</v>
      </c>
      <c r="F593" s="45"/>
      <c r="G593" s="46" t="n">
        <v>17755.61673</v>
      </c>
      <c r="H593" s="46" t="n">
        <v>9307.7</v>
      </c>
      <c r="I593" s="46" t="n">
        <v>0</v>
      </c>
      <c r="J593" s="46" t="n">
        <f aca="false">J594</f>
        <v>0</v>
      </c>
      <c r="K593" s="46" t="n">
        <f aca="false">K594</f>
        <v>0</v>
      </c>
      <c r="L593" s="46" t="n">
        <f aca="false">L594</f>
        <v>0</v>
      </c>
      <c r="M593" s="46" t="n">
        <f aca="false">M594</f>
        <v>0</v>
      </c>
      <c r="N593" s="46" t="n">
        <f aca="false">N594</f>
        <v>0</v>
      </c>
      <c r="O593" s="46" t="n">
        <f aca="false">O594</f>
        <v>0</v>
      </c>
      <c r="P593" s="46" t="n">
        <f aca="false">P594</f>
        <v>0</v>
      </c>
      <c r="Q593" s="46" t="n">
        <f aca="false">Q594</f>
        <v>0</v>
      </c>
    </row>
    <row r="594" customFormat="false" ht="23.9" hidden="false" customHeight="false" outlineLevel="0" collapsed="false">
      <c r="A594" s="63" t="s">
        <v>96</v>
      </c>
      <c r="B594" s="56" t="n">
        <v>919</v>
      </c>
      <c r="C594" s="50" t="s">
        <v>38</v>
      </c>
      <c r="D594" s="50" t="s">
        <v>16</v>
      </c>
      <c r="E594" s="50" t="s">
        <v>113</v>
      </c>
      <c r="F594" s="50" t="s">
        <v>97</v>
      </c>
      <c r="G594" s="52" t="n">
        <v>17660.61673</v>
      </c>
      <c r="H594" s="52" t="n">
        <v>9307.7</v>
      </c>
      <c r="I594" s="52" t="n">
        <v>0</v>
      </c>
      <c r="J594" s="53"/>
      <c r="K594" s="53"/>
      <c r="L594" s="53"/>
      <c r="M594" s="53"/>
      <c r="N594" s="53"/>
      <c r="O594" s="53"/>
      <c r="P594" s="53"/>
      <c r="Q594" s="53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</row>
    <row r="595" customFormat="false" ht="23.9" hidden="false" customHeight="false" outlineLevel="0" collapsed="false">
      <c r="A595" s="63" t="s">
        <v>55</v>
      </c>
      <c r="B595" s="56" t="n">
        <v>919</v>
      </c>
      <c r="C595" s="50" t="s">
        <v>38</v>
      </c>
      <c r="D595" s="50" t="s">
        <v>16</v>
      </c>
      <c r="E595" s="50" t="s">
        <v>113</v>
      </c>
      <c r="F595" s="50" t="s">
        <v>56</v>
      </c>
      <c r="G595" s="52" t="n">
        <v>95</v>
      </c>
      <c r="H595" s="52" t="n">
        <v>0</v>
      </c>
      <c r="I595" s="52" t="n">
        <v>0</v>
      </c>
      <c r="J595" s="53"/>
      <c r="K595" s="53"/>
      <c r="L595" s="53"/>
      <c r="M595" s="53"/>
      <c r="N595" s="53"/>
      <c r="O595" s="53"/>
      <c r="P595" s="53"/>
      <c r="Q595" s="53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</row>
    <row r="596" s="82" customFormat="true" ht="13.5" hidden="false" customHeight="true" outlineLevel="0" collapsed="false">
      <c r="A596" s="37" t="s">
        <v>200</v>
      </c>
      <c r="B596" s="38" t="n">
        <v>919</v>
      </c>
      <c r="C596" s="39" t="s">
        <v>38</v>
      </c>
      <c r="D596" s="39" t="s">
        <v>18</v>
      </c>
      <c r="E596" s="39"/>
      <c r="F596" s="39"/>
      <c r="G596" s="40" t="n">
        <v>634482.4</v>
      </c>
      <c r="H596" s="40" t="n">
        <v>523576.7</v>
      </c>
      <c r="I596" s="40" t="n">
        <v>523576.7</v>
      </c>
      <c r="J596" s="71" t="e">
        <f aca="false">+#REF!+#REF!+#REF!+#REF!+#REF!+#REF!</f>
        <v>#REF!</v>
      </c>
      <c r="K596" s="71" t="e">
        <f aca="false">+#REF!+#REF!+#REF!+#REF!+#REF!+#REF!</f>
        <v>#REF!</v>
      </c>
      <c r="L596" s="71" t="e">
        <f aca="false">+#REF!+#REF!+#REF!+#REF!+#REF!+#REF!</f>
        <v>#REF!</v>
      </c>
      <c r="M596" s="71" t="e">
        <f aca="false">+#REF!+#REF!+#REF!+#REF!+#REF!+#REF!</f>
        <v>#REF!</v>
      </c>
      <c r="N596" s="71" t="e">
        <f aca="false">+#REF!+#REF!+#REF!+#REF!+#REF!+#REF!</f>
        <v>#REF!</v>
      </c>
      <c r="O596" s="71" t="e">
        <f aca="false">+#REF!+#REF!+#REF!+#REF!+#REF!+#REF!</f>
        <v>#REF!</v>
      </c>
      <c r="P596" s="71" t="e">
        <f aca="false">+#REF!+#REF!+#REF!+#REF!+#REF!+#REF!</f>
        <v>#REF!</v>
      </c>
      <c r="Q596" s="71" t="e">
        <f aca="false">+#REF!+#REF!+#REF!+#REF!+#REF!+#REF!</f>
        <v>#REF!</v>
      </c>
      <c r="R596" s="42"/>
      <c r="S596" s="42"/>
      <c r="T596" s="42"/>
      <c r="U596" s="42"/>
      <c r="V596" s="42"/>
      <c r="W596" s="42"/>
      <c r="X596" s="42"/>
      <c r="Y596" s="42"/>
      <c r="Z596" s="42"/>
      <c r="AA596" s="42"/>
      <c r="AB596" s="42"/>
      <c r="AC596" s="42"/>
    </row>
    <row r="597" s="42" customFormat="true" ht="23.9" hidden="false" customHeight="false" outlineLevel="0" collapsed="false">
      <c r="A597" s="43" t="s">
        <v>398</v>
      </c>
      <c r="B597" s="44" t="n">
        <v>919</v>
      </c>
      <c r="C597" s="45" t="s">
        <v>38</v>
      </c>
      <c r="D597" s="45" t="s">
        <v>18</v>
      </c>
      <c r="E597" s="45" t="s">
        <v>399</v>
      </c>
      <c r="F597" s="45"/>
      <c r="G597" s="52" t="n">
        <v>2580</v>
      </c>
      <c r="H597" s="52" t="n">
        <v>0</v>
      </c>
      <c r="I597" s="52" t="n">
        <v>0</v>
      </c>
      <c r="J597" s="53"/>
      <c r="K597" s="53"/>
      <c r="L597" s="53"/>
      <c r="M597" s="53"/>
      <c r="N597" s="53"/>
      <c r="O597" s="53"/>
      <c r="P597" s="53"/>
      <c r="Q597" s="53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</row>
    <row r="598" customFormat="false" ht="23.9" hidden="false" customHeight="false" outlineLevel="0" collapsed="false">
      <c r="A598" s="55" t="s">
        <v>27</v>
      </c>
      <c r="B598" s="56" t="n">
        <v>919</v>
      </c>
      <c r="C598" s="50" t="s">
        <v>38</v>
      </c>
      <c r="D598" s="50" t="s">
        <v>18</v>
      </c>
      <c r="E598" s="50" t="s">
        <v>399</v>
      </c>
      <c r="F598" s="50" t="s">
        <v>28</v>
      </c>
      <c r="G598" s="52" t="n">
        <v>2580</v>
      </c>
      <c r="H598" s="52" t="n">
        <v>0</v>
      </c>
      <c r="I598" s="52" t="n">
        <v>0</v>
      </c>
      <c r="J598" s="53"/>
      <c r="K598" s="53"/>
      <c r="L598" s="53"/>
      <c r="M598" s="53"/>
      <c r="N598" s="53"/>
      <c r="O598" s="53"/>
      <c r="P598" s="53"/>
      <c r="Q598" s="53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</row>
    <row r="599" s="54" customFormat="true" ht="35.2" hidden="false" customHeight="false" outlineLevel="0" collapsed="false">
      <c r="A599" s="43" t="s">
        <v>400</v>
      </c>
      <c r="B599" s="44" t="n">
        <v>919</v>
      </c>
      <c r="C599" s="45" t="s">
        <v>38</v>
      </c>
      <c r="D599" s="45" t="s">
        <v>18</v>
      </c>
      <c r="E599" s="45" t="s">
        <v>401</v>
      </c>
      <c r="F599" s="45"/>
      <c r="G599" s="46" t="n">
        <v>1042.7</v>
      </c>
      <c r="H599" s="46" t="n">
        <v>0</v>
      </c>
      <c r="I599" s="46" t="n">
        <v>0</v>
      </c>
      <c r="J599" s="69"/>
      <c r="K599" s="69"/>
      <c r="L599" s="69"/>
      <c r="M599" s="69"/>
      <c r="N599" s="69"/>
      <c r="O599" s="69"/>
      <c r="P599" s="69"/>
      <c r="Q599" s="69"/>
      <c r="R599" s="70"/>
      <c r="S599" s="70"/>
      <c r="T599" s="70"/>
      <c r="U599" s="70"/>
      <c r="V599" s="70"/>
      <c r="W599" s="70"/>
      <c r="X599" s="70"/>
      <c r="Y599" s="70"/>
      <c r="Z599" s="70"/>
      <c r="AA599" s="70"/>
      <c r="AB599" s="70"/>
      <c r="AC599" s="70"/>
    </row>
    <row r="600" s="54" customFormat="true" ht="23.9" hidden="false" customHeight="false" outlineLevel="0" collapsed="false">
      <c r="A600" s="55" t="s">
        <v>27</v>
      </c>
      <c r="B600" s="56" t="n">
        <v>919</v>
      </c>
      <c r="C600" s="50" t="s">
        <v>38</v>
      </c>
      <c r="D600" s="50" t="s">
        <v>18</v>
      </c>
      <c r="E600" s="50" t="s">
        <v>401</v>
      </c>
      <c r="F600" s="50" t="s">
        <v>28</v>
      </c>
      <c r="G600" s="52" t="n">
        <v>1042.7</v>
      </c>
      <c r="H600" s="52" t="n">
        <v>0</v>
      </c>
      <c r="I600" s="52" t="n">
        <v>0</v>
      </c>
      <c r="J600" s="69"/>
      <c r="K600" s="69"/>
      <c r="L600" s="69"/>
      <c r="M600" s="69"/>
      <c r="N600" s="69"/>
      <c r="O600" s="69"/>
      <c r="P600" s="69"/>
      <c r="Q600" s="69"/>
      <c r="R600" s="70"/>
      <c r="S600" s="70"/>
      <c r="T600" s="70"/>
      <c r="U600" s="70"/>
      <c r="V600" s="70"/>
      <c r="W600" s="70"/>
      <c r="X600" s="70"/>
      <c r="Y600" s="70"/>
      <c r="Z600" s="70"/>
      <c r="AA600" s="70"/>
      <c r="AB600" s="70"/>
      <c r="AC600" s="70"/>
    </row>
    <row r="601" s="54" customFormat="true" ht="69" hidden="false" customHeight="false" outlineLevel="0" collapsed="false">
      <c r="A601" s="110" t="s">
        <v>402</v>
      </c>
      <c r="B601" s="44" t="n">
        <v>919</v>
      </c>
      <c r="C601" s="45" t="s">
        <v>38</v>
      </c>
      <c r="D601" s="45" t="s">
        <v>18</v>
      </c>
      <c r="E601" s="45" t="s">
        <v>403</v>
      </c>
      <c r="F601" s="50"/>
      <c r="G601" s="52" t="n">
        <v>630859.7</v>
      </c>
      <c r="H601" s="52" t="n">
        <v>523576.7</v>
      </c>
      <c r="I601" s="52" t="n">
        <v>523576.7</v>
      </c>
      <c r="J601" s="53"/>
      <c r="K601" s="53"/>
      <c r="L601" s="53"/>
      <c r="M601" s="53"/>
      <c r="N601" s="53"/>
      <c r="O601" s="53"/>
      <c r="P601" s="53"/>
      <c r="Q601" s="53"/>
    </row>
    <row r="602" customFormat="false" ht="80.25" hidden="false" customHeight="false" outlineLevel="0" collapsed="false">
      <c r="A602" s="43" t="s">
        <v>404</v>
      </c>
      <c r="B602" s="44" t="n">
        <v>919</v>
      </c>
      <c r="C602" s="45" t="s">
        <v>38</v>
      </c>
      <c r="D602" s="45" t="s">
        <v>18</v>
      </c>
      <c r="E602" s="45" t="s">
        <v>405</v>
      </c>
      <c r="F602" s="45"/>
      <c r="G602" s="46" t="n">
        <v>426419.5</v>
      </c>
      <c r="H602" s="46" t="n">
        <v>320311.6</v>
      </c>
      <c r="I602" s="46" t="n">
        <v>320311.6</v>
      </c>
      <c r="J602" s="47"/>
      <c r="K602" s="47"/>
      <c r="L602" s="47"/>
      <c r="M602" s="47"/>
      <c r="N602" s="47"/>
      <c r="O602" s="47"/>
      <c r="P602" s="47"/>
      <c r="Q602" s="47"/>
    </row>
    <row r="603" s="54" customFormat="true" ht="12.8" hidden="false" customHeight="false" outlineLevel="0" collapsed="false">
      <c r="A603" s="63" t="s">
        <v>32</v>
      </c>
      <c r="B603" s="56" t="n">
        <v>919</v>
      </c>
      <c r="C603" s="50" t="s">
        <v>38</v>
      </c>
      <c r="D603" s="50" t="s">
        <v>18</v>
      </c>
      <c r="E603" s="50" t="s">
        <v>405</v>
      </c>
      <c r="F603" s="50" t="s">
        <v>33</v>
      </c>
      <c r="G603" s="52" t="n">
        <v>426419.5</v>
      </c>
      <c r="H603" s="52" t="n">
        <v>320311.6</v>
      </c>
      <c r="I603" s="52" t="n">
        <v>320311.6</v>
      </c>
      <c r="J603" s="53"/>
      <c r="K603" s="53"/>
      <c r="L603" s="53"/>
      <c r="M603" s="53"/>
      <c r="N603" s="53"/>
      <c r="O603" s="53"/>
      <c r="P603" s="53"/>
      <c r="Q603" s="53"/>
    </row>
    <row r="604" s="42" customFormat="true" ht="80.25" hidden="false" customHeight="false" outlineLevel="0" collapsed="false">
      <c r="A604" s="43" t="s">
        <v>406</v>
      </c>
      <c r="B604" s="44" t="n">
        <v>919</v>
      </c>
      <c r="C604" s="45" t="s">
        <v>38</v>
      </c>
      <c r="D604" s="45" t="s">
        <v>18</v>
      </c>
      <c r="E604" s="45" t="s">
        <v>407</v>
      </c>
      <c r="F604" s="45"/>
      <c r="G604" s="46" t="n">
        <v>73474.36</v>
      </c>
      <c r="H604" s="46" t="n">
        <v>87044.5</v>
      </c>
      <c r="I604" s="46" t="n">
        <v>87044.5</v>
      </c>
      <c r="J604" s="47"/>
      <c r="K604" s="47"/>
      <c r="L604" s="47"/>
      <c r="M604" s="47"/>
      <c r="N604" s="47"/>
      <c r="O604" s="47"/>
      <c r="P604" s="47"/>
      <c r="Q604" s="47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="54" customFormat="true" ht="12.8" hidden="false" customHeight="false" outlineLevel="0" collapsed="false">
      <c r="A605" s="63" t="s">
        <v>32</v>
      </c>
      <c r="B605" s="56" t="n">
        <v>919</v>
      </c>
      <c r="C605" s="50" t="s">
        <v>38</v>
      </c>
      <c r="D605" s="50" t="s">
        <v>18</v>
      </c>
      <c r="E605" s="50" t="s">
        <v>407</v>
      </c>
      <c r="F605" s="50" t="s">
        <v>33</v>
      </c>
      <c r="G605" s="52" t="n">
        <v>73474.36</v>
      </c>
      <c r="H605" s="52" t="n">
        <v>87044.5</v>
      </c>
      <c r="I605" s="52" t="n">
        <v>87044.5</v>
      </c>
      <c r="J605" s="53"/>
      <c r="K605" s="53"/>
      <c r="L605" s="53"/>
      <c r="M605" s="53"/>
      <c r="N605" s="53"/>
      <c r="O605" s="53"/>
      <c r="P605" s="53"/>
      <c r="Q605" s="53"/>
    </row>
    <row r="606" s="54" customFormat="true" ht="80.25" hidden="false" customHeight="false" outlineLevel="0" collapsed="false">
      <c r="A606" s="43" t="s">
        <v>408</v>
      </c>
      <c r="B606" s="44" t="n">
        <v>919</v>
      </c>
      <c r="C606" s="45" t="s">
        <v>38</v>
      </c>
      <c r="D606" s="45" t="s">
        <v>18</v>
      </c>
      <c r="E606" s="45" t="s">
        <v>409</v>
      </c>
      <c r="F606" s="45"/>
      <c r="G606" s="46" t="n">
        <v>128008.94</v>
      </c>
      <c r="H606" s="46" t="n">
        <v>110129.4</v>
      </c>
      <c r="I606" s="46" t="n">
        <v>110129.4</v>
      </c>
      <c r="J606" s="47"/>
      <c r="K606" s="47"/>
      <c r="L606" s="47"/>
      <c r="M606" s="47"/>
      <c r="N606" s="47"/>
      <c r="O606" s="47"/>
      <c r="P606" s="47"/>
      <c r="Q606" s="47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="70" customFormat="true" ht="12.8" hidden="false" customHeight="false" outlineLevel="0" collapsed="false">
      <c r="A607" s="63" t="s">
        <v>32</v>
      </c>
      <c r="B607" s="56" t="n">
        <v>919</v>
      </c>
      <c r="C607" s="50" t="s">
        <v>38</v>
      </c>
      <c r="D607" s="50" t="s">
        <v>18</v>
      </c>
      <c r="E607" s="50" t="s">
        <v>409</v>
      </c>
      <c r="F607" s="50" t="s">
        <v>33</v>
      </c>
      <c r="G607" s="52" t="n">
        <v>128008.94</v>
      </c>
      <c r="H607" s="52" t="n">
        <v>110129.4</v>
      </c>
      <c r="I607" s="52" t="n">
        <v>110129.4</v>
      </c>
      <c r="J607" s="53"/>
      <c r="K607" s="53"/>
      <c r="L607" s="53"/>
      <c r="M607" s="53"/>
      <c r="N607" s="53"/>
      <c r="O607" s="53"/>
      <c r="P607" s="53"/>
      <c r="Q607" s="53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</row>
    <row r="608" s="70" customFormat="true" ht="80.25" hidden="false" customHeight="false" outlineLevel="0" collapsed="false">
      <c r="A608" s="43" t="s">
        <v>410</v>
      </c>
      <c r="B608" s="44" t="n">
        <v>919</v>
      </c>
      <c r="C608" s="45" t="s">
        <v>38</v>
      </c>
      <c r="D608" s="45" t="s">
        <v>18</v>
      </c>
      <c r="E608" s="45" t="s">
        <v>411</v>
      </c>
      <c r="F608" s="45"/>
      <c r="G608" s="46" t="n">
        <v>2956.9</v>
      </c>
      <c r="H608" s="46" t="n">
        <v>6091.2</v>
      </c>
      <c r="I608" s="46" t="n">
        <v>6091.2</v>
      </c>
      <c r="J608" s="47"/>
      <c r="K608" s="47"/>
      <c r="L608" s="47"/>
      <c r="M608" s="47"/>
      <c r="N608" s="47"/>
      <c r="O608" s="47"/>
      <c r="P608" s="47"/>
      <c r="Q608" s="47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="54" customFormat="true" ht="12.8" hidden="false" customHeight="false" outlineLevel="0" collapsed="false">
      <c r="A609" s="63" t="s">
        <v>32</v>
      </c>
      <c r="B609" s="56" t="n">
        <v>919</v>
      </c>
      <c r="C609" s="50" t="s">
        <v>38</v>
      </c>
      <c r="D609" s="50" t="s">
        <v>18</v>
      </c>
      <c r="E609" s="50" t="s">
        <v>411</v>
      </c>
      <c r="F609" s="50" t="s">
        <v>33</v>
      </c>
      <c r="G609" s="52" t="n">
        <v>2956.9</v>
      </c>
      <c r="H609" s="52" t="n">
        <v>6091.2</v>
      </c>
      <c r="I609" s="52" t="n">
        <v>6091.2</v>
      </c>
      <c r="J609" s="53"/>
      <c r="K609" s="53"/>
      <c r="L609" s="53"/>
      <c r="M609" s="53"/>
      <c r="N609" s="53"/>
      <c r="O609" s="53"/>
      <c r="P609" s="53"/>
      <c r="Q609" s="53"/>
    </row>
    <row r="610" customFormat="false" ht="13.5" hidden="false" customHeight="true" outlineLevel="0" collapsed="false">
      <c r="A610" s="37" t="s">
        <v>114</v>
      </c>
      <c r="B610" s="38" t="n">
        <v>919</v>
      </c>
      <c r="C610" s="39" t="s">
        <v>38</v>
      </c>
      <c r="D610" s="39" t="s">
        <v>74</v>
      </c>
      <c r="E610" s="39"/>
      <c r="F610" s="39"/>
      <c r="G610" s="40" t="n">
        <v>37453.24994</v>
      </c>
      <c r="H610" s="40" t="n">
        <v>16054.02537</v>
      </c>
      <c r="I610" s="40" t="n">
        <v>7727.3</v>
      </c>
      <c r="J610" s="66"/>
      <c r="K610" s="66"/>
      <c r="L610" s="66"/>
      <c r="M610" s="66"/>
      <c r="N610" s="66"/>
      <c r="O610" s="66"/>
      <c r="P610" s="66"/>
      <c r="Q610" s="66"/>
      <c r="R610" s="42"/>
      <c r="S610" s="42"/>
      <c r="T610" s="42"/>
      <c r="U610" s="42"/>
      <c r="V610" s="42"/>
      <c r="W610" s="42"/>
      <c r="X610" s="42"/>
      <c r="Y610" s="42"/>
      <c r="Z610" s="42"/>
      <c r="AA610" s="42"/>
      <c r="AB610" s="42"/>
      <c r="AC610" s="42"/>
    </row>
    <row r="611" s="54" customFormat="true" ht="35.2" hidden="false" customHeight="false" outlineLevel="0" collapsed="false">
      <c r="A611" s="43" t="s">
        <v>394</v>
      </c>
      <c r="B611" s="44" t="n">
        <v>919</v>
      </c>
      <c r="C611" s="45" t="s">
        <v>38</v>
      </c>
      <c r="D611" s="45" t="s">
        <v>74</v>
      </c>
      <c r="E611" s="45" t="s">
        <v>395</v>
      </c>
      <c r="F611" s="45"/>
      <c r="G611" s="46" t="n">
        <v>1153.75933</v>
      </c>
      <c r="H611" s="46" t="n">
        <v>3213.28079</v>
      </c>
      <c r="I611" s="46" t="n">
        <v>0</v>
      </c>
      <c r="J611" s="69"/>
      <c r="K611" s="69"/>
      <c r="L611" s="69"/>
      <c r="M611" s="69"/>
      <c r="N611" s="69"/>
      <c r="O611" s="69"/>
      <c r="P611" s="69"/>
      <c r="Q611" s="69"/>
      <c r="R611" s="70"/>
      <c r="S611" s="70"/>
      <c r="T611" s="70"/>
      <c r="U611" s="70"/>
      <c r="V611" s="70"/>
      <c r="W611" s="70"/>
      <c r="X611" s="70"/>
      <c r="Y611" s="70"/>
      <c r="Z611" s="70"/>
      <c r="AA611" s="70"/>
      <c r="AB611" s="70"/>
      <c r="AC611" s="70"/>
    </row>
    <row r="612" customFormat="false" ht="23.9" hidden="false" customHeight="false" outlineLevel="0" collapsed="false">
      <c r="A612" s="55" t="s">
        <v>27</v>
      </c>
      <c r="B612" s="56" t="n">
        <v>919</v>
      </c>
      <c r="C612" s="50" t="s">
        <v>38</v>
      </c>
      <c r="D612" s="50" t="s">
        <v>74</v>
      </c>
      <c r="E612" s="50" t="s">
        <v>395</v>
      </c>
      <c r="F612" s="50" t="s">
        <v>28</v>
      </c>
      <c r="G612" s="52" t="n">
        <v>1153.75933</v>
      </c>
      <c r="H612" s="52" t="n">
        <v>3213.28079</v>
      </c>
      <c r="I612" s="52" t="n">
        <v>0</v>
      </c>
      <c r="J612" s="69"/>
      <c r="K612" s="69"/>
      <c r="L612" s="69"/>
      <c r="M612" s="69"/>
      <c r="N612" s="69"/>
      <c r="O612" s="69"/>
      <c r="P612" s="69"/>
      <c r="Q612" s="69"/>
      <c r="R612" s="70"/>
      <c r="S612" s="70"/>
      <c r="T612" s="70"/>
      <c r="U612" s="70"/>
      <c r="V612" s="70"/>
      <c r="W612" s="70"/>
      <c r="X612" s="70"/>
      <c r="Y612" s="70"/>
      <c r="Z612" s="70"/>
      <c r="AA612" s="70"/>
      <c r="AB612" s="70"/>
      <c r="AC612" s="70"/>
    </row>
    <row r="613" s="54" customFormat="true" ht="35.2" hidden="false" customHeight="false" outlineLevel="0" collapsed="false">
      <c r="A613" s="43" t="s">
        <v>412</v>
      </c>
      <c r="B613" s="44" t="n">
        <v>919</v>
      </c>
      <c r="C613" s="45" t="s">
        <v>38</v>
      </c>
      <c r="D613" s="45" t="s">
        <v>74</v>
      </c>
      <c r="E613" s="45" t="s">
        <v>413</v>
      </c>
      <c r="F613" s="45"/>
      <c r="G613" s="46" t="n">
        <v>9583.96644</v>
      </c>
      <c r="H613" s="46" t="n">
        <v>4896.02453</v>
      </c>
      <c r="I613" s="46" t="n">
        <v>0</v>
      </c>
      <c r="J613" s="69"/>
      <c r="K613" s="69"/>
      <c r="L613" s="69"/>
      <c r="M613" s="69"/>
      <c r="N613" s="69"/>
      <c r="O613" s="69"/>
      <c r="P613" s="69"/>
      <c r="Q613" s="69"/>
      <c r="R613" s="70"/>
      <c r="S613" s="70"/>
      <c r="T613" s="70"/>
      <c r="U613" s="70"/>
      <c r="V613" s="70"/>
      <c r="W613" s="70"/>
      <c r="X613" s="70"/>
      <c r="Y613" s="70"/>
      <c r="Z613" s="70"/>
      <c r="AA613" s="70"/>
      <c r="AB613" s="70"/>
      <c r="AC613" s="70"/>
    </row>
    <row r="614" customFormat="false" ht="23.9" hidden="false" customHeight="false" outlineLevel="0" collapsed="false">
      <c r="A614" s="63" t="s">
        <v>55</v>
      </c>
      <c r="B614" s="56" t="n">
        <v>919</v>
      </c>
      <c r="C614" s="50" t="s">
        <v>38</v>
      </c>
      <c r="D614" s="50" t="s">
        <v>74</v>
      </c>
      <c r="E614" s="50" t="s">
        <v>413</v>
      </c>
      <c r="F614" s="50" t="s">
        <v>56</v>
      </c>
      <c r="G614" s="52" t="n">
        <v>9583.96644</v>
      </c>
      <c r="H614" s="52" t="n">
        <v>4896.02453</v>
      </c>
      <c r="I614" s="52" t="n">
        <v>0</v>
      </c>
      <c r="J614" s="69"/>
      <c r="K614" s="69"/>
      <c r="L614" s="69"/>
      <c r="M614" s="69"/>
      <c r="N614" s="69"/>
      <c r="O614" s="69"/>
      <c r="P614" s="69"/>
      <c r="Q614" s="69"/>
      <c r="R614" s="70"/>
      <c r="S614" s="70"/>
      <c r="T614" s="70"/>
      <c r="U614" s="70"/>
      <c r="V614" s="70"/>
      <c r="W614" s="70"/>
      <c r="X614" s="70"/>
      <c r="Y614" s="70"/>
      <c r="Z614" s="70"/>
      <c r="AA614" s="70"/>
      <c r="AB614" s="70"/>
      <c r="AC614" s="70"/>
    </row>
    <row r="615" s="54" customFormat="true" ht="23.9" hidden="false" customHeight="false" outlineLevel="0" collapsed="false">
      <c r="A615" s="43" t="s">
        <v>414</v>
      </c>
      <c r="B615" s="44" t="n">
        <v>919</v>
      </c>
      <c r="C615" s="45" t="s">
        <v>38</v>
      </c>
      <c r="D615" s="45" t="s">
        <v>74</v>
      </c>
      <c r="E615" s="45" t="s">
        <v>415</v>
      </c>
      <c r="F615" s="45"/>
      <c r="G615" s="46" t="n">
        <v>289.3</v>
      </c>
      <c r="H615" s="46" t="n">
        <v>200</v>
      </c>
      <c r="I615" s="46" t="n">
        <v>0</v>
      </c>
      <c r="J615" s="69"/>
      <c r="K615" s="69"/>
      <c r="L615" s="69"/>
      <c r="M615" s="69"/>
      <c r="N615" s="69"/>
      <c r="O615" s="69"/>
      <c r="P615" s="69"/>
      <c r="Q615" s="69"/>
      <c r="R615" s="70"/>
      <c r="S615" s="70"/>
      <c r="T615" s="70"/>
      <c r="U615" s="70"/>
      <c r="V615" s="70"/>
      <c r="W615" s="70"/>
      <c r="X615" s="70"/>
      <c r="Y615" s="70"/>
      <c r="Z615" s="70"/>
      <c r="AA615" s="70"/>
      <c r="AB615" s="70"/>
      <c r="AC615" s="70"/>
    </row>
    <row r="616" customFormat="false" ht="23.9" hidden="false" customHeight="false" outlineLevel="0" collapsed="false">
      <c r="A616" s="55" t="s">
        <v>27</v>
      </c>
      <c r="B616" s="56" t="n">
        <v>919</v>
      </c>
      <c r="C616" s="50" t="s">
        <v>38</v>
      </c>
      <c r="D616" s="50" t="s">
        <v>74</v>
      </c>
      <c r="E616" s="50" t="s">
        <v>415</v>
      </c>
      <c r="F616" s="50" t="s">
        <v>28</v>
      </c>
      <c r="G616" s="52" t="n">
        <v>289.3</v>
      </c>
      <c r="H616" s="52" t="n">
        <v>200</v>
      </c>
      <c r="I616" s="52" t="n">
        <v>0</v>
      </c>
      <c r="J616" s="69"/>
      <c r="K616" s="69"/>
      <c r="L616" s="69"/>
      <c r="M616" s="69"/>
      <c r="N616" s="69"/>
      <c r="O616" s="69"/>
      <c r="P616" s="69"/>
      <c r="Q616" s="69"/>
      <c r="R616" s="70"/>
      <c r="S616" s="70"/>
      <c r="T616" s="70"/>
      <c r="U616" s="70"/>
      <c r="V616" s="70"/>
      <c r="W616" s="70"/>
      <c r="X616" s="70"/>
      <c r="Y616" s="70"/>
      <c r="Z616" s="70"/>
      <c r="AA616" s="70"/>
      <c r="AB616" s="70"/>
      <c r="AC616" s="70"/>
    </row>
    <row r="617" s="54" customFormat="true" ht="23.9" hidden="false" customHeight="false" outlineLevel="0" collapsed="false">
      <c r="A617" s="43" t="s">
        <v>392</v>
      </c>
      <c r="B617" s="44" t="n">
        <v>919</v>
      </c>
      <c r="C617" s="45" t="s">
        <v>38</v>
      </c>
      <c r="D617" s="45" t="s">
        <v>74</v>
      </c>
      <c r="E617" s="45" t="s">
        <v>393</v>
      </c>
      <c r="F617" s="45"/>
      <c r="G617" s="46" t="n">
        <v>60.72417</v>
      </c>
      <c r="H617" s="46" t="n">
        <v>169.12005</v>
      </c>
      <c r="I617" s="46" t="n">
        <v>203.3</v>
      </c>
      <c r="J617" s="69"/>
      <c r="K617" s="69"/>
      <c r="L617" s="69"/>
      <c r="M617" s="69"/>
      <c r="N617" s="69"/>
      <c r="O617" s="69"/>
      <c r="P617" s="69"/>
      <c r="Q617" s="69"/>
      <c r="R617" s="70"/>
      <c r="S617" s="70"/>
      <c r="T617" s="70"/>
      <c r="U617" s="70"/>
      <c r="V617" s="70"/>
      <c r="W617" s="70"/>
      <c r="X617" s="70"/>
      <c r="Y617" s="70"/>
      <c r="Z617" s="70"/>
      <c r="AA617" s="70"/>
      <c r="AB617" s="70"/>
      <c r="AC617" s="70"/>
    </row>
    <row r="618" s="42" customFormat="true" ht="23.9" hidden="false" customHeight="false" outlineLevel="0" collapsed="false">
      <c r="A618" s="55" t="s">
        <v>27</v>
      </c>
      <c r="B618" s="56" t="n">
        <v>919</v>
      </c>
      <c r="C618" s="50" t="s">
        <v>38</v>
      </c>
      <c r="D618" s="50" t="s">
        <v>74</v>
      </c>
      <c r="E618" s="50" t="s">
        <v>393</v>
      </c>
      <c r="F618" s="50" t="s">
        <v>28</v>
      </c>
      <c r="G618" s="52" t="n">
        <v>60.72417</v>
      </c>
      <c r="H618" s="52" t="n">
        <v>169.12005</v>
      </c>
      <c r="I618" s="52" t="n">
        <v>203.3</v>
      </c>
      <c r="J618" s="69"/>
      <c r="K618" s="69"/>
      <c r="L618" s="69"/>
      <c r="M618" s="69"/>
      <c r="N618" s="69"/>
      <c r="O618" s="69"/>
      <c r="P618" s="69"/>
      <c r="Q618" s="69"/>
      <c r="R618" s="70"/>
      <c r="S618" s="70"/>
      <c r="T618" s="70"/>
      <c r="U618" s="70"/>
      <c r="V618" s="70"/>
      <c r="W618" s="70"/>
      <c r="X618" s="70"/>
      <c r="Y618" s="70"/>
      <c r="Z618" s="70"/>
      <c r="AA618" s="70"/>
      <c r="AB618" s="70"/>
      <c r="AC618" s="70"/>
    </row>
    <row r="619" s="70" customFormat="true" ht="12.8" hidden="false" customHeight="false" outlineLevel="0" collapsed="false">
      <c r="A619" s="43" t="s">
        <v>416</v>
      </c>
      <c r="B619" s="44" t="n">
        <v>919</v>
      </c>
      <c r="C619" s="45" t="s">
        <v>38</v>
      </c>
      <c r="D619" s="45" t="s">
        <v>74</v>
      </c>
      <c r="E619" s="45" t="s">
        <v>417</v>
      </c>
      <c r="F619" s="45"/>
      <c r="G619" s="46" t="n">
        <v>800</v>
      </c>
      <c r="H619" s="46" t="n">
        <v>0</v>
      </c>
      <c r="I619" s="46" t="n">
        <v>0</v>
      </c>
      <c r="J619" s="116"/>
      <c r="K619" s="116"/>
      <c r="L619" s="116"/>
      <c r="M619" s="116"/>
      <c r="N619" s="116"/>
      <c r="O619" s="116"/>
      <c r="P619" s="116"/>
      <c r="Q619" s="116"/>
    </row>
    <row r="620" s="70" customFormat="true" ht="23.9" hidden="false" customHeight="false" outlineLevel="0" collapsed="false">
      <c r="A620" s="113" t="s">
        <v>55</v>
      </c>
      <c r="B620" s="58" t="n">
        <v>919</v>
      </c>
      <c r="C620" s="59" t="s">
        <v>38</v>
      </c>
      <c r="D620" s="59" t="s">
        <v>74</v>
      </c>
      <c r="E620" s="59" t="s">
        <v>417</v>
      </c>
      <c r="F620" s="59" t="s">
        <v>56</v>
      </c>
      <c r="G620" s="61" t="n">
        <v>800</v>
      </c>
      <c r="H620" s="61" t="n">
        <v>0</v>
      </c>
      <c r="I620" s="61" t="n">
        <v>0</v>
      </c>
      <c r="J620" s="53"/>
      <c r="K620" s="53"/>
      <c r="L620" s="53"/>
      <c r="M620" s="53"/>
      <c r="N620" s="53"/>
      <c r="O620" s="53"/>
      <c r="P620" s="53"/>
      <c r="Q620" s="53"/>
      <c r="R620" s="62"/>
      <c r="S620" s="62"/>
      <c r="T620" s="62"/>
      <c r="U620" s="62"/>
      <c r="V620" s="62"/>
      <c r="W620" s="62"/>
      <c r="X620" s="62"/>
      <c r="Y620" s="62"/>
      <c r="Z620" s="62"/>
      <c r="AA620" s="62"/>
      <c r="AB620" s="62"/>
      <c r="AC620" s="62"/>
    </row>
    <row r="621" s="70" customFormat="true" ht="23.9" hidden="false" customHeight="false" outlineLevel="0" collapsed="false">
      <c r="A621" s="43" t="s">
        <v>418</v>
      </c>
      <c r="B621" s="44" t="n">
        <v>919</v>
      </c>
      <c r="C621" s="45" t="s">
        <v>38</v>
      </c>
      <c r="D621" s="45" t="s">
        <v>74</v>
      </c>
      <c r="E621" s="45" t="s">
        <v>419</v>
      </c>
      <c r="F621" s="45"/>
      <c r="G621" s="46" t="n">
        <v>4825</v>
      </c>
      <c r="H621" s="46" t="n">
        <v>0</v>
      </c>
      <c r="I621" s="46" t="n">
        <v>0</v>
      </c>
      <c r="J621" s="69"/>
      <c r="K621" s="69"/>
      <c r="L621" s="69"/>
      <c r="M621" s="69"/>
      <c r="N621" s="69"/>
      <c r="O621" s="69"/>
      <c r="P621" s="69"/>
      <c r="Q621" s="69"/>
    </row>
    <row r="622" s="70" customFormat="true" ht="23.9" hidden="false" customHeight="false" outlineLevel="0" collapsed="false">
      <c r="A622" s="63" t="s">
        <v>55</v>
      </c>
      <c r="B622" s="56" t="n">
        <v>919</v>
      </c>
      <c r="C622" s="50" t="s">
        <v>38</v>
      </c>
      <c r="D622" s="50" t="s">
        <v>74</v>
      </c>
      <c r="E622" s="50" t="s">
        <v>419</v>
      </c>
      <c r="F622" s="50" t="s">
        <v>56</v>
      </c>
      <c r="G622" s="52" t="n">
        <v>4825</v>
      </c>
      <c r="H622" s="52" t="n">
        <v>0</v>
      </c>
      <c r="I622" s="52" t="n">
        <v>0</v>
      </c>
      <c r="J622" s="53"/>
      <c r="K622" s="53"/>
      <c r="L622" s="53"/>
      <c r="M622" s="53"/>
      <c r="N622" s="53"/>
      <c r="O622" s="53"/>
      <c r="P622" s="53"/>
      <c r="Q622" s="53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</row>
    <row r="623" s="70" customFormat="true" ht="35.2" hidden="false" customHeight="false" outlineLevel="0" collapsed="false">
      <c r="A623" s="43" t="s">
        <v>115</v>
      </c>
      <c r="B623" s="44" t="n">
        <v>919</v>
      </c>
      <c r="C623" s="45" t="s">
        <v>38</v>
      </c>
      <c r="D623" s="45" t="s">
        <v>74</v>
      </c>
      <c r="E623" s="45" t="s">
        <v>116</v>
      </c>
      <c r="F623" s="45"/>
      <c r="G623" s="46" t="n">
        <v>12965.2</v>
      </c>
      <c r="H623" s="46" t="n">
        <v>73.6</v>
      </c>
      <c r="I623" s="46" t="n">
        <v>0</v>
      </c>
      <c r="J623" s="69"/>
      <c r="K623" s="69"/>
      <c r="L623" s="69"/>
      <c r="M623" s="69"/>
      <c r="N623" s="69"/>
      <c r="O623" s="69"/>
      <c r="P623" s="69"/>
      <c r="Q623" s="69"/>
    </row>
    <row r="624" s="70" customFormat="true" ht="24.75" hidden="false" customHeight="true" outlineLevel="0" collapsed="false">
      <c r="A624" s="55" t="s">
        <v>27</v>
      </c>
      <c r="B624" s="56" t="n">
        <v>919</v>
      </c>
      <c r="C624" s="50" t="s">
        <v>38</v>
      </c>
      <c r="D624" s="50" t="s">
        <v>74</v>
      </c>
      <c r="E624" s="50" t="s">
        <v>116</v>
      </c>
      <c r="F624" s="50" t="s">
        <v>28</v>
      </c>
      <c r="G624" s="52" t="n">
        <v>1667.9</v>
      </c>
      <c r="H624" s="52" t="n">
        <v>73.6</v>
      </c>
      <c r="I624" s="52" t="n">
        <v>0</v>
      </c>
      <c r="J624" s="69"/>
      <c r="K624" s="69"/>
      <c r="L624" s="69"/>
      <c r="M624" s="69"/>
      <c r="N624" s="69"/>
      <c r="O624" s="69"/>
      <c r="P624" s="69"/>
      <c r="Q624" s="69"/>
    </row>
    <row r="625" s="70" customFormat="true" ht="23.9" hidden="false" customHeight="false" outlineLevel="0" collapsed="false">
      <c r="A625" s="63" t="s">
        <v>55</v>
      </c>
      <c r="B625" s="56" t="n">
        <v>919</v>
      </c>
      <c r="C625" s="50" t="s">
        <v>38</v>
      </c>
      <c r="D625" s="50" t="s">
        <v>74</v>
      </c>
      <c r="E625" s="50" t="s">
        <v>116</v>
      </c>
      <c r="F625" s="50" t="s">
        <v>56</v>
      </c>
      <c r="G625" s="52" t="n">
        <v>11297.3</v>
      </c>
      <c r="H625" s="52" t="n">
        <v>0</v>
      </c>
      <c r="I625" s="52" t="n">
        <v>0</v>
      </c>
      <c r="J625" s="53"/>
      <c r="K625" s="53"/>
      <c r="L625" s="53"/>
      <c r="M625" s="53"/>
      <c r="N625" s="53"/>
      <c r="O625" s="53"/>
      <c r="P625" s="53"/>
      <c r="Q625" s="53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</row>
    <row r="626" s="70" customFormat="true" ht="23.9" hidden="false" customHeight="false" outlineLevel="0" collapsed="false">
      <c r="A626" s="43" t="s">
        <v>420</v>
      </c>
      <c r="B626" s="44" t="n">
        <v>919</v>
      </c>
      <c r="C626" s="45" t="s">
        <v>38</v>
      </c>
      <c r="D626" s="45" t="s">
        <v>74</v>
      </c>
      <c r="E626" s="45" t="s">
        <v>421</v>
      </c>
      <c r="F626" s="45"/>
      <c r="G626" s="46" t="n">
        <v>3500</v>
      </c>
      <c r="H626" s="46" t="n">
        <v>3500</v>
      </c>
      <c r="I626" s="46" t="n">
        <v>3500</v>
      </c>
      <c r="J626" s="69"/>
      <c r="K626" s="69"/>
      <c r="L626" s="69"/>
      <c r="M626" s="69"/>
      <c r="N626" s="69"/>
      <c r="O626" s="69"/>
      <c r="P626" s="69"/>
      <c r="Q626" s="69"/>
    </row>
    <row r="627" s="70" customFormat="true" ht="24.75" hidden="false" customHeight="true" outlineLevel="0" collapsed="false">
      <c r="A627" s="55" t="s">
        <v>27</v>
      </c>
      <c r="B627" s="56" t="n">
        <v>919</v>
      </c>
      <c r="C627" s="50" t="s">
        <v>38</v>
      </c>
      <c r="D627" s="50" t="s">
        <v>74</v>
      </c>
      <c r="E627" s="50" t="s">
        <v>421</v>
      </c>
      <c r="F627" s="50" t="s">
        <v>28</v>
      </c>
      <c r="G627" s="52" t="n">
        <v>3500</v>
      </c>
      <c r="H627" s="52" t="n">
        <v>3500</v>
      </c>
      <c r="I627" s="52" t="n">
        <v>3500</v>
      </c>
      <c r="J627" s="69"/>
      <c r="K627" s="69"/>
      <c r="L627" s="69"/>
      <c r="M627" s="69"/>
      <c r="N627" s="69"/>
      <c r="O627" s="69"/>
      <c r="P627" s="69"/>
      <c r="Q627" s="69"/>
    </row>
    <row r="628" s="62" customFormat="true" ht="23.9" hidden="false" customHeight="false" outlineLevel="0" collapsed="false">
      <c r="A628" s="43" t="s">
        <v>422</v>
      </c>
      <c r="B628" s="44" t="n">
        <v>919</v>
      </c>
      <c r="C628" s="45" t="s">
        <v>38</v>
      </c>
      <c r="D628" s="45" t="s">
        <v>74</v>
      </c>
      <c r="E628" s="45" t="s">
        <v>423</v>
      </c>
      <c r="F628" s="45"/>
      <c r="G628" s="46" t="n">
        <v>3980</v>
      </c>
      <c r="H628" s="46" t="n">
        <v>4002</v>
      </c>
      <c r="I628" s="46" t="n">
        <v>4024</v>
      </c>
      <c r="J628" s="69"/>
      <c r="K628" s="69"/>
      <c r="L628" s="69"/>
      <c r="M628" s="69"/>
      <c r="N628" s="69"/>
      <c r="O628" s="69"/>
      <c r="P628" s="69"/>
      <c r="Q628" s="69"/>
      <c r="R628" s="70"/>
      <c r="S628" s="70"/>
      <c r="T628" s="70"/>
      <c r="U628" s="70"/>
      <c r="V628" s="70"/>
      <c r="W628" s="70"/>
      <c r="X628" s="70"/>
      <c r="Y628" s="70"/>
      <c r="Z628" s="70"/>
      <c r="AA628" s="70"/>
      <c r="AB628" s="70"/>
      <c r="AC628" s="70"/>
    </row>
    <row r="629" s="70" customFormat="true" ht="24.75" hidden="false" customHeight="true" outlineLevel="0" collapsed="false">
      <c r="A629" s="55" t="s">
        <v>27</v>
      </c>
      <c r="B629" s="56" t="n">
        <v>919</v>
      </c>
      <c r="C629" s="50" t="s">
        <v>38</v>
      </c>
      <c r="D629" s="50" t="s">
        <v>74</v>
      </c>
      <c r="E629" s="50" t="s">
        <v>423</v>
      </c>
      <c r="F629" s="50" t="s">
        <v>28</v>
      </c>
      <c r="G629" s="52" t="n">
        <v>3980</v>
      </c>
      <c r="H629" s="52" t="n">
        <v>4002</v>
      </c>
      <c r="I629" s="52" t="n">
        <v>4024</v>
      </c>
      <c r="J629" s="69"/>
      <c r="K629" s="69"/>
      <c r="L629" s="69"/>
      <c r="M629" s="69"/>
      <c r="N629" s="69"/>
      <c r="O629" s="69"/>
      <c r="P629" s="69"/>
      <c r="Q629" s="69"/>
    </row>
    <row r="630" s="54" customFormat="true" ht="51.75" hidden="false" customHeight="true" outlineLevel="0" collapsed="false">
      <c r="A630" s="43" t="s">
        <v>424</v>
      </c>
      <c r="B630" s="56" t="n">
        <v>919</v>
      </c>
      <c r="C630" s="50" t="s">
        <v>38</v>
      </c>
      <c r="D630" s="50" t="s">
        <v>74</v>
      </c>
      <c r="E630" s="45" t="s">
        <v>425</v>
      </c>
      <c r="F630" s="45"/>
      <c r="G630" s="46" t="n">
        <v>295.3</v>
      </c>
      <c r="H630" s="46" t="n">
        <v>0</v>
      </c>
      <c r="I630" s="46" t="n">
        <v>0</v>
      </c>
      <c r="J630" s="69"/>
      <c r="K630" s="69"/>
      <c r="L630" s="69"/>
      <c r="M630" s="69"/>
      <c r="N630" s="69"/>
      <c r="O630" s="69"/>
      <c r="P630" s="69"/>
      <c r="Q630" s="69"/>
      <c r="R630" s="70"/>
      <c r="S630" s="70"/>
      <c r="T630" s="70"/>
      <c r="U630" s="70"/>
      <c r="V630" s="70"/>
      <c r="W630" s="70"/>
      <c r="X630" s="70"/>
      <c r="Y630" s="70"/>
      <c r="Z630" s="70"/>
      <c r="AA630" s="70"/>
      <c r="AB630" s="70"/>
      <c r="AC630" s="70"/>
    </row>
    <row r="631" s="70" customFormat="true" ht="24.75" hidden="false" customHeight="true" outlineLevel="0" collapsed="false">
      <c r="A631" s="55" t="s">
        <v>27</v>
      </c>
      <c r="B631" s="56" t="n">
        <v>919</v>
      </c>
      <c r="C631" s="50" t="s">
        <v>38</v>
      </c>
      <c r="D631" s="50" t="s">
        <v>74</v>
      </c>
      <c r="E631" s="50" t="s">
        <v>425</v>
      </c>
      <c r="F631" s="50" t="s">
        <v>28</v>
      </c>
      <c r="G631" s="52" t="n">
        <v>295.3</v>
      </c>
      <c r="H631" s="52" t="n">
        <v>0</v>
      </c>
      <c r="I631" s="52" t="n">
        <v>0</v>
      </c>
      <c r="J631" s="69"/>
      <c r="K631" s="69"/>
      <c r="L631" s="69"/>
      <c r="M631" s="69"/>
      <c r="N631" s="69"/>
      <c r="O631" s="69"/>
      <c r="P631" s="69"/>
      <c r="Q631" s="69"/>
    </row>
    <row r="632" s="70" customFormat="true" ht="23.25" hidden="false" customHeight="true" outlineLevel="0" collapsed="false">
      <c r="A632" s="37" t="s">
        <v>426</v>
      </c>
      <c r="B632" s="38" t="n">
        <v>919</v>
      </c>
      <c r="C632" s="39" t="s">
        <v>38</v>
      </c>
      <c r="D632" s="39" t="s">
        <v>38</v>
      </c>
      <c r="E632" s="39"/>
      <c r="F632" s="39"/>
      <c r="G632" s="40" t="n">
        <v>29184.79311</v>
      </c>
      <c r="H632" s="40" t="n">
        <v>23999.7</v>
      </c>
      <c r="I632" s="40" t="n">
        <v>25999.7</v>
      </c>
      <c r="J632" s="41"/>
      <c r="K632" s="41"/>
      <c r="L632" s="41"/>
      <c r="M632" s="41"/>
      <c r="N632" s="41"/>
      <c r="O632" s="41"/>
      <c r="P632" s="41"/>
      <c r="Q632" s="41"/>
      <c r="R632" s="42"/>
      <c r="S632" s="42"/>
      <c r="T632" s="42"/>
      <c r="U632" s="42"/>
      <c r="V632" s="42"/>
      <c r="W632" s="42"/>
      <c r="X632" s="42"/>
      <c r="Y632" s="42"/>
      <c r="Z632" s="42"/>
      <c r="AA632" s="42"/>
      <c r="AB632" s="42"/>
      <c r="AC632" s="42"/>
    </row>
    <row r="633" s="54" customFormat="true" ht="23.25" hidden="false" customHeight="true" outlineLevel="0" collapsed="false">
      <c r="A633" s="43" t="s">
        <v>427</v>
      </c>
      <c r="B633" s="44" t="n">
        <v>919</v>
      </c>
      <c r="C633" s="45" t="s">
        <v>38</v>
      </c>
      <c r="D633" s="45" t="s">
        <v>38</v>
      </c>
      <c r="E633" s="45" t="s">
        <v>428</v>
      </c>
      <c r="F633" s="45"/>
      <c r="G633" s="46" t="n">
        <v>8596.69311</v>
      </c>
      <c r="H633" s="46" t="n">
        <v>7733.8</v>
      </c>
      <c r="I633" s="46" t="n">
        <v>7733.8</v>
      </c>
      <c r="J633" s="47"/>
      <c r="K633" s="47"/>
      <c r="L633" s="47"/>
      <c r="M633" s="47"/>
      <c r="N633" s="47"/>
      <c r="O633" s="47"/>
      <c r="P633" s="47"/>
      <c r="Q633" s="47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="70" customFormat="true" ht="54" hidden="false" customHeight="true" outlineLevel="0" collapsed="false">
      <c r="A634" s="48" t="s">
        <v>21</v>
      </c>
      <c r="B634" s="49" t="n">
        <v>919</v>
      </c>
      <c r="C634" s="50" t="s">
        <v>38</v>
      </c>
      <c r="D634" s="50" t="s">
        <v>38</v>
      </c>
      <c r="E634" s="50" t="s">
        <v>428</v>
      </c>
      <c r="F634" s="50" t="s">
        <v>22</v>
      </c>
      <c r="G634" s="52" t="n">
        <v>7972.6</v>
      </c>
      <c r="H634" s="52" t="n">
        <v>7692.6</v>
      </c>
      <c r="I634" s="52" t="n">
        <v>7692.6</v>
      </c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</row>
    <row r="635" s="70" customFormat="true" ht="23.9" hidden="false" customHeight="false" outlineLevel="0" collapsed="false">
      <c r="A635" s="55" t="s">
        <v>27</v>
      </c>
      <c r="B635" s="49" t="n">
        <v>919</v>
      </c>
      <c r="C635" s="50" t="s">
        <v>38</v>
      </c>
      <c r="D635" s="50" t="s">
        <v>38</v>
      </c>
      <c r="E635" s="50" t="s">
        <v>428</v>
      </c>
      <c r="F635" s="50" t="s">
        <v>28</v>
      </c>
      <c r="G635" s="52" t="n">
        <v>534.3</v>
      </c>
      <c r="H635" s="52" t="n">
        <v>41.2</v>
      </c>
      <c r="I635" s="52" t="n">
        <v>41.2</v>
      </c>
      <c r="J635" s="53"/>
      <c r="K635" s="53"/>
      <c r="L635" s="53"/>
      <c r="M635" s="53"/>
      <c r="N635" s="53"/>
      <c r="O635" s="53"/>
      <c r="P635" s="53"/>
      <c r="Q635" s="53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</row>
    <row r="636" s="70" customFormat="true" ht="12.8" hidden="false" customHeight="false" outlineLevel="0" collapsed="false">
      <c r="A636" s="63" t="s">
        <v>49</v>
      </c>
      <c r="B636" s="49" t="n">
        <v>919</v>
      </c>
      <c r="C636" s="50" t="s">
        <v>38</v>
      </c>
      <c r="D636" s="50" t="s">
        <v>38</v>
      </c>
      <c r="E636" s="50" t="s">
        <v>428</v>
      </c>
      <c r="F636" s="50" t="s">
        <v>50</v>
      </c>
      <c r="G636" s="52" t="n">
        <v>89.79311</v>
      </c>
      <c r="H636" s="52" t="n">
        <v>0</v>
      </c>
      <c r="I636" s="52" t="n">
        <v>0</v>
      </c>
      <c r="J636" s="53"/>
      <c r="K636" s="53"/>
      <c r="L636" s="53"/>
      <c r="M636" s="53"/>
      <c r="N636" s="53"/>
      <c r="O636" s="53"/>
      <c r="P636" s="53"/>
      <c r="Q636" s="53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</row>
    <row r="637" s="70" customFormat="true" ht="36.75" hidden="false" customHeight="true" outlineLevel="0" collapsed="false">
      <c r="A637" s="43" t="s">
        <v>429</v>
      </c>
      <c r="B637" s="44" t="n">
        <v>919</v>
      </c>
      <c r="C637" s="45" t="s">
        <v>38</v>
      </c>
      <c r="D637" s="45" t="s">
        <v>38</v>
      </c>
      <c r="E637" s="45" t="s">
        <v>430</v>
      </c>
      <c r="F637" s="64"/>
      <c r="G637" s="65" t="n">
        <v>20588.1</v>
      </c>
      <c r="H637" s="65" t="n">
        <v>16265.9</v>
      </c>
      <c r="I637" s="65" t="n">
        <v>18265.9</v>
      </c>
      <c r="J637" s="74"/>
      <c r="K637" s="74"/>
      <c r="L637" s="74"/>
      <c r="M637" s="74"/>
      <c r="N637" s="74"/>
      <c r="O637" s="74"/>
      <c r="P637" s="74"/>
      <c r="Q637" s="74"/>
      <c r="R637" s="75"/>
      <c r="S637" s="75"/>
      <c r="T637" s="75"/>
      <c r="U637" s="75"/>
      <c r="V637" s="75"/>
      <c r="W637" s="75"/>
      <c r="X637" s="75"/>
      <c r="Y637" s="75"/>
      <c r="Z637" s="75"/>
      <c r="AA637" s="75"/>
      <c r="AB637" s="75"/>
      <c r="AC637" s="75"/>
    </row>
    <row r="638" s="70" customFormat="true" ht="23.9" hidden="false" customHeight="false" outlineLevel="0" collapsed="false">
      <c r="A638" s="63" t="s">
        <v>55</v>
      </c>
      <c r="B638" s="56" t="n">
        <v>919</v>
      </c>
      <c r="C638" s="50" t="s">
        <v>38</v>
      </c>
      <c r="D638" s="50" t="s">
        <v>38</v>
      </c>
      <c r="E638" s="50" t="s">
        <v>430</v>
      </c>
      <c r="F638" s="50" t="s">
        <v>56</v>
      </c>
      <c r="G638" s="52" t="n">
        <v>20588.1</v>
      </c>
      <c r="H638" s="52" t="n">
        <v>16265.9</v>
      </c>
      <c r="I638" s="52" t="n">
        <v>18265.9</v>
      </c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</row>
    <row r="639" s="70" customFormat="true" ht="12.75" hidden="false" customHeight="true" outlineLevel="0" collapsed="false">
      <c r="A639" s="37" t="s">
        <v>117</v>
      </c>
      <c r="B639" s="38" t="n">
        <v>919</v>
      </c>
      <c r="C639" s="39" t="s">
        <v>76</v>
      </c>
      <c r="D639" s="39"/>
      <c r="E639" s="39"/>
      <c r="F639" s="39"/>
      <c r="G639" s="40" t="n">
        <v>2465.2</v>
      </c>
      <c r="H639" s="40" t="n">
        <v>0</v>
      </c>
      <c r="I639" s="40" t="n">
        <v>0</v>
      </c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  <c r="AA639" s="42"/>
      <c r="AB639" s="42"/>
      <c r="AC639" s="42"/>
    </row>
    <row r="640" s="42" customFormat="true" ht="12" hidden="false" customHeight="true" outlineLevel="0" collapsed="false">
      <c r="A640" s="37" t="s">
        <v>135</v>
      </c>
      <c r="B640" s="38" t="n">
        <v>919</v>
      </c>
      <c r="C640" s="39" t="s">
        <v>76</v>
      </c>
      <c r="D640" s="39" t="s">
        <v>136</v>
      </c>
      <c r="E640" s="39"/>
      <c r="F640" s="39"/>
      <c r="G640" s="40" t="n">
        <v>2465.2</v>
      </c>
      <c r="H640" s="40" t="n">
        <v>0</v>
      </c>
      <c r="I640" s="40" t="n">
        <v>0</v>
      </c>
    </row>
    <row r="641" customFormat="false" ht="12.8" hidden="false" customHeight="false" outlineLevel="0" collapsed="false">
      <c r="A641" s="43" t="s">
        <v>139</v>
      </c>
      <c r="B641" s="44" t="n">
        <v>919</v>
      </c>
      <c r="C641" s="45" t="s">
        <v>76</v>
      </c>
      <c r="D641" s="45" t="s">
        <v>136</v>
      </c>
      <c r="E641" s="45" t="s">
        <v>140</v>
      </c>
      <c r="F641" s="45"/>
      <c r="G641" s="46" t="n">
        <v>392.1</v>
      </c>
      <c r="H641" s="46" t="n">
        <v>0</v>
      </c>
      <c r="I641" s="46" t="n">
        <v>0</v>
      </c>
      <c r="J641" s="47"/>
      <c r="K641" s="47"/>
      <c r="L641" s="47"/>
      <c r="M641" s="47"/>
      <c r="N641" s="47"/>
      <c r="O641" s="47"/>
      <c r="P641" s="47"/>
      <c r="Q641" s="47"/>
    </row>
    <row r="642" s="54" customFormat="true" ht="12.8" hidden="false" customHeight="false" outlineLevel="0" collapsed="false">
      <c r="A642" s="63" t="s">
        <v>49</v>
      </c>
      <c r="B642" s="56" t="n">
        <v>919</v>
      </c>
      <c r="C642" s="50" t="s">
        <v>76</v>
      </c>
      <c r="D642" s="50" t="s">
        <v>136</v>
      </c>
      <c r="E642" s="50" t="s">
        <v>140</v>
      </c>
      <c r="F642" s="50" t="s">
        <v>50</v>
      </c>
      <c r="G642" s="52" t="n">
        <v>392.1</v>
      </c>
      <c r="H642" s="52" t="n">
        <v>0</v>
      </c>
      <c r="I642" s="52" t="n">
        <v>0</v>
      </c>
      <c r="J642" s="53"/>
      <c r="K642" s="53"/>
      <c r="L642" s="53"/>
      <c r="M642" s="53"/>
      <c r="N642" s="53"/>
      <c r="O642" s="53"/>
      <c r="P642" s="53"/>
      <c r="Q642" s="53"/>
    </row>
    <row r="643" s="54" customFormat="true" ht="69" hidden="false" customHeight="false" outlineLevel="0" collapsed="false">
      <c r="A643" s="117" t="s">
        <v>431</v>
      </c>
      <c r="B643" s="78" t="n">
        <v>919</v>
      </c>
      <c r="C643" s="45" t="s">
        <v>76</v>
      </c>
      <c r="D643" s="45" t="s">
        <v>136</v>
      </c>
      <c r="E643" s="45" t="s">
        <v>432</v>
      </c>
      <c r="F643" s="45"/>
      <c r="G643" s="46" t="n">
        <v>73.1</v>
      </c>
      <c r="H643" s="46" t="n">
        <v>0</v>
      </c>
      <c r="I643" s="46" t="n">
        <v>0</v>
      </c>
      <c r="J643" s="47"/>
      <c r="K643" s="47"/>
      <c r="L643" s="47"/>
      <c r="M643" s="47"/>
      <c r="N643" s="47"/>
      <c r="O643" s="47"/>
      <c r="P643" s="47"/>
      <c r="Q643" s="47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="108" customFormat="true" ht="12.8" hidden="false" customHeight="false" outlineLevel="0" collapsed="false">
      <c r="A644" s="114" t="s">
        <v>49</v>
      </c>
      <c r="B644" s="56" t="n">
        <v>919</v>
      </c>
      <c r="C644" s="50" t="s">
        <v>76</v>
      </c>
      <c r="D644" s="50" t="s">
        <v>136</v>
      </c>
      <c r="E644" s="50" t="s">
        <v>432</v>
      </c>
      <c r="F644" s="50" t="s">
        <v>50</v>
      </c>
      <c r="G644" s="52" t="n">
        <v>73.1</v>
      </c>
      <c r="H644" s="52" t="n">
        <v>0</v>
      </c>
      <c r="I644" s="52" t="n">
        <v>0</v>
      </c>
      <c r="J644" s="53"/>
      <c r="K644" s="53"/>
      <c r="L644" s="53"/>
      <c r="M644" s="53"/>
      <c r="N644" s="53"/>
      <c r="O644" s="53"/>
      <c r="P644" s="53"/>
      <c r="Q644" s="53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</row>
    <row r="645" s="75" customFormat="true" ht="35.2" hidden="false" customHeight="false" outlineLevel="0" collapsed="false">
      <c r="A645" s="43" t="s">
        <v>141</v>
      </c>
      <c r="B645" s="44" t="n">
        <v>919</v>
      </c>
      <c r="C645" s="45" t="s">
        <v>76</v>
      </c>
      <c r="D645" s="45" t="s">
        <v>136</v>
      </c>
      <c r="E645" s="45" t="s">
        <v>142</v>
      </c>
      <c r="F645" s="45"/>
      <c r="G645" s="46" t="n">
        <v>2000</v>
      </c>
      <c r="H645" s="46" t="n">
        <v>0</v>
      </c>
      <c r="I645" s="46" t="n">
        <v>0</v>
      </c>
      <c r="J645" s="47"/>
      <c r="K645" s="47"/>
      <c r="L645" s="47"/>
      <c r="M645" s="47"/>
      <c r="N645" s="47"/>
      <c r="O645" s="47"/>
      <c r="P645" s="47"/>
      <c r="Q645" s="47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="54" customFormat="true" ht="12.8" hidden="false" customHeight="false" outlineLevel="0" collapsed="false">
      <c r="A646" s="114" t="s">
        <v>49</v>
      </c>
      <c r="B646" s="56" t="n">
        <v>919</v>
      </c>
      <c r="C646" s="50" t="s">
        <v>76</v>
      </c>
      <c r="D646" s="50" t="s">
        <v>136</v>
      </c>
      <c r="E646" s="50" t="s">
        <v>142</v>
      </c>
      <c r="F646" s="50" t="s">
        <v>50</v>
      </c>
      <c r="G646" s="52" t="n">
        <v>1300</v>
      </c>
      <c r="H646" s="52" t="n">
        <v>0</v>
      </c>
      <c r="I646" s="52" t="n">
        <v>0</v>
      </c>
      <c r="J646" s="53"/>
      <c r="K646" s="53"/>
      <c r="L646" s="53"/>
      <c r="M646" s="53"/>
      <c r="N646" s="53"/>
      <c r="O646" s="53"/>
      <c r="P646" s="53"/>
      <c r="Q646" s="53"/>
    </row>
    <row r="647" s="54" customFormat="true" ht="23.9" hidden="false" customHeight="false" outlineLevel="0" collapsed="false">
      <c r="A647" s="63" t="s">
        <v>55</v>
      </c>
      <c r="B647" s="56" t="n">
        <v>919</v>
      </c>
      <c r="C647" s="50" t="s">
        <v>76</v>
      </c>
      <c r="D647" s="50" t="s">
        <v>136</v>
      </c>
      <c r="E647" s="50" t="s">
        <v>142</v>
      </c>
      <c r="F647" s="50" t="s">
        <v>56</v>
      </c>
      <c r="G647" s="52" t="n">
        <v>700</v>
      </c>
      <c r="H647" s="52" t="n">
        <v>0</v>
      </c>
      <c r="I647" s="52" t="n">
        <v>0</v>
      </c>
      <c r="J647" s="53"/>
      <c r="K647" s="53"/>
      <c r="L647" s="53"/>
      <c r="M647" s="53"/>
      <c r="N647" s="53"/>
      <c r="O647" s="53"/>
      <c r="P647" s="53"/>
      <c r="Q647" s="53"/>
    </row>
    <row r="648" s="42" customFormat="true" ht="26.25" hidden="false" customHeight="true" outlineLevel="0" collapsed="false">
      <c r="A648" s="99" t="s">
        <v>433</v>
      </c>
      <c r="B648" s="23" t="n">
        <v>955</v>
      </c>
      <c r="C648" s="100"/>
      <c r="D648" s="100"/>
      <c r="E648" s="100"/>
      <c r="F648" s="100"/>
      <c r="G648" s="26" t="n">
        <v>19245.1</v>
      </c>
      <c r="H648" s="26" t="n">
        <v>18538.2</v>
      </c>
      <c r="I648" s="26" t="n">
        <v>18538.2</v>
      </c>
      <c r="S648" s="28"/>
      <c r="V648" s="28"/>
    </row>
    <row r="649" s="42" customFormat="true" ht="12.8" hidden="false" customHeight="false" outlineLevel="0" collapsed="false">
      <c r="A649" s="80" t="s">
        <v>15</v>
      </c>
      <c r="B649" s="30" t="n">
        <v>955</v>
      </c>
      <c r="C649" s="31" t="s">
        <v>16</v>
      </c>
      <c r="D649" s="31"/>
      <c r="E649" s="31"/>
      <c r="F649" s="31"/>
      <c r="G649" s="34" t="n">
        <v>19245.1</v>
      </c>
      <c r="H649" s="34" t="n">
        <v>18538.2</v>
      </c>
      <c r="I649" s="34" t="n">
        <v>18538.2</v>
      </c>
      <c r="J649" s="82"/>
      <c r="K649" s="82"/>
      <c r="L649" s="82"/>
      <c r="M649" s="82"/>
      <c r="N649" s="82"/>
      <c r="O649" s="82"/>
      <c r="P649" s="82"/>
      <c r="Q649" s="82"/>
      <c r="R649" s="82"/>
      <c r="S649" s="82"/>
      <c r="T649" s="82"/>
      <c r="U649" s="82"/>
      <c r="V649" s="82"/>
      <c r="W649" s="82"/>
      <c r="X649" s="82"/>
      <c r="Y649" s="82"/>
      <c r="Z649" s="82"/>
      <c r="AA649" s="82"/>
      <c r="AB649" s="82"/>
      <c r="AC649" s="82"/>
    </row>
    <row r="650" customFormat="false" ht="35.2" hidden="false" customHeight="false" outlineLevel="0" collapsed="false">
      <c r="A650" s="37" t="s">
        <v>206</v>
      </c>
      <c r="B650" s="38" t="n">
        <v>955</v>
      </c>
      <c r="C650" s="39" t="s">
        <v>16</v>
      </c>
      <c r="D650" s="39" t="s">
        <v>136</v>
      </c>
      <c r="E650" s="39"/>
      <c r="F650" s="39"/>
      <c r="G650" s="40" t="n">
        <v>19245.1</v>
      </c>
      <c r="H650" s="40" t="n">
        <v>18538.2</v>
      </c>
      <c r="I650" s="40" t="n">
        <v>18538.2</v>
      </c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  <c r="AA650" s="42"/>
      <c r="AB650" s="42"/>
      <c r="AC650" s="42"/>
    </row>
    <row r="651" s="54" customFormat="true" ht="46.45" hidden="false" customHeight="false" outlineLevel="0" collapsed="false">
      <c r="A651" s="43" t="s">
        <v>434</v>
      </c>
      <c r="B651" s="44" t="n">
        <v>955</v>
      </c>
      <c r="C651" s="45" t="s">
        <v>16</v>
      </c>
      <c r="D651" s="45" t="s">
        <v>136</v>
      </c>
      <c r="E651" s="45" t="s">
        <v>435</v>
      </c>
      <c r="F651" s="45"/>
      <c r="G651" s="46" t="n">
        <v>19245.1</v>
      </c>
      <c r="H651" s="46" t="n">
        <v>18538.2</v>
      </c>
      <c r="I651" s="46" t="n">
        <v>18538.2</v>
      </c>
      <c r="J651" s="47"/>
      <c r="K651" s="47"/>
      <c r="L651" s="47"/>
      <c r="M651" s="47"/>
      <c r="N651" s="47"/>
      <c r="O651" s="47"/>
      <c r="P651" s="47"/>
      <c r="Q651" s="47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customFormat="false" ht="53.25" hidden="false" customHeight="true" outlineLevel="0" collapsed="false">
      <c r="A652" s="48" t="s">
        <v>21</v>
      </c>
      <c r="B652" s="49" t="n">
        <v>955</v>
      </c>
      <c r="C652" s="50" t="s">
        <v>16</v>
      </c>
      <c r="D652" s="50" t="s">
        <v>136</v>
      </c>
      <c r="E652" s="50" t="s">
        <v>435</v>
      </c>
      <c r="F652" s="51" t="s">
        <v>22</v>
      </c>
      <c r="G652" s="52" t="n">
        <v>18385.7</v>
      </c>
      <c r="H652" s="52" t="n">
        <v>18385.7</v>
      </c>
      <c r="I652" s="52" t="n">
        <v>18385.7</v>
      </c>
      <c r="J652" s="53"/>
      <c r="K652" s="53"/>
      <c r="L652" s="53"/>
      <c r="M652" s="53"/>
      <c r="N652" s="53"/>
      <c r="O652" s="53"/>
      <c r="P652" s="53"/>
      <c r="Q652" s="53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</row>
    <row r="653" s="54" customFormat="true" ht="23.9" hidden="false" customHeight="false" outlineLevel="0" collapsed="false">
      <c r="A653" s="55" t="s">
        <v>27</v>
      </c>
      <c r="B653" s="56" t="n">
        <v>955</v>
      </c>
      <c r="C653" s="50" t="s">
        <v>16</v>
      </c>
      <c r="D653" s="50" t="s">
        <v>136</v>
      </c>
      <c r="E653" s="50" t="s">
        <v>435</v>
      </c>
      <c r="F653" s="51" t="s">
        <v>28</v>
      </c>
      <c r="G653" s="52" t="n">
        <v>856.5</v>
      </c>
      <c r="H653" s="52" t="n">
        <v>152.5</v>
      </c>
      <c r="I653" s="52" t="n">
        <v>152.5</v>
      </c>
      <c r="J653" s="53"/>
      <c r="K653" s="53"/>
      <c r="L653" s="53"/>
      <c r="M653" s="53"/>
      <c r="N653" s="53"/>
      <c r="O653" s="53"/>
      <c r="P653" s="53"/>
      <c r="Q653" s="53"/>
    </row>
    <row r="654" customFormat="false" ht="12.8" hidden="false" customHeight="false" outlineLevel="0" collapsed="false">
      <c r="A654" s="63" t="s">
        <v>32</v>
      </c>
      <c r="B654" s="56" t="n">
        <v>955</v>
      </c>
      <c r="C654" s="50" t="s">
        <v>16</v>
      </c>
      <c r="D654" s="50" t="s">
        <v>136</v>
      </c>
      <c r="E654" s="50" t="s">
        <v>435</v>
      </c>
      <c r="F654" s="50" t="s">
        <v>33</v>
      </c>
      <c r="G654" s="52" t="n">
        <v>2.9</v>
      </c>
      <c r="H654" s="52" t="n">
        <v>0</v>
      </c>
      <c r="I654" s="52" t="n">
        <v>0</v>
      </c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</row>
    <row r="655" s="54" customFormat="true" ht="16.5" hidden="false" customHeight="true" outlineLevel="0" collapsed="false">
      <c r="A655" s="118" t="s">
        <v>436</v>
      </c>
      <c r="B655" s="119"/>
      <c r="C655" s="120"/>
      <c r="D655" s="120"/>
      <c r="E655" s="120"/>
      <c r="F655" s="120"/>
      <c r="G655" s="121" t="n">
        <v>5241362.70178</v>
      </c>
      <c r="H655" s="121" t="n">
        <v>3892189.95023</v>
      </c>
      <c r="I655" s="121" t="n">
        <v>3699328.6521</v>
      </c>
      <c r="J655" s="122"/>
      <c r="K655" s="122"/>
      <c r="L655" s="122"/>
      <c r="M655" s="122"/>
      <c r="N655" s="122"/>
      <c r="O655" s="122"/>
      <c r="P655" s="122"/>
      <c r="Q655" s="122"/>
      <c r="R655" s="122"/>
      <c r="S655" s="123"/>
      <c r="T655" s="124"/>
      <c r="U655" s="122"/>
      <c r="V655" s="28"/>
      <c r="W655" s="122"/>
      <c r="X655" s="122"/>
      <c r="Y655" s="122"/>
      <c r="Z655" s="122"/>
      <c r="AA655" s="122"/>
      <c r="AB655" s="122"/>
      <c r="AC655" s="122"/>
    </row>
    <row r="656" s="42" customFormat="true" ht="5.25" hidden="false" customHeight="true" outlineLevel="0" collapsed="false">
      <c r="A656" s="1"/>
      <c r="B656" s="2"/>
      <c r="C656" s="2"/>
      <c r="D656" s="2"/>
      <c r="E656" s="2"/>
      <c r="F656" s="2"/>
      <c r="G656" s="125"/>
      <c r="H656" s="126"/>
      <c r="I656" s="126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="82" customFormat="true" ht="12.8" hidden="true" customHeight="false" outlineLevel="0" collapsed="false">
      <c r="A657" s="3"/>
      <c r="B657" s="127"/>
      <c r="C657" s="127"/>
      <c r="D657" s="127"/>
      <c r="E657" s="127"/>
      <c r="F657" s="127"/>
      <c r="G657" s="128"/>
      <c r="H657" s="129"/>
      <c r="I657" s="129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</row>
    <row r="658" s="42" customFormat="true" ht="12.8" hidden="true" customHeight="false" outlineLevel="0" collapsed="false">
      <c r="A658" s="3"/>
      <c r="B658" s="127"/>
      <c r="C658" s="127"/>
      <c r="D658" s="127"/>
      <c r="E658" s="127"/>
      <c r="F658" s="127"/>
      <c r="G658" s="128" t="n">
        <f aca="false">3068286.91127+2000+13.63059+1268.63294+40.89179+50+2538.27819+25-500+120+40+30+452+800+85.1-549+37672.1+158.5+119.3+186.5+137.6-5.6-595.9+180.6+283.3+54.52238+52000+1000+850-30+88+3200+1339+110+685.7-30+100-100-4017-390-45+1000+650+15+4432.6+50+1.5-650+6952.9-312.4628+100879+81</f>
        <v>3280752.60436</v>
      </c>
      <c r="H658" s="129" t="n">
        <f aca="false">2338074.6-387+20441.05382+796.44</f>
        <v>2358925.09382</v>
      </c>
      <c r="I658" s="129" t="n">
        <f aca="false">2308087.1-387+21095.92313+821.96</f>
        <v>2329617.98313</v>
      </c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</row>
    <row r="659" customFormat="false" ht="12.8" hidden="true" customHeight="false" outlineLevel="0" collapsed="false">
      <c r="A659" s="3"/>
      <c r="B659" s="127"/>
      <c r="C659" s="127"/>
      <c r="D659" s="127"/>
      <c r="E659" s="127"/>
      <c r="F659" s="127"/>
      <c r="G659" s="129" t="n">
        <f aca="false">G658-G655</f>
        <v>-1960610.09742</v>
      </c>
      <c r="H659" s="129" t="n">
        <f aca="false">H658-H655</f>
        <v>-1533264.85641</v>
      </c>
      <c r="I659" s="129" t="n">
        <f aca="false">I658-I655</f>
        <v>-1369710.66897</v>
      </c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</row>
    <row r="660" s="54" customFormat="true" ht="25.5" hidden="false" customHeight="true" outlineLevel="0" collapsed="false">
      <c r="A660" s="1" t="s">
        <v>437</v>
      </c>
      <c r="B660" s="2"/>
      <c r="C660" s="2"/>
      <c r="D660" s="2"/>
      <c r="E660" s="2"/>
      <c r="F660" s="125"/>
      <c r="G660" s="125"/>
      <c r="H660" s="126"/>
      <c r="I660" s="130" t="s">
        <v>438</v>
      </c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="54" customFormat="true" ht="12.8" hidden="false" customHeight="false" outlineLevel="0" collapsed="false">
      <c r="A661" s="1"/>
      <c r="B661" s="2"/>
      <c r="C661" s="2"/>
      <c r="D661" s="2"/>
      <c r="E661" s="2"/>
      <c r="F661" s="2"/>
      <c r="G661" s="2"/>
      <c r="H661" s="126"/>
      <c r="I661" s="126"/>
      <c r="J661" s="3"/>
      <c r="K661" s="3"/>
      <c r="L661" s="3"/>
      <c r="M661" s="3"/>
      <c r="N661" s="3"/>
      <c r="O661" s="3"/>
      <c r="P661" s="3"/>
      <c r="Q661" s="3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="54" customFormat="true" ht="12.8" hidden="false" customHeight="false" outlineLevel="0" collapsed="false">
      <c r="A662" s="1"/>
      <c r="B662" s="2"/>
      <c r="C662" s="2"/>
      <c r="D662" s="2"/>
      <c r="E662" s="2"/>
      <c r="F662" s="2"/>
      <c r="G662" s="131"/>
      <c r="H662" s="126"/>
      <c r="I662" s="126"/>
      <c r="J662" s="3"/>
      <c r="K662" s="3"/>
      <c r="L662" s="3"/>
      <c r="M662" s="3"/>
      <c r="N662" s="3"/>
      <c r="O662" s="3"/>
      <c r="P662" s="3"/>
      <c r="Q662" s="3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="122" customFormat="true" ht="12.8" hidden="false" customHeight="false" outlineLevel="0" collapsed="false">
      <c r="A663" s="1"/>
      <c r="B663" s="2"/>
      <c r="C663" s="2"/>
      <c r="D663" s="2"/>
      <c r="E663" s="2"/>
      <c r="F663" s="2"/>
      <c r="G663" s="126"/>
      <c r="H663" s="126"/>
      <c r="I663" s="125"/>
      <c r="J663" s="3"/>
      <c r="K663" s="3"/>
      <c r="L663" s="3"/>
      <c r="M663" s="3"/>
      <c r="N663" s="3"/>
      <c r="O663" s="3"/>
      <c r="P663" s="3"/>
      <c r="Q663" s="3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customFormat="false" ht="12.8" hidden="false" customHeight="false" outlineLevel="0" collapsed="false">
      <c r="G664" s="126"/>
      <c r="H664" s="126"/>
      <c r="I664" s="126"/>
    </row>
    <row r="665" s="3" customFormat="true" ht="12.8" hidden="false" customHeight="false" outlineLevel="0" collapsed="false">
      <c r="A665" s="1"/>
      <c r="B665" s="2"/>
      <c r="C665" s="2"/>
      <c r="D665" s="2"/>
      <c r="E665" s="2"/>
      <c r="F665" s="2"/>
      <c r="G665" s="132"/>
      <c r="H665" s="132"/>
      <c r="I665" s="132"/>
      <c r="J665" s="132"/>
      <c r="K665" s="132"/>
      <c r="L665" s="132"/>
      <c r="M665" s="132"/>
      <c r="N665" s="132"/>
      <c r="O665" s="132"/>
      <c r="P665" s="132"/>
      <c r="Q665" s="132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="3" customFormat="true" ht="12.8" hidden="false" customHeight="false" outlineLevel="0" collapsed="false">
      <c r="A666" s="1"/>
      <c r="B666" s="2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="3" customFormat="true" ht="12.8" hidden="false" customHeight="false" outlineLevel="0" collapsed="false">
      <c r="A667" s="1"/>
      <c r="B667" s="2"/>
      <c r="C667" s="2"/>
      <c r="D667" s="2"/>
      <c r="E667" s="2"/>
      <c r="F667" s="2"/>
      <c r="G667" s="2"/>
      <c r="H667" s="2"/>
      <c r="I667" s="2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customFormat="false" ht="17.35" hidden="false" customHeight="false" outlineLevel="0" collapsed="false">
      <c r="A668" s="133"/>
      <c r="B668" s="133"/>
      <c r="C668" s="133"/>
      <c r="D668" s="133"/>
      <c r="E668" s="133"/>
      <c r="F668" s="133"/>
      <c r="G668" s="126"/>
      <c r="H668" s="126"/>
      <c r="I668" s="126"/>
    </row>
    <row r="669" customFormat="false" ht="12.8" hidden="false" customHeight="false" outlineLevel="0" collapsed="false">
      <c r="C669" s="1"/>
      <c r="D669" s="1"/>
      <c r="E669" s="132"/>
    </row>
  </sheetData>
  <mergeCells count="21">
    <mergeCell ref="A1:I1"/>
    <mergeCell ref="A2:I2"/>
    <mergeCell ref="A3:I3"/>
    <mergeCell ref="A4:I4"/>
    <mergeCell ref="A5:I5"/>
    <mergeCell ref="A6:I6"/>
    <mergeCell ref="A8:I8"/>
    <mergeCell ref="A9:G9"/>
    <mergeCell ref="A10:A11"/>
    <mergeCell ref="B10:B11"/>
    <mergeCell ref="C10:C11"/>
    <mergeCell ref="D10:D11"/>
    <mergeCell ref="E10:E11"/>
    <mergeCell ref="F10:F11"/>
    <mergeCell ref="G10:G11"/>
    <mergeCell ref="H10:H11"/>
    <mergeCell ref="I10:I11"/>
    <mergeCell ref="S124:W125"/>
    <mergeCell ref="S237:W238"/>
    <mergeCell ref="S419:X419"/>
    <mergeCell ref="A668:F668"/>
  </mergeCells>
  <printOptions headings="false" gridLines="false" gridLinesSet="true" horizontalCentered="false" verticalCentered="false"/>
  <pageMargins left="1.18125" right="0.590277777777778" top="1.06319444444444" bottom="0.7875" header="0.7875" footer="0.511811023622047"/>
  <pageSetup paperSize="9" scale="55" fitToWidth="1" fitToHeight="1" pageOrder="downThenOver" orientation="portrait" blackAndWhite="false" draft="false" cellComments="none" horizontalDpi="300" verticalDpi="300" copies="1"/>
  <headerFooter differentFirst="false" differentOddEven="false">
    <oddHeader>&amp;C&amp;P</oddHeader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8" activeCellId="0" sqref="J8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61.15"/>
    <col collapsed="false" customWidth="true" hidden="false" outlineLevel="0" max="2" min="2" style="134" width="8.71"/>
    <col collapsed="false" customWidth="true" hidden="false" outlineLevel="0" max="3" min="3" style="2" width="8.71"/>
    <col collapsed="false" customWidth="true" hidden="false" outlineLevel="0" max="4" min="4" style="134" width="12.15"/>
    <col collapsed="false" customWidth="true" hidden="false" outlineLevel="0" max="5" min="5" style="2" width="12.15"/>
    <col collapsed="false" customWidth="true" hidden="false" outlineLevel="0" max="6" min="6" style="2" width="5.86"/>
    <col collapsed="false" customWidth="true" hidden="false" outlineLevel="0" max="7" min="7" style="2" width="13.42"/>
    <col collapsed="false" customWidth="true" hidden="false" outlineLevel="0" max="8" min="8" style="1" width="11.85"/>
    <col collapsed="false" customWidth="true" hidden="false" outlineLevel="0" max="9" min="9" style="1" width="13.42"/>
    <col collapsed="false" customWidth="true" hidden="false" outlineLevel="0" max="10" min="10" style="1" width="11.85"/>
    <col collapsed="false" customWidth="true" hidden="false" outlineLevel="0" max="11" min="11" style="1" width="11.57"/>
    <col collapsed="false" customWidth="false" hidden="false" outlineLevel="0" max="16384" min="12" style="1" width="9.14"/>
  </cols>
  <sheetData>
    <row r="1" customFormat="false" ht="18.75" hidden="false" customHeight="true" outlineLevel="0" collapsed="false">
      <c r="A1" s="4" t="s">
        <v>439</v>
      </c>
      <c r="B1" s="4"/>
      <c r="C1" s="4"/>
      <c r="D1" s="4"/>
      <c r="E1" s="4"/>
      <c r="F1" s="4"/>
      <c r="G1" s="4"/>
      <c r="H1" s="4"/>
      <c r="I1" s="4"/>
    </row>
    <row r="2" customFormat="false" ht="18.75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</row>
    <row r="3" customFormat="false" ht="18.75" hidden="false" customHeight="true" outlineLevel="0" collapsed="false">
      <c r="A3" s="4" t="s">
        <v>440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true" outlineLevel="0" collapsed="false">
      <c r="A4" s="5" t="s">
        <v>439</v>
      </c>
      <c r="B4" s="5"/>
      <c r="C4" s="5"/>
      <c r="D4" s="5"/>
      <c r="E4" s="5"/>
      <c r="F4" s="5"/>
      <c r="G4" s="5"/>
      <c r="H4" s="5"/>
      <c r="I4" s="5"/>
    </row>
    <row r="5" customFormat="false" ht="12.75" hidden="false" customHeight="true" outlineLevel="0" collapsed="false">
      <c r="A5" s="5" t="s">
        <v>1</v>
      </c>
      <c r="B5" s="5"/>
      <c r="C5" s="5"/>
      <c r="D5" s="5"/>
      <c r="E5" s="5"/>
      <c r="F5" s="5"/>
      <c r="G5" s="5"/>
      <c r="H5" s="5"/>
      <c r="I5" s="5"/>
    </row>
    <row r="6" customFormat="false" ht="12.75" hidden="false" customHeight="true" outlineLevel="0" collapsed="false">
      <c r="A6" s="5" t="s">
        <v>3</v>
      </c>
      <c r="B6" s="5"/>
      <c r="C6" s="5"/>
      <c r="D6" s="5"/>
      <c r="E6" s="5"/>
      <c r="F6" s="5"/>
      <c r="G6" s="5"/>
      <c r="H6" s="5"/>
      <c r="I6" s="5"/>
    </row>
    <row r="8" s="136" customFormat="true" ht="67.5" hidden="false" customHeight="true" outlineLevel="0" collapsed="false">
      <c r="A8" s="135" t="s">
        <v>441</v>
      </c>
      <c r="B8" s="135"/>
      <c r="C8" s="135"/>
      <c r="D8" s="135"/>
      <c r="E8" s="135"/>
      <c r="F8" s="135"/>
      <c r="G8" s="135"/>
      <c r="H8" s="135"/>
      <c r="I8" s="135"/>
    </row>
    <row r="9" s="138" customFormat="true" ht="12.8" hidden="false" customHeight="false" outlineLevel="0" collapsed="false">
      <c r="A9" s="137"/>
      <c r="B9" s="137"/>
      <c r="C9" s="137"/>
      <c r="D9" s="137"/>
      <c r="E9" s="137"/>
      <c r="F9" s="137"/>
      <c r="G9" s="137"/>
      <c r="I9" s="139" t="s">
        <v>5</v>
      </c>
    </row>
    <row r="10" customFormat="false" ht="68.65" hidden="false" customHeight="false" outlineLevel="0" collapsed="false">
      <c r="A10" s="140"/>
      <c r="B10" s="141" t="s">
        <v>442</v>
      </c>
      <c r="C10" s="141" t="s">
        <v>443</v>
      </c>
      <c r="D10" s="142" t="s">
        <v>444</v>
      </c>
      <c r="E10" s="141" t="s">
        <v>445</v>
      </c>
      <c r="F10" s="143" t="s">
        <v>10</v>
      </c>
      <c r="G10" s="144" t="s">
        <v>446</v>
      </c>
      <c r="H10" s="144" t="s">
        <v>447</v>
      </c>
      <c r="I10" s="144" t="s">
        <v>448</v>
      </c>
    </row>
    <row r="11" s="149" customFormat="true" ht="15.75" hidden="false" customHeight="true" outlineLevel="0" collapsed="false">
      <c r="A11" s="19" t="n">
        <v>1</v>
      </c>
      <c r="B11" s="145" t="s">
        <v>449</v>
      </c>
      <c r="C11" s="145" t="s">
        <v>450</v>
      </c>
      <c r="D11" s="146" t="s">
        <v>451</v>
      </c>
      <c r="E11" s="145" t="s">
        <v>452</v>
      </c>
      <c r="F11" s="147" t="n">
        <v>6</v>
      </c>
      <c r="G11" s="148" t="n">
        <v>7</v>
      </c>
      <c r="H11" s="148" t="n">
        <v>8</v>
      </c>
      <c r="I11" s="148" t="n">
        <v>9</v>
      </c>
    </row>
    <row r="12" s="42" customFormat="true" ht="23.85" hidden="false" customHeight="false" outlineLevel="0" collapsed="false">
      <c r="A12" s="22" t="s">
        <v>453</v>
      </c>
      <c r="B12" s="150" t="s">
        <v>16</v>
      </c>
      <c r="C12" s="150"/>
      <c r="D12" s="150"/>
      <c r="E12" s="150"/>
      <c r="F12" s="151"/>
      <c r="G12" s="152" t="n">
        <v>219524.20148</v>
      </c>
      <c r="H12" s="152" t="n">
        <v>127471.6</v>
      </c>
      <c r="I12" s="152" t="n">
        <v>127471.6</v>
      </c>
      <c r="J12" s="153"/>
    </row>
    <row r="13" s="54" customFormat="true" ht="23.85" hidden="false" customHeight="false" outlineLevel="0" collapsed="false">
      <c r="A13" s="154" t="s">
        <v>454</v>
      </c>
      <c r="B13" s="155" t="s">
        <v>16</v>
      </c>
      <c r="C13" s="155" t="s">
        <v>455</v>
      </c>
      <c r="D13" s="155"/>
      <c r="E13" s="155"/>
      <c r="F13" s="156"/>
      <c r="G13" s="157" t="n">
        <v>79800.92545</v>
      </c>
      <c r="H13" s="157" t="n">
        <v>70810.4</v>
      </c>
      <c r="I13" s="157" t="n">
        <v>70810.4</v>
      </c>
    </row>
    <row r="14" s="54" customFormat="true" ht="25.5" hidden="false" customHeight="true" outlineLevel="0" collapsed="false">
      <c r="A14" s="43" t="s">
        <v>19</v>
      </c>
      <c r="B14" s="45" t="s">
        <v>16</v>
      </c>
      <c r="C14" s="45" t="n">
        <v>1</v>
      </c>
      <c r="D14" s="45" t="s">
        <v>456</v>
      </c>
      <c r="E14" s="45" t="s">
        <v>457</v>
      </c>
      <c r="F14" s="45"/>
      <c r="G14" s="46" t="n">
        <v>2882</v>
      </c>
      <c r="H14" s="46" t="n">
        <v>3212.6</v>
      </c>
      <c r="I14" s="46" t="n">
        <v>3212.6</v>
      </c>
    </row>
    <row r="15" customFormat="false" ht="51" hidden="false" customHeight="true" outlineLevel="0" collapsed="false">
      <c r="A15" s="48" t="s">
        <v>21</v>
      </c>
      <c r="B15" s="50" t="s">
        <v>16</v>
      </c>
      <c r="C15" s="50" t="n">
        <v>1</v>
      </c>
      <c r="D15" s="50" t="s">
        <v>456</v>
      </c>
      <c r="E15" s="50" t="s">
        <v>457</v>
      </c>
      <c r="F15" s="51" t="s">
        <v>22</v>
      </c>
      <c r="G15" s="52" t="n">
        <v>2882</v>
      </c>
      <c r="H15" s="52" t="n">
        <v>3212.6</v>
      </c>
      <c r="I15" s="52" t="n">
        <v>3212.6</v>
      </c>
    </row>
    <row r="16" s="54" customFormat="true" ht="25.5" hidden="false" customHeight="true" outlineLevel="0" collapsed="false">
      <c r="A16" s="43" t="s">
        <v>19</v>
      </c>
      <c r="B16" s="45" t="s">
        <v>16</v>
      </c>
      <c r="C16" s="45" t="n">
        <v>1</v>
      </c>
      <c r="D16" s="45" t="s">
        <v>456</v>
      </c>
      <c r="E16" s="45" t="s">
        <v>458</v>
      </c>
      <c r="F16" s="45"/>
      <c r="G16" s="46" t="n">
        <v>72699.62545</v>
      </c>
      <c r="H16" s="46" t="n">
        <v>63378.5</v>
      </c>
      <c r="I16" s="46" t="n">
        <v>63378.5</v>
      </c>
    </row>
    <row r="17" s="42" customFormat="true" ht="51" hidden="false" customHeight="true" outlineLevel="0" collapsed="false">
      <c r="A17" s="48" t="s">
        <v>21</v>
      </c>
      <c r="B17" s="50" t="s">
        <v>16</v>
      </c>
      <c r="C17" s="50" t="n">
        <v>1</v>
      </c>
      <c r="D17" s="50" t="s">
        <v>456</v>
      </c>
      <c r="E17" s="50" t="s">
        <v>458</v>
      </c>
      <c r="F17" s="51" t="s">
        <v>22</v>
      </c>
      <c r="G17" s="52" t="n">
        <v>59575.6</v>
      </c>
      <c r="H17" s="52" t="n">
        <v>57384.5</v>
      </c>
      <c r="I17" s="52" t="n">
        <v>57384.5</v>
      </c>
    </row>
    <row r="18" customFormat="false" ht="25.5" hidden="false" customHeight="true" outlineLevel="0" collapsed="false">
      <c r="A18" s="48" t="s">
        <v>27</v>
      </c>
      <c r="B18" s="50" t="s">
        <v>16</v>
      </c>
      <c r="C18" s="50" t="n">
        <v>1</v>
      </c>
      <c r="D18" s="50" t="s">
        <v>456</v>
      </c>
      <c r="E18" s="50" t="s">
        <v>458</v>
      </c>
      <c r="F18" s="51" t="s">
        <v>28</v>
      </c>
      <c r="G18" s="61" t="n">
        <v>13084.62545</v>
      </c>
      <c r="H18" s="61" t="n">
        <v>5994</v>
      </c>
      <c r="I18" s="61" t="n">
        <v>5994</v>
      </c>
    </row>
    <row r="19" s="54" customFormat="true" ht="12.75" hidden="false" customHeight="true" outlineLevel="0" collapsed="false">
      <c r="A19" s="63" t="s">
        <v>32</v>
      </c>
      <c r="B19" s="50" t="s">
        <v>16</v>
      </c>
      <c r="C19" s="50" t="n">
        <v>1</v>
      </c>
      <c r="D19" s="50" t="s">
        <v>456</v>
      </c>
      <c r="E19" s="50" t="s">
        <v>458</v>
      </c>
      <c r="F19" s="50" t="s">
        <v>33</v>
      </c>
      <c r="G19" s="61" t="n">
        <v>39.4</v>
      </c>
      <c r="H19" s="61" t="n">
        <v>0</v>
      </c>
      <c r="I19" s="61" t="n">
        <v>0</v>
      </c>
    </row>
    <row r="20" s="75" customFormat="true" ht="25.5" hidden="false" customHeight="true" outlineLevel="0" collapsed="false">
      <c r="A20" s="43" t="s">
        <v>19</v>
      </c>
      <c r="B20" s="45" t="s">
        <v>16</v>
      </c>
      <c r="C20" s="45" t="n">
        <v>1</v>
      </c>
      <c r="D20" s="45" t="s">
        <v>456</v>
      </c>
      <c r="E20" s="45" t="s">
        <v>459</v>
      </c>
      <c r="F20" s="45"/>
      <c r="G20" s="46" t="n">
        <v>4219.3</v>
      </c>
      <c r="H20" s="46" t="n">
        <v>4219.3</v>
      </c>
      <c r="I20" s="46" t="n">
        <v>4219.3</v>
      </c>
    </row>
    <row r="21" s="76" customFormat="true" ht="51" hidden="false" customHeight="true" outlineLevel="0" collapsed="false">
      <c r="A21" s="48" t="s">
        <v>21</v>
      </c>
      <c r="B21" s="50" t="s">
        <v>16</v>
      </c>
      <c r="C21" s="50" t="n">
        <v>1</v>
      </c>
      <c r="D21" s="50" t="s">
        <v>456</v>
      </c>
      <c r="E21" s="50" t="s">
        <v>459</v>
      </c>
      <c r="F21" s="51" t="s">
        <v>22</v>
      </c>
      <c r="G21" s="52" t="n">
        <v>4219.3</v>
      </c>
      <c r="H21" s="52" t="n">
        <v>4219.3</v>
      </c>
      <c r="I21" s="52" t="n">
        <v>4219.3</v>
      </c>
    </row>
    <row r="22" customFormat="false" ht="23.85" hidden="false" customHeight="false" outlineLevel="0" collapsed="false">
      <c r="A22" s="158" t="s">
        <v>460</v>
      </c>
      <c r="B22" s="159" t="s">
        <v>16</v>
      </c>
      <c r="C22" s="159" t="s">
        <v>449</v>
      </c>
      <c r="D22" s="159"/>
      <c r="E22" s="159"/>
      <c r="F22" s="160"/>
      <c r="G22" s="161" t="n">
        <v>7545.6</v>
      </c>
      <c r="H22" s="161" t="n">
        <v>7096.1</v>
      </c>
      <c r="I22" s="161" t="n">
        <v>7096.1</v>
      </c>
    </row>
    <row r="23" customFormat="false" ht="25.5" hidden="false" customHeight="true" outlineLevel="0" collapsed="false">
      <c r="A23" s="72" t="s">
        <v>61</v>
      </c>
      <c r="B23" s="64" t="s">
        <v>16</v>
      </c>
      <c r="C23" s="64" t="s">
        <v>449</v>
      </c>
      <c r="D23" s="64" t="s">
        <v>456</v>
      </c>
      <c r="E23" s="64" t="s">
        <v>461</v>
      </c>
      <c r="F23" s="64"/>
      <c r="G23" s="65" t="n">
        <v>7501.6</v>
      </c>
      <c r="H23" s="65" t="n">
        <v>7052.1</v>
      </c>
      <c r="I23" s="65" t="n">
        <v>7052.1</v>
      </c>
    </row>
    <row r="24" s="54" customFormat="true" ht="25.5" hidden="false" customHeight="true" outlineLevel="0" collapsed="false">
      <c r="A24" s="63" t="s">
        <v>55</v>
      </c>
      <c r="B24" s="50" t="s">
        <v>16</v>
      </c>
      <c r="C24" s="50" t="s">
        <v>449</v>
      </c>
      <c r="D24" s="50" t="s">
        <v>456</v>
      </c>
      <c r="E24" s="50" t="s">
        <v>461</v>
      </c>
      <c r="F24" s="50" t="s">
        <v>56</v>
      </c>
      <c r="G24" s="52" t="n">
        <v>7501.6</v>
      </c>
      <c r="H24" s="52" t="n">
        <v>7052.1</v>
      </c>
      <c r="I24" s="52" t="n">
        <v>7052.1</v>
      </c>
    </row>
    <row r="25" customFormat="false" ht="57" hidden="false" customHeight="true" outlineLevel="0" collapsed="false">
      <c r="A25" s="43" t="str">
        <f aca="false">'2023г вед стр-ра'!A50</f>
        <v>Осуществление государственных полномочий Кемеровской области - Кузбасса по хранению, комплектованию, учету и использованию архивных документов, относящихся к собственности Кемеровской области - Кузбасса</v>
      </c>
      <c r="B25" s="45" t="s">
        <v>16</v>
      </c>
      <c r="C25" s="45" t="s">
        <v>449</v>
      </c>
      <c r="D25" s="45" t="s">
        <v>456</v>
      </c>
      <c r="E25" s="45" t="s">
        <v>462</v>
      </c>
      <c r="F25" s="45"/>
      <c r="G25" s="46" t="n">
        <v>44</v>
      </c>
      <c r="H25" s="46" t="n">
        <v>44</v>
      </c>
      <c r="I25" s="46" t="n">
        <v>44</v>
      </c>
    </row>
    <row r="26" s="54" customFormat="true" ht="25.5" hidden="false" customHeight="true" outlineLevel="0" collapsed="false">
      <c r="A26" s="63" t="s">
        <v>55</v>
      </c>
      <c r="B26" s="50" t="s">
        <v>16</v>
      </c>
      <c r="C26" s="50" t="s">
        <v>449</v>
      </c>
      <c r="D26" s="50" t="s">
        <v>456</v>
      </c>
      <c r="E26" s="50" t="n">
        <v>79050</v>
      </c>
      <c r="F26" s="50" t="s">
        <v>56</v>
      </c>
      <c r="G26" s="52" t="n">
        <v>44</v>
      </c>
      <c r="H26" s="52" t="n">
        <v>44</v>
      </c>
      <c r="I26" s="52" t="n">
        <v>44</v>
      </c>
    </row>
    <row r="27" s="54" customFormat="true" ht="23.85" hidden="false" customHeight="false" outlineLevel="0" collapsed="false">
      <c r="A27" s="162" t="s">
        <v>463</v>
      </c>
      <c r="B27" s="68" t="s">
        <v>16</v>
      </c>
      <c r="C27" s="159" t="s">
        <v>450</v>
      </c>
      <c r="D27" s="159"/>
      <c r="E27" s="159"/>
      <c r="F27" s="159"/>
      <c r="G27" s="161" t="n">
        <v>132177.67603</v>
      </c>
      <c r="H27" s="161" t="n">
        <v>49565.1</v>
      </c>
      <c r="I27" s="161" t="n">
        <v>49565.1</v>
      </c>
    </row>
    <row r="28" s="54" customFormat="true" ht="12.75" hidden="false" customHeight="true" outlineLevel="0" collapsed="false">
      <c r="A28" s="43" t="s">
        <v>43</v>
      </c>
      <c r="B28" s="45" t="s">
        <v>16</v>
      </c>
      <c r="C28" s="45" t="s">
        <v>450</v>
      </c>
      <c r="D28" s="45" t="s">
        <v>456</v>
      </c>
      <c r="E28" s="45" t="s">
        <v>464</v>
      </c>
      <c r="F28" s="45"/>
      <c r="G28" s="46" t="n">
        <v>17538.17092</v>
      </c>
      <c r="H28" s="46" t="n">
        <v>1959.6</v>
      </c>
      <c r="I28" s="46" t="n">
        <v>1959.6</v>
      </c>
    </row>
    <row r="29" s="163" customFormat="true" ht="15.75" hidden="false" customHeight="true" outlineLevel="0" collapsed="false">
      <c r="A29" s="63" t="s">
        <v>32</v>
      </c>
      <c r="B29" s="50" t="s">
        <v>16</v>
      </c>
      <c r="C29" s="50" t="s">
        <v>450</v>
      </c>
      <c r="D29" s="50" t="s">
        <v>456</v>
      </c>
      <c r="E29" s="50" t="s">
        <v>464</v>
      </c>
      <c r="F29" s="50" t="s">
        <v>33</v>
      </c>
      <c r="G29" s="61" t="n">
        <v>17538.17092</v>
      </c>
      <c r="H29" s="61" t="n">
        <v>1959.6</v>
      </c>
      <c r="I29" s="61" t="n">
        <v>1959.6</v>
      </c>
    </row>
    <row r="30" s="42" customFormat="true" ht="12.75" hidden="false" customHeight="true" outlineLevel="0" collapsed="false">
      <c r="A30" s="43" t="s">
        <v>137</v>
      </c>
      <c r="B30" s="45" t="s">
        <v>16</v>
      </c>
      <c r="C30" s="45" t="s">
        <v>450</v>
      </c>
      <c r="D30" s="45" t="s">
        <v>456</v>
      </c>
      <c r="E30" s="45" t="s">
        <v>465</v>
      </c>
      <c r="F30" s="45"/>
      <c r="G30" s="46" t="n">
        <v>73.9</v>
      </c>
      <c r="H30" s="46" t="n">
        <v>0</v>
      </c>
      <c r="I30" s="46" t="n">
        <v>0</v>
      </c>
    </row>
    <row r="31" customFormat="false" ht="25.5" hidden="false" customHeight="true" outlineLevel="0" collapsed="false">
      <c r="A31" s="48" t="s">
        <v>27</v>
      </c>
      <c r="B31" s="50" t="s">
        <v>16</v>
      </c>
      <c r="C31" s="50" t="s">
        <v>450</v>
      </c>
      <c r="D31" s="50" t="s">
        <v>456</v>
      </c>
      <c r="E31" s="50" t="s">
        <v>465</v>
      </c>
      <c r="F31" s="51" t="s">
        <v>28</v>
      </c>
      <c r="G31" s="52" t="n">
        <v>0.4</v>
      </c>
      <c r="H31" s="52" t="n">
        <v>0</v>
      </c>
      <c r="I31" s="52" t="n">
        <v>0</v>
      </c>
    </row>
    <row r="32" s="54" customFormat="true" ht="12.75" hidden="false" customHeight="true" outlineLevel="0" collapsed="false">
      <c r="A32" s="63" t="s">
        <v>49</v>
      </c>
      <c r="B32" s="50" t="s">
        <v>16</v>
      </c>
      <c r="C32" s="50" t="s">
        <v>450</v>
      </c>
      <c r="D32" s="50" t="s">
        <v>456</v>
      </c>
      <c r="E32" s="50" t="s">
        <v>465</v>
      </c>
      <c r="F32" s="50" t="s">
        <v>50</v>
      </c>
      <c r="G32" s="52" t="n">
        <v>73.5</v>
      </c>
      <c r="H32" s="52" t="n">
        <v>0</v>
      </c>
      <c r="I32" s="52" t="n">
        <v>0</v>
      </c>
    </row>
    <row r="33" s="164" customFormat="true" ht="15" hidden="false" customHeight="true" outlineLevel="0" collapsed="false">
      <c r="A33" s="43" t="str">
        <f aca="false">'2023г вед стр-ра'!A40</f>
        <v>Поздравления и памятные подарки (Наградная система)</v>
      </c>
      <c r="B33" s="45" t="s">
        <v>16</v>
      </c>
      <c r="C33" s="45" t="s">
        <v>450</v>
      </c>
      <c r="D33" s="45" t="s">
        <v>456</v>
      </c>
      <c r="E33" s="45" t="s">
        <v>466</v>
      </c>
      <c r="F33" s="45"/>
      <c r="G33" s="46" t="n">
        <v>3544</v>
      </c>
      <c r="H33" s="46" t="n">
        <v>0</v>
      </c>
      <c r="I33" s="46" t="n">
        <v>0</v>
      </c>
    </row>
    <row r="34" s="42" customFormat="true" ht="12.75" hidden="false" customHeight="true" outlineLevel="0" collapsed="false">
      <c r="A34" s="63" t="s">
        <v>27</v>
      </c>
      <c r="B34" s="50" t="s">
        <v>16</v>
      </c>
      <c r="C34" s="50" t="s">
        <v>450</v>
      </c>
      <c r="D34" s="50" t="s">
        <v>456</v>
      </c>
      <c r="E34" s="50" t="s">
        <v>466</v>
      </c>
      <c r="F34" s="50" t="s">
        <v>28</v>
      </c>
      <c r="G34" s="52" t="n">
        <v>1100</v>
      </c>
      <c r="H34" s="52" t="n">
        <v>0</v>
      </c>
      <c r="I34" s="52" t="n">
        <v>0</v>
      </c>
    </row>
    <row r="35" s="42" customFormat="true" ht="12.75" hidden="false" customHeight="true" outlineLevel="0" collapsed="false">
      <c r="A35" s="63" t="s">
        <v>49</v>
      </c>
      <c r="B35" s="50" t="s">
        <v>16</v>
      </c>
      <c r="C35" s="50" t="s">
        <v>450</v>
      </c>
      <c r="D35" s="50" t="s">
        <v>456</v>
      </c>
      <c r="E35" s="50" t="s">
        <v>466</v>
      </c>
      <c r="F35" s="50" t="s">
        <v>50</v>
      </c>
      <c r="G35" s="52" t="n">
        <v>2444</v>
      </c>
      <c r="H35" s="52" t="n">
        <v>0</v>
      </c>
      <c r="I35" s="52" t="n">
        <v>0</v>
      </c>
    </row>
    <row r="36" s="164" customFormat="true" ht="24.75" hidden="false" customHeight="true" outlineLevel="0" collapsed="false">
      <c r="A36" s="43" t="str">
        <f aca="false">'2023г вед стр-ра'!A43</f>
        <v>Поздравления и памятные подарки (Формирование положительного имиджа Анжеро-Судженского городского округа)</v>
      </c>
      <c r="B36" s="45" t="s">
        <v>16</v>
      </c>
      <c r="C36" s="45" t="s">
        <v>450</v>
      </c>
      <c r="D36" s="45" t="s">
        <v>456</v>
      </c>
      <c r="E36" s="45" t="s">
        <v>467</v>
      </c>
      <c r="F36" s="45"/>
      <c r="G36" s="46" t="n">
        <v>2256</v>
      </c>
      <c r="H36" s="46" t="n">
        <v>0</v>
      </c>
      <c r="I36" s="46" t="n">
        <v>0</v>
      </c>
    </row>
    <row r="37" s="42" customFormat="true" ht="12.75" hidden="false" customHeight="true" outlineLevel="0" collapsed="false">
      <c r="A37" s="63" t="s">
        <v>27</v>
      </c>
      <c r="B37" s="50" t="s">
        <v>16</v>
      </c>
      <c r="C37" s="50" t="s">
        <v>450</v>
      </c>
      <c r="D37" s="50" t="s">
        <v>456</v>
      </c>
      <c r="E37" s="50" t="s">
        <v>467</v>
      </c>
      <c r="F37" s="50" t="s">
        <v>28</v>
      </c>
      <c r="G37" s="52" t="n">
        <v>1821</v>
      </c>
      <c r="H37" s="52" t="n">
        <v>0</v>
      </c>
      <c r="I37" s="52" t="n">
        <v>0</v>
      </c>
    </row>
    <row r="38" s="42" customFormat="true" ht="12.75" hidden="false" customHeight="true" outlineLevel="0" collapsed="false">
      <c r="A38" s="63" t="s">
        <v>32</v>
      </c>
      <c r="B38" s="50" t="s">
        <v>16</v>
      </c>
      <c r="C38" s="50" t="s">
        <v>450</v>
      </c>
      <c r="D38" s="50" t="s">
        <v>456</v>
      </c>
      <c r="E38" s="50" t="s">
        <v>467</v>
      </c>
      <c r="F38" s="50" t="s">
        <v>33</v>
      </c>
      <c r="G38" s="52" t="n">
        <v>435</v>
      </c>
      <c r="H38" s="52" t="n">
        <v>0</v>
      </c>
      <c r="I38" s="52" t="n">
        <v>0</v>
      </c>
    </row>
    <row r="39" customFormat="false" ht="12.75" hidden="false" customHeight="true" outlineLevel="0" collapsed="false">
      <c r="A39" s="43" t="s">
        <v>53</v>
      </c>
      <c r="B39" s="45" t="s">
        <v>16</v>
      </c>
      <c r="C39" s="45" t="s">
        <v>450</v>
      </c>
      <c r="D39" s="45" t="s">
        <v>456</v>
      </c>
      <c r="E39" s="45" t="s">
        <v>468</v>
      </c>
      <c r="F39" s="45"/>
      <c r="G39" s="46" t="n">
        <v>14581.60511</v>
      </c>
      <c r="H39" s="46" t="n">
        <v>0</v>
      </c>
      <c r="I39" s="46" t="n">
        <v>0</v>
      </c>
    </row>
    <row r="40" customFormat="false" ht="12.75" hidden="false" customHeight="true" outlineLevel="0" collapsed="false">
      <c r="A40" s="63" t="s">
        <v>32</v>
      </c>
      <c r="B40" s="50" t="s">
        <v>16</v>
      </c>
      <c r="C40" s="50" t="s">
        <v>450</v>
      </c>
      <c r="D40" s="50" t="s">
        <v>456</v>
      </c>
      <c r="E40" s="50" t="s">
        <v>468</v>
      </c>
      <c r="F40" s="50" t="s">
        <v>33</v>
      </c>
      <c r="G40" s="52" t="n">
        <v>14581.60511</v>
      </c>
      <c r="H40" s="52" t="n">
        <v>0</v>
      </c>
      <c r="I40" s="52" t="n">
        <v>0</v>
      </c>
    </row>
    <row r="41" customFormat="false" ht="38.25" hidden="false" customHeight="true" outlineLevel="0" collapsed="false">
      <c r="A41" s="77" t="s">
        <v>69</v>
      </c>
      <c r="B41" s="45" t="s">
        <v>16</v>
      </c>
      <c r="C41" s="45" t="s">
        <v>450</v>
      </c>
      <c r="D41" s="45" t="s">
        <v>456</v>
      </c>
      <c r="E41" s="45" t="s">
        <v>469</v>
      </c>
      <c r="F41" s="45"/>
      <c r="G41" s="46" t="n">
        <v>85535.5</v>
      </c>
      <c r="H41" s="46" t="n">
        <v>45915.5</v>
      </c>
      <c r="I41" s="46" t="n">
        <v>45915.5</v>
      </c>
    </row>
    <row r="42" customFormat="false" ht="25.5" hidden="false" customHeight="true" outlineLevel="0" collapsed="false">
      <c r="A42" s="63" t="s">
        <v>55</v>
      </c>
      <c r="B42" s="50" t="s">
        <v>16</v>
      </c>
      <c r="C42" s="50" t="s">
        <v>450</v>
      </c>
      <c r="D42" s="50" t="s">
        <v>456</v>
      </c>
      <c r="E42" s="50" t="s">
        <v>469</v>
      </c>
      <c r="F42" s="50" t="s">
        <v>56</v>
      </c>
      <c r="G42" s="52" t="n">
        <v>85535.5</v>
      </c>
      <c r="H42" s="52" t="n">
        <v>45915.5</v>
      </c>
      <c r="I42" s="52" t="n">
        <v>45915.5</v>
      </c>
    </row>
    <row r="43" s="54" customFormat="true" ht="25.5" hidden="false" customHeight="true" outlineLevel="0" collapsed="false">
      <c r="A43" s="43" t="s">
        <v>25</v>
      </c>
      <c r="B43" s="45" t="s">
        <v>16</v>
      </c>
      <c r="C43" s="45" t="s">
        <v>450</v>
      </c>
      <c r="D43" s="45" t="s">
        <v>456</v>
      </c>
      <c r="E43" s="45" t="s">
        <v>470</v>
      </c>
      <c r="F43" s="45"/>
      <c r="G43" s="46" t="n">
        <v>609.5</v>
      </c>
      <c r="H43" s="46" t="n">
        <v>609.5</v>
      </c>
      <c r="I43" s="46" t="n">
        <v>609.5</v>
      </c>
    </row>
    <row r="44" s="42" customFormat="true" ht="51" hidden="false" customHeight="true" outlineLevel="0" collapsed="false">
      <c r="A44" s="48" t="s">
        <v>21</v>
      </c>
      <c r="B44" s="50" t="s">
        <v>16</v>
      </c>
      <c r="C44" s="50" t="s">
        <v>450</v>
      </c>
      <c r="D44" s="50" t="s">
        <v>456</v>
      </c>
      <c r="E44" s="50" t="n">
        <v>71960</v>
      </c>
      <c r="F44" s="51" t="s">
        <v>22</v>
      </c>
      <c r="G44" s="52" t="n">
        <v>580.4</v>
      </c>
      <c r="H44" s="52" t="n">
        <v>580.4</v>
      </c>
      <c r="I44" s="52" t="n">
        <v>580.4</v>
      </c>
    </row>
    <row r="45" customFormat="false" ht="25.5" hidden="false" customHeight="true" outlineLevel="0" collapsed="false">
      <c r="A45" s="48" t="s">
        <v>27</v>
      </c>
      <c r="B45" s="50" t="s">
        <v>16</v>
      </c>
      <c r="C45" s="50" t="s">
        <v>450</v>
      </c>
      <c r="D45" s="50" t="s">
        <v>456</v>
      </c>
      <c r="E45" s="50" t="n">
        <v>71960</v>
      </c>
      <c r="F45" s="51" t="s">
        <v>28</v>
      </c>
      <c r="G45" s="52" t="n">
        <v>29.1</v>
      </c>
      <c r="H45" s="52" t="n">
        <v>29.1</v>
      </c>
      <c r="I45" s="52" t="n">
        <v>29.1</v>
      </c>
    </row>
    <row r="46" customFormat="false" ht="12.75" hidden="false" customHeight="true" outlineLevel="0" collapsed="false">
      <c r="A46" s="43" t="s">
        <v>29</v>
      </c>
      <c r="B46" s="45" t="s">
        <v>16</v>
      </c>
      <c r="C46" s="45" t="s">
        <v>450</v>
      </c>
      <c r="D46" s="45" t="s">
        <v>456</v>
      </c>
      <c r="E46" s="45" t="n">
        <v>79060</v>
      </c>
      <c r="F46" s="45"/>
      <c r="G46" s="46" t="n">
        <v>115</v>
      </c>
      <c r="H46" s="46" t="n">
        <v>115</v>
      </c>
      <c r="I46" s="46" t="n">
        <v>115</v>
      </c>
    </row>
    <row r="47" s="54" customFormat="true" ht="51" hidden="false" customHeight="true" outlineLevel="0" collapsed="false">
      <c r="A47" s="48" t="s">
        <v>21</v>
      </c>
      <c r="B47" s="50" t="s">
        <v>16</v>
      </c>
      <c r="C47" s="50" t="s">
        <v>450</v>
      </c>
      <c r="D47" s="50" t="s">
        <v>456</v>
      </c>
      <c r="E47" s="50" t="n">
        <v>79060</v>
      </c>
      <c r="F47" s="51" t="s">
        <v>22</v>
      </c>
      <c r="G47" s="52" t="n">
        <v>113.1091</v>
      </c>
      <c r="H47" s="52" t="n">
        <v>113.1</v>
      </c>
      <c r="I47" s="52" t="n">
        <v>113.1</v>
      </c>
    </row>
    <row r="48" customFormat="false" ht="25.5" hidden="false" customHeight="true" outlineLevel="0" collapsed="false">
      <c r="A48" s="48" t="s">
        <v>27</v>
      </c>
      <c r="B48" s="50" t="s">
        <v>16</v>
      </c>
      <c r="C48" s="50" t="s">
        <v>450</v>
      </c>
      <c r="D48" s="50" t="s">
        <v>456</v>
      </c>
      <c r="E48" s="50" t="n">
        <v>79060</v>
      </c>
      <c r="F48" s="51" t="s">
        <v>28</v>
      </c>
      <c r="G48" s="52" t="n">
        <v>1.8909</v>
      </c>
      <c r="H48" s="52" t="n">
        <v>1.9</v>
      </c>
      <c r="I48" s="52" t="n">
        <v>1.9</v>
      </c>
    </row>
    <row r="49" customFormat="false" ht="25.5" hidden="false" customHeight="true" outlineLevel="0" collapsed="false">
      <c r="A49" s="43" t="s">
        <v>59</v>
      </c>
      <c r="B49" s="45" t="s">
        <v>16</v>
      </c>
      <c r="C49" s="45" t="s">
        <v>450</v>
      </c>
      <c r="D49" s="45" t="s">
        <v>456</v>
      </c>
      <c r="E49" s="45" t="s">
        <v>471</v>
      </c>
      <c r="F49" s="45"/>
      <c r="G49" s="46" t="n">
        <v>913.8</v>
      </c>
      <c r="H49" s="46" t="n">
        <v>965.5</v>
      </c>
      <c r="I49" s="46" t="n">
        <v>965.5</v>
      </c>
    </row>
    <row r="50" s="42" customFormat="true" ht="12.75" hidden="false" customHeight="true" outlineLevel="0" collapsed="false">
      <c r="A50" s="63" t="s">
        <v>49</v>
      </c>
      <c r="B50" s="50" t="s">
        <v>16</v>
      </c>
      <c r="C50" s="50" t="s">
        <v>450</v>
      </c>
      <c r="D50" s="50" t="s">
        <v>456</v>
      </c>
      <c r="E50" s="50" t="s">
        <v>471</v>
      </c>
      <c r="F50" s="50" t="s">
        <v>50</v>
      </c>
      <c r="G50" s="52" t="n">
        <v>913.8</v>
      </c>
      <c r="H50" s="52" t="n">
        <v>965.5</v>
      </c>
      <c r="I50" s="52" t="n">
        <v>965.5</v>
      </c>
    </row>
    <row r="51" s="42" customFormat="true" ht="38.25" hidden="false" customHeight="true" outlineLevel="0" collapsed="false">
      <c r="A51" s="43" t="s">
        <v>145</v>
      </c>
      <c r="B51" s="50" t="s">
        <v>16</v>
      </c>
      <c r="C51" s="50" t="s">
        <v>450</v>
      </c>
      <c r="D51" s="50" t="s">
        <v>456</v>
      </c>
      <c r="E51" s="45" t="s">
        <v>472</v>
      </c>
      <c r="F51" s="50"/>
      <c r="G51" s="52" t="n">
        <v>1874.5</v>
      </c>
      <c r="H51" s="52" t="n">
        <v>0</v>
      </c>
      <c r="I51" s="52" t="n">
        <v>0</v>
      </c>
    </row>
    <row r="52" s="42" customFormat="true" ht="12.75" hidden="false" customHeight="true" outlineLevel="0" collapsed="false">
      <c r="A52" s="63" t="s">
        <v>32</v>
      </c>
      <c r="B52" s="50" t="s">
        <v>16</v>
      </c>
      <c r="C52" s="50" t="s">
        <v>450</v>
      </c>
      <c r="D52" s="50" t="s">
        <v>456</v>
      </c>
      <c r="E52" s="50" t="s">
        <v>472</v>
      </c>
      <c r="F52" s="50" t="s">
        <v>33</v>
      </c>
      <c r="G52" s="52" t="n">
        <v>1874.5</v>
      </c>
      <c r="H52" s="52" t="n">
        <v>0</v>
      </c>
      <c r="I52" s="52" t="n">
        <v>0</v>
      </c>
    </row>
    <row r="53" s="42" customFormat="true" ht="25.5" hidden="false" customHeight="true" outlineLevel="0" collapsed="false">
      <c r="A53" s="77" t="s">
        <v>71</v>
      </c>
      <c r="B53" s="50" t="s">
        <v>16</v>
      </c>
      <c r="C53" s="50" t="s">
        <v>450</v>
      </c>
      <c r="D53" s="50" t="s">
        <v>456</v>
      </c>
      <c r="E53" s="45" t="s">
        <v>473</v>
      </c>
      <c r="F53" s="50"/>
      <c r="G53" s="52" t="n">
        <v>5135.7</v>
      </c>
      <c r="H53" s="52" t="n">
        <v>0</v>
      </c>
      <c r="I53" s="52" t="n">
        <v>0</v>
      </c>
    </row>
    <row r="54" s="42" customFormat="true" ht="25.5" hidden="false" customHeight="true" outlineLevel="0" collapsed="false">
      <c r="A54" s="48" t="s">
        <v>27</v>
      </c>
      <c r="B54" s="50" t="s">
        <v>16</v>
      </c>
      <c r="C54" s="50" t="s">
        <v>450</v>
      </c>
      <c r="D54" s="50" t="s">
        <v>456</v>
      </c>
      <c r="E54" s="50" t="s">
        <v>473</v>
      </c>
      <c r="F54" s="50" t="s">
        <v>28</v>
      </c>
      <c r="G54" s="52" t="n">
        <v>5135.7</v>
      </c>
      <c r="H54" s="52" t="n">
        <v>0</v>
      </c>
      <c r="I54" s="52" t="n">
        <v>0</v>
      </c>
    </row>
    <row r="55" s="54" customFormat="true" ht="35.05" hidden="false" customHeight="false" outlineLevel="0" collapsed="false">
      <c r="A55" s="99" t="s">
        <v>474</v>
      </c>
      <c r="B55" s="100" t="s">
        <v>18</v>
      </c>
      <c r="C55" s="100"/>
      <c r="D55" s="100"/>
      <c r="E55" s="100"/>
      <c r="F55" s="100"/>
      <c r="G55" s="26" t="n">
        <v>31474.8</v>
      </c>
      <c r="H55" s="26" t="n">
        <v>10822.2</v>
      </c>
      <c r="I55" s="26" t="n">
        <v>10822.2</v>
      </c>
      <c r="J55" s="153"/>
      <c r="K55" s="42"/>
    </row>
    <row r="56" customFormat="false" ht="12.75" hidden="false" customHeight="true" outlineLevel="0" collapsed="false">
      <c r="A56" s="43" t="s">
        <v>100</v>
      </c>
      <c r="B56" s="45" t="s">
        <v>18</v>
      </c>
      <c r="C56" s="45" t="n">
        <v>0</v>
      </c>
      <c r="D56" s="45" t="s">
        <v>456</v>
      </c>
      <c r="E56" s="45" t="s">
        <v>475</v>
      </c>
      <c r="F56" s="45"/>
      <c r="G56" s="46" t="n">
        <v>9341.3</v>
      </c>
      <c r="H56" s="46" t="n">
        <v>0</v>
      </c>
      <c r="I56" s="46" t="n">
        <v>0</v>
      </c>
    </row>
    <row r="57" s="54" customFormat="true" ht="25.5" hidden="false" customHeight="true" outlineLevel="0" collapsed="false">
      <c r="A57" s="48" t="s">
        <v>27</v>
      </c>
      <c r="B57" s="50" t="s">
        <v>18</v>
      </c>
      <c r="C57" s="50" t="n">
        <v>0</v>
      </c>
      <c r="D57" s="50" t="s">
        <v>456</v>
      </c>
      <c r="E57" s="50" t="s">
        <v>475</v>
      </c>
      <c r="F57" s="51" t="s">
        <v>28</v>
      </c>
      <c r="G57" s="52" t="n">
        <v>9341.3</v>
      </c>
      <c r="H57" s="52" t="n">
        <v>0</v>
      </c>
      <c r="I57" s="52" t="n">
        <v>0</v>
      </c>
    </row>
    <row r="58" s="54" customFormat="true" ht="25.5" hidden="false" customHeight="true" outlineLevel="0" collapsed="false">
      <c r="A58" s="43" t="s">
        <v>186</v>
      </c>
      <c r="B58" s="64" t="s">
        <v>18</v>
      </c>
      <c r="C58" s="64" t="n">
        <v>0</v>
      </c>
      <c r="D58" s="64" t="s">
        <v>456</v>
      </c>
      <c r="E58" s="64" t="s">
        <v>476</v>
      </c>
      <c r="F58" s="64"/>
      <c r="G58" s="65" t="n">
        <v>150</v>
      </c>
      <c r="H58" s="65" t="n">
        <v>0</v>
      </c>
      <c r="I58" s="65" t="n">
        <v>0</v>
      </c>
    </row>
    <row r="59" s="54" customFormat="true" ht="25.5" hidden="false" customHeight="true" outlineLevel="0" collapsed="false">
      <c r="A59" s="48" t="s">
        <v>27</v>
      </c>
      <c r="B59" s="50" t="s">
        <v>18</v>
      </c>
      <c r="C59" s="50" t="n">
        <v>0</v>
      </c>
      <c r="D59" s="50" t="s">
        <v>456</v>
      </c>
      <c r="E59" s="50" t="s">
        <v>476</v>
      </c>
      <c r="F59" s="51" t="s">
        <v>28</v>
      </c>
      <c r="G59" s="52" t="n">
        <v>150</v>
      </c>
      <c r="H59" s="52" t="n">
        <v>0</v>
      </c>
      <c r="I59" s="52" t="n">
        <v>0</v>
      </c>
    </row>
    <row r="60" s="54" customFormat="true" ht="12.75" hidden="false" customHeight="true" outlineLevel="0" collapsed="false">
      <c r="A60" s="43" t="s">
        <v>188</v>
      </c>
      <c r="B60" s="64" t="s">
        <v>18</v>
      </c>
      <c r="C60" s="64" t="n">
        <v>0</v>
      </c>
      <c r="D60" s="64" t="s">
        <v>456</v>
      </c>
      <c r="E60" s="64" t="s">
        <v>477</v>
      </c>
      <c r="F60" s="64"/>
      <c r="G60" s="65" t="n">
        <v>891.2</v>
      </c>
      <c r="H60" s="65" t="n">
        <v>0</v>
      </c>
      <c r="I60" s="65" t="n">
        <v>0</v>
      </c>
      <c r="J60" s="1"/>
      <c r="K60" s="1"/>
    </row>
    <row r="61" customFormat="false" ht="25.5" hidden="false" customHeight="true" outlineLevel="0" collapsed="false">
      <c r="A61" s="48" t="s">
        <v>27</v>
      </c>
      <c r="B61" s="50" t="s">
        <v>18</v>
      </c>
      <c r="C61" s="50" t="n">
        <v>0</v>
      </c>
      <c r="D61" s="50" t="s">
        <v>456</v>
      </c>
      <c r="E61" s="50" t="s">
        <v>477</v>
      </c>
      <c r="F61" s="51" t="s">
        <v>28</v>
      </c>
      <c r="G61" s="52" t="n">
        <v>891.2</v>
      </c>
      <c r="H61" s="52" t="n">
        <v>0</v>
      </c>
      <c r="I61" s="52" t="n">
        <v>0</v>
      </c>
    </row>
    <row r="62" customFormat="false" ht="12.75" hidden="false" customHeight="true" outlineLevel="0" collapsed="false">
      <c r="A62" s="43" t="s">
        <v>190</v>
      </c>
      <c r="B62" s="64" t="s">
        <v>18</v>
      </c>
      <c r="C62" s="64" t="n">
        <v>0</v>
      </c>
      <c r="D62" s="64" t="s">
        <v>456</v>
      </c>
      <c r="E62" s="64" t="s">
        <v>478</v>
      </c>
      <c r="F62" s="64"/>
      <c r="G62" s="65" t="n">
        <v>3370.7</v>
      </c>
      <c r="H62" s="65" t="n">
        <v>0</v>
      </c>
      <c r="I62" s="65" t="n">
        <v>0</v>
      </c>
    </row>
    <row r="63" s="54" customFormat="true" ht="25.5" hidden="false" customHeight="true" outlineLevel="0" collapsed="false">
      <c r="A63" s="48" t="s">
        <v>27</v>
      </c>
      <c r="B63" s="50" t="s">
        <v>18</v>
      </c>
      <c r="C63" s="50" t="n">
        <v>0</v>
      </c>
      <c r="D63" s="50" t="s">
        <v>456</v>
      </c>
      <c r="E63" s="50" t="s">
        <v>478</v>
      </c>
      <c r="F63" s="51" t="s">
        <v>28</v>
      </c>
      <c r="G63" s="52" t="n">
        <v>2870.7</v>
      </c>
      <c r="H63" s="52" t="n">
        <v>0</v>
      </c>
      <c r="I63" s="52" t="n">
        <v>0</v>
      </c>
      <c r="J63" s="1"/>
      <c r="K63" s="1"/>
    </row>
    <row r="64" s="54" customFormat="true" ht="12.75" hidden="false" customHeight="true" outlineLevel="0" collapsed="false">
      <c r="A64" s="63" t="s">
        <v>32</v>
      </c>
      <c r="B64" s="50" t="s">
        <v>18</v>
      </c>
      <c r="C64" s="50" t="n">
        <v>0</v>
      </c>
      <c r="D64" s="50" t="s">
        <v>456</v>
      </c>
      <c r="E64" s="50" t="s">
        <v>478</v>
      </c>
      <c r="F64" s="51" t="s">
        <v>33</v>
      </c>
      <c r="G64" s="52" t="n">
        <v>500</v>
      </c>
      <c r="H64" s="52" t="n">
        <v>0</v>
      </c>
      <c r="I64" s="52" t="n">
        <v>0</v>
      </c>
      <c r="J64" s="1"/>
      <c r="K64" s="1"/>
    </row>
    <row r="65" s="42" customFormat="true" ht="12.75" hidden="false" customHeight="true" outlineLevel="0" collapsed="false">
      <c r="A65" s="43" t="s">
        <v>192</v>
      </c>
      <c r="B65" s="64" t="s">
        <v>18</v>
      </c>
      <c r="C65" s="64" t="n">
        <v>0</v>
      </c>
      <c r="D65" s="64" t="s">
        <v>456</v>
      </c>
      <c r="E65" s="64" t="s">
        <v>479</v>
      </c>
      <c r="F65" s="64"/>
      <c r="G65" s="65" t="n">
        <v>768</v>
      </c>
      <c r="H65" s="65" t="n">
        <v>0</v>
      </c>
      <c r="I65" s="65" t="n">
        <v>0</v>
      </c>
    </row>
    <row r="66" s="70" customFormat="true" ht="25.5" hidden="false" customHeight="true" outlineLevel="0" collapsed="false">
      <c r="A66" s="48" t="s">
        <v>27</v>
      </c>
      <c r="B66" s="50" t="s">
        <v>18</v>
      </c>
      <c r="C66" s="50" t="n">
        <v>0</v>
      </c>
      <c r="D66" s="50" t="s">
        <v>456</v>
      </c>
      <c r="E66" s="50" t="s">
        <v>479</v>
      </c>
      <c r="F66" s="51" t="s">
        <v>28</v>
      </c>
      <c r="G66" s="52" t="n">
        <v>768</v>
      </c>
      <c r="H66" s="52" t="n">
        <v>0</v>
      </c>
      <c r="I66" s="52" t="n">
        <v>0</v>
      </c>
    </row>
    <row r="67" s="70" customFormat="true" ht="12.75" hidden="false" customHeight="true" outlineLevel="0" collapsed="false">
      <c r="A67" s="43" t="str">
        <f aca="false">'2023г вед стр-ра'!A208</f>
        <v>Создание и ликвидация муниципальных предприятий</v>
      </c>
      <c r="B67" s="64" t="s">
        <v>18</v>
      </c>
      <c r="C67" s="64" t="n">
        <v>0</v>
      </c>
      <c r="D67" s="64" t="s">
        <v>456</v>
      </c>
      <c r="E67" s="64" t="s">
        <v>480</v>
      </c>
      <c r="F67" s="64"/>
      <c r="G67" s="65" t="n">
        <v>90</v>
      </c>
      <c r="H67" s="65" t="n">
        <v>0</v>
      </c>
      <c r="I67" s="65" t="n">
        <v>0</v>
      </c>
    </row>
    <row r="68" s="70" customFormat="true" ht="25.5" hidden="false" customHeight="true" outlineLevel="0" collapsed="false">
      <c r="A68" s="48" t="s">
        <v>27</v>
      </c>
      <c r="B68" s="50" t="s">
        <v>18</v>
      </c>
      <c r="C68" s="50" t="n">
        <v>0</v>
      </c>
      <c r="D68" s="50" t="s">
        <v>456</v>
      </c>
      <c r="E68" s="50" t="s">
        <v>480</v>
      </c>
      <c r="F68" s="51" t="s">
        <v>28</v>
      </c>
      <c r="G68" s="52" t="n">
        <v>90</v>
      </c>
      <c r="H68" s="52" t="n">
        <v>0</v>
      </c>
      <c r="I68" s="52" t="n">
        <v>0</v>
      </c>
    </row>
    <row r="69" s="70" customFormat="true" ht="25.5" hidden="false" customHeight="true" outlineLevel="0" collapsed="false">
      <c r="A69" s="48" t="str">
        <f aca="false">'2023г вед стр-ра'!A228</f>
        <v>Приобретение имущества для муниципальных нужд в казну Анжеро-Судженского городского округа</v>
      </c>
      <c r="B69" s="64" t="s">
        <v>18</v>
      </c>
      <c r="C69" s="64" t="n">
        <v>0</v>
      </c>
      <c r="D69" s="64" t="s">
        <v>456</v>
      </c>
      <c r="E69" s="64" t="s">
        <v>481</v>
      </c>
      <c r="F69" s="51"/>
      <c r="G69" s="52" t="n">
        <v>3546</v>
      </c>
      <c r="H69" s="52" t="n">
        <v>0</v>
      </c>
      <c r="I69" s="52" t="n">
        <v>0</v>
      </c>
    </row>
    <row r="70" s="70" customFormat="true" ht="25.5" hidden="false" customHeight="true" outlineLevel="0" collapsed="false">
      <c r="A70" s="48" t="str">
        <f aca="false">'2023г вед стр-ра'!A229</f>
        <v>Капитальные вложения в объекты государственной (муниципальной) собственности</v>
      </c>
      <c r="B70" s="50" t="s">
        <v>18</v>
      </c>
      <c r="C70" s="50" t="n">
        <v>0</v>
      </c>
      <c r="D70" s="50" t="s">
        <v>456</v>
      </c>
      <c r="E70" s="50" t="s">
        <v>481</v>
      </c>
      <c r="F70" s="51" t="s">
        <v>97</v>
      </c>
      <c r="G70" s="52" t="n">
        <v>3546</v>
      </c>
      <c r="H70" s="52" t="n">
        <v>0</v>
      </c>
      <c r="I70" s="52" t="n">
        <v>0</v>
      </c>
    </row>
    <row r="71" s="70" customFormat="true" ht="25.5" hidden="false" customHeight="true" outlineLevel="0" collapsed="false">
      <c r="A71" s="43" t="s">
        <v>196</v>
      </c>
      <c r="B71" s="64" t="s">
        <v>18</v>
      </c>
      <c r="C71" s="64" t="n">
        <v>0</v>
      </c>
      <c r="D71" s="64" t="s">
        <v>456</v>
      </c>
      <c r="E71" s="64" t="s">
        <v>482</v>
      </c>
      <c r="F71" s="45"/>
      <c r="G71" s="46" t="n">
        <v>13317.6</v>
      </c>
      <c r="H71" s="46" t="n">
        <v>10822.2</v>
      </c>
      <c r="I71" s="46" t="n">
        <v>10822.2</v>
      </c>
    </row>
    <row r="72" s="70" customFormat="true" ht="51" hidden="false" customHeight="true" outlineLevel="0" collapsed="false">
      <c r="A72" s="48" t="s">
        <v>21</v>
      </c>
      <c r="B72" s="50" t="s">
        <v>18</v>
      </c>
      <c r="C72" s="50" t="n">
        <v>0</v>
      </c>
      <c r="D72" s="50" t="s">
        <v>456</v>
      </c>
      <c r="E72" s="50" t="s">
        <v>482</v>
      </c>
      <c r="F72" s="51" t="s">
        <v>22</v>
      </c>
      <c r="G72" s="52" t="n">
        <v>11747.5</v>
      </c>
      <c r="H72" s="52" t="n">
        <v>10650.1</v>
      </c>
      <c r="I72" s="52" t="n">
        <v>10650.1</v>
      </c>
    </row>
    <row r="73" s="70" customFormat="true" ht="24.75" hidden="false" customHeight="true" outlineLevel="0" collapsed="false">
      <c r="A73" s="48" t="s">
        <v>27</v>
      </c>
      <c r="B73" s="50" t="s">
        <v>18</v>
      </c>
      <c r="C73" s="50" t="n">
        <v>0</v>
      </c>
      <c r="D73" s="50" t="s">
        <v>456</v>
      </c>
      <c r="E73" s="50" t="s">
        <v>482</v>
      </c>
      <c r="F73" s="51" t="s">
        <v>28</v>
      </c>
      <c r="G73" s="52" t="n">
        <v>1570.1</v>
      </c>
      <c r="H73" s="52" t="n">
        <v>172.1</v>
      </c>
      <c r="I73" s="52" t="n">
        <v>172.1</v>
      </c>
      <c r="J73" s="42"/>
      <c r="K73" s="42"/>
      <c r="L73" s="42"/>
      <c r="M73" s="42"/>
      <c r="N73" s="42"/>
      <c r="O73" s="42"/>
      <c r="P73" s="42"/>
    </row>
    <row r="74" s="42" customFormat="true" ht="35.05" hidden="false" customHeight="false" outlineLevel="0" collapsed="false">
      <c r="A74" s="99" t="s">
        <v>483</v>
      </c>
      <c r="B74" s="100" t="s">
        <v>74</v>
      </c>
      <c r="C74" s="100"/>
      <c r="D74" s="100"/>
      <c r="E74" s="100"/>
      <c r="F74" s="100"/>
      <c r="G74" s="26" t="n">
        <v>37698.91076</v>
      </c>
      <c r="H74" s="26" t="n">
        <v>22799.4</v>
      </c>
      <c r="I74" s="26" t="n">
        <v>19800.6</v>
      </c>
      <c r="J74" s="153"/>
      <c r="L74" s="54"/>
      <c r="M74" s="54"/>
      <c r="N74" s="54"/>
      <c r="O74" s="54"/>
      <c r="P74" s="54"/>
    </row>
    <row r="75" s="54" customFormat="true" ht="46.25" hidden="false" customHeight="false" outlineLevel="0" collapsed="false">
      <c r="A75" s="162" t="s">
        <v>484</v>
      </c>
      <c r="B75" s="159" t="s">
        <v>74</v>
      </c>
      <c r="C75" s="159" t="s">
        <v>455</v>
      </c>
      <c r="D75" s="159"/>
      <c r="E75" s="159"/>
      <c r="F75" s="159"/>
      <c r="G75" s="161" t="n">
        <v>26407.4</v>
      </c>
      <c r="H75" s="161" t="n">
        <v>18468.2</v>
      </c>
      <c r="I75" s="161" t="n">
        <v>15378.3</v>
      </c>
      <c r="J75" s="75"/>
      <c r="K75" s="75"/>
      <c r="L75" s="75"/>
      <c r="M75" s="75"/>
      <c r="N75" s="75"/>
      <c r="O75" s="75"/>
      <c r="P75" s="75"/>
    </row>
    <row r="76" s="75" customFormat="true" ht="31.3" hidden="false" customHeight="true" outlineLevel="0" collapsed="false">
      <c r="A76" s="43" t="str">
        <f aca="false">'2023г вед стр-ра'!A68</f>
        <v>Модернизация автоматизированной системы централизованного оповещения населения Кемеровской области - Кузбасса</v>
      </c>
      <c r="B76" s="50" t="s">
        <v>74</v>
      </c>
      <c r="C76" s="50" t="s">
        <v>455</v>
      </c>
      <c r="D76" s="50" t="s">
        <v>456</v>
      </c>
      <c r="E76" s="50" t="s">
        <v>485</v>
      </c>
      <c r="F76" s="51"/>
      <c r="G76" s="52" t="n">
        <v>14349.6</v>
      </c>
      <c r="H76" s="52" t="n">
        <v>8678.8</v>
      </c>
      <c r="I76" s="52" t="n">
        <v>5670.9</v>
      </c>
      <c r="J76" s="42"/>
      <c r="K76" s="42"/>
      <c r="L76" s="42"/>
      <c r="M76" s="42"/>
      <c r="N76" s="42"/>
      <c r="O76" s="42"/>
      <c r="P76" s="42"/>
    </row>
    <row r="77" s="42" customFormat="true" ht="25.5" hidden="false" customHeight="true" outlineLevel="0" collapsed="false">
      <c r="A77" s="63" t="s">
        <v>27</v>
      </c>
      <c r="B77" s="50" t="s">
        <v>74</v>
      </c>
      <c r="C77" s="50" t="s">
        <v>455</v>
      </c>
      <c r="D77" s="50" t="s">
        <v>456</v>
      </c>
      <c r="E77" s="50" t="s">
        <v>485</v>
      </c>
      <c r="F77" s="51" t="s">
        <v>28</v>
      </c>
      <c r="G77" s="52" t="n">
        <v>14349.6</v>
      </c>
      <c r="H77" s="52" t="n">
        <v>8678.8</v>
      </c>
      <c r="I77" s="52" t="n">
        <v>5670.9</v>
      </c>
    </row>
    <row r="78" s="42" customFormat="true" ht="70.85" hidden="false" customHeight="true" outlineLevel="0" collapsed="false">
      <c r="A78" s="43" t="str">
        <f aca="false">'2023г вед стр-ра'!A70</f>
        <v>Поддержание в постоянной готовности и модернизация муниципальной автоматизированной   системы оповещения населения при опасностях, возникающих при военных конфликтах или вследствие этих конфликтов, а также при чрезвычайных ситуациях природного и техногенного характера на территории Анжеро-Судженского городского округа</v>
      </c>
      <c r="B78" s="50" t="s">
        <v>74</v>
      </c>
      <c r="C78" s="50" t="s">
        <v>455</v>
      </c>
      <c r="D78" s="50" t="s">
        <v>456</v>
      </c>
      <c r="E78" s="50" t="s">
        <v>486</v>
      </c>
      <c r="F78" s="51"/>
      <c r="G78" s="52" t="n">
        <v>722.3</v>
      </c>
      <c r="H78" s="52" t="n">
        <v>27.9</v>
      </c>
      <c r="I78" s="52" t="n">
        <v>0</v>
      </c>
    </row>
    <row r="79" s="42" customFormat="true" ht="25.5" hidden="false" customHeight="true" outlineLevel="0" collapsed="false">
      <c r="A79" s="63" t="s">
        <v>27</v>
      </c>
      <c r="B79" s="50" t="s">
        <v>74</v>
      </c>
      <c r="C79" s="50" t="s">
        <v>455</v>
      </c>
      <c r="D79" s="50" t="s">
        <v>456</v>
      </c>
      <c r="E79" s="50" t="s">
        <v>486</v>
      </c>
      <c r="F79" s="51" t="s">
        <v>28</v>
      </c>
      <c r="G79" s="52" t="n">
        <v>722.3</v>
      </c>
      <c r="H79" s="52" t="n">
        <v>27.9</v>
      </c>
      <c r="I79" s="52" t="n">
        <v>0</v>
      </c>
    </row>
    <row r="80" s="42" customFormat="true" ht="52.95" hidden="false" customHeight="true" outlineLevel="0" collapsed="false">
      <c r="A80" s="43" t="str">
        <f aca="false">'2023г вед стр-ра'!A72</f>
        <v>Приобретение учебных пособий, памяток, стендов, участие в проведении тренировок, другие мероприятия по обеспечению антитеррористической защищенности населения и обеспечение безопасности людей на водных объектах</v>
      </c>
      <c r="B80" s="50" t="s">
        <v>74</v>
      </c>
      <c r="C80" s="50" t="s">
        <v>455</v>
      </c>
      <c r="D80" s="50" t="s">
        <v>456</v>
      </c>
      <c r="E80" s="50" t="s">
        <v>487</v>
      </c>
      <c r="F80" s="51"/>
      <c r="G80" s="52" t="n">
        <v>15</v>
      </c>
      <c r="H80" s="52" t="n">
        <v>0</v>
      </c>
      <c r="I80" s="52" t="n">
        <v>0</v>
      </c>
    </row>
    <row r="81" s="42" customFormat="true" ht="25.5" hidden="false" customHeight="true" outlineLevel="0" collapsed="false">
      <c r="A81" s="63" t="s">
        <v>27</v>
      </c>
      <c r="B81" s="50" t="s">
        <v>74</v>
      </c>
      <c r="C81" s="50" t="s">
        <v>455</v>
      </c>
      <c r="D81" s="50" t="s">
        <v>456</v>
      </c>
      <c r="E81" s="50" t="s">
        <v>487</v>
      </c>
      <c r="F81" s="51" t="s">
        <v>28</v>
      </c>
      <c r="G81" s="52" t="n">
        <v>15</v>
      </c>
      <c r="H81" s="52" t="n">
        <v>0</v>
      </c>
      <c r="I81" s="52" t="n">
        <v>0</v>
      </c>
    </row>
    <row r="82" s="42" customFormat="true" ht="12.75" hidden="false" customHeight="false" outlineLevel="0" collapsed="false">
      <c r="A82" s="43" t="s">
        <v>63</v>
      </c>
      <c r="B82" s="45" t="s">
        <v>74</v>
      </c>
      <c r="C82" s="45" t="s">
        <v>455</v>
      </c>
      <c r="D82" s="45" t="s">
        <v>456</v>
      </c>
      <c r="E82" s="45" t="s">
        <v>488</v>
      </c>
      <c r="F82" s="45"/>
      <c r="G82" s="46" t="n">
        <v>1241.2</v>
      </c>
      <c r="H82" s="46" t="n">
        <v>63.2</v>
      </c>
      <c r="I82" s="46" t="n">
        <v>0</v>
      </c>
      <c r="J82" s="1"/>
      <c r="K82" s="1"/>
      <c r="L82" s="1"/>
      <c r="M82" s="1"/>
      <c r="N82" s="1"/>
      <c r="O82" s="1"/>
      <c r="P82" s="1"/>
    </row>
    <row r="83" customFormat="false" ht="28.5" hidden="false" customHeight="true" outlineLevel="0" collapsed="false">
      <c r="A83" s="63" t="s">
        <v>27</v>
      </c>
      <c r="B83" s="50" t="s">
        <v>74</v>
      </c>
      <c r="C83" s="50" t="s">
        <v>455</v>
      </c>
      <c r="D83" s="50" t="s">
        <v>456</v>
      </c>
      <c r="E83" s="50" t="s">
        <v>488</v>
      </c>
      <c r="F83" s="50" t="s">
        <v>28</v>
      </c>
      <c r="G83" s="52" t="n">
        <v>1241.2</v>
      </c>
      <c r="H83" s="52" t="n">
        <v>63.2</v>
      </c>
      <c r="I83" s="52" t="n">
        <v>0</v>
      </c>
    </row>
    <row r="84" customFormat="false" ht="63.75" hidden="false" customHeight="true" outlineLevel="0" collapsed="false">
      <c r="A84" s="43" t="s">
        <v>83</v>
      </c>
      <c r="B84" s="50" t="s">
        <v>74</v>
      </c>
      <c r="C84" s="50" t="s">
        <v>455</v>
      </c>
      <c r="D84" s="50" t="s">
        <v>456</v>
      </c>
      <c r="E84" s="50" t="s">
        <v>489</v>
      </c>
      <c r="F84" s="51"/>
      <c r="G84" s="52" t="n">
        <v>10079.3</v>
      </c>
      <c r="H84" s="52" t="n">
        <v>9698.3</v>
      </c>
      <c r="I84" s="52" t="n">
        <v>9707.4</v>
      </c>
      <c r="J84" s="42"/>
      <c r="K84" s="42"/>
      <c r="L84" s="42"/>
      <c r="M84" s="42"/>
      <c r="N84" s="42"/>
      <c r="O84" s="42"/>
      <c r="P84" s="42"/>
    </row>
    <row r="85" s="42" customFormat="true" ht="25.5" hidden="false" customHeight="true" outlineLevel="0" collapsed="false">
      <c r="A85" s="48" t="s">
        <v>21</v>
      </c>
      <c r="B85" s="50" t="s">
        <v>74</v>
      </c>
      <c r="C85" s="50" t="s">
        <v>455</v>
      </c>
      <c r="D85" s="50" t="s">
        <v>456</v>
      </c>
      <c r="E85" s="50" t="s">
        <v>489</v>
      </c>
      <c r="F85" s="51" t="s">
        <v>22</v>
      </c>
      <c r="G85" s="52" t="n">
        <v>9455.1</v>
      </c>
      <c r="H85" s="52" t="n">
        <v>9269.6</v>
      </c>
      <c r="I85" s="52" t="n">
        <v>9314.6</v>
      </c>
    </row>
    <row r="86" s="42" customFormat="true" ht="25.5" hidden="false" customHeight="true" outlineLevel="0" collapsed="false">
      <c r="A86" s="48" t="s">
        <v>27</v>
      </c>
      <c r="B86" s="50" t="s">
        <v>74</v>
      </c>
      <c r="C86" s="50" t="s">
        <v>455</v>
      </c>
      <c r="D86" s="50" t="s">
        <v>456</v>
      </c>
      <c r="E86" s="50" t="s">
        <v>489</v>
      </c>
      <c r="F86" s="51" t="s">
        <v>28</v>
      </c>
      <c r="G86" s="52" t="n">
        <v>618.2</v>
      </c>
      <c r="H86" s="52" t="n">
        <v>428.7</v>
      </c>
      <c r="I86" s="52" t="n">
        <v>392.8</v>
      </c>
    </row>
    <row r="87" s="42" customFormat="true" ht="16.4" hidden="false" customHeight="true" outlineLevel="0" collapsed="false">
      <c r="A87" s="63" t="s">
        <v>32</v>
      </c>
      <c r="B87" s="50" t="s">
        <v>74</v>
      </c>
      <c r="C87" s="50" t="s">
        <v>455</v>
      </c>
      <c r="D87" s="50" t="s">
        <v>456</v>
      </c>
      <c r="E87" s="50" t="s">
        <v>489</v>
      </c>
      <c r="F87" s="51" t="s">
        <v>33</v>
      </c>
      <c r="G87" s="52" t="n">
        <v>6</v>
      </c>
      <c r="H87" s="52" t="n">
        <v>0</v>
      </c>
      <c r="I87" s="52" t="n">
        <v>0</v>
      </c>
    </row>
    <row r="88" s="42" customFormat="true" ht="35.2" hidden="false" customHeight="false" outlineLevel="0" collapsed="false">
      <c r="A88" s="162" t="s">
        <v>490</v>
      </c>
      <c r="B88" s="159" t="s">
        <v>74</v>
      </c>
      <c r="C88" s="159" t="s">
        <v>449</v>
      </c>
      <c r="D88" s="159"/>
      <c r="E88" s="159"/>
      <c r="F88" s="159"/>
      <c r="G88" s="161" t="n">
        <v>11005.71076</v>
      </c>
      <c r="H88" s="161" t="n">
        <v>4331.2</v>
      </c>
      <c r="I88" s="161" t="n">
        <v>4422.3</v>
      </c>
      <c r="J88" s="1"/>
      <c r="K88" s="1"/>
      <c r="L88" s="1"/>
      <c r="M88" s="1"/>
      <c r="N88" s="1"/>
      <c r="O88" s="1"/>
      <c r="P88" s="1"/>
    </row>
    <row r="89" customFormat="false" ht="16.4" hidden="false" customHeight="true" outlineLevel="0" collapsed="false">
      <c r="A89" s="43" t="s">
        <v>34</v>
      </c>
      <c r="B89" s="45" t="s">
        <v>74</v>
      </c>
      <c r="C89" s="45" t="n">
        <v>2</v>
      </c>
      <c r="D89" s="45" t="s">
        <v>456</v>
      </c>
      <c r="E89" s="45" t="s">
        <v>491</v>
      </c>
      <c r="F89" s="64"/>
      <c r="G89" s="65" t="n">
        <v>9471.71076</v>
      </c>
      <c r="H89" s="65" t="n">
        <v>4142.3</v>
      </c>
      <c r="I89" s="65" t="n">
        <v>4142.3</v>
      </c>
      <c r="L89" s="54"/>
      <c r="M89" s="54"/>
      <c r="N89" s="54"/>
      <c r="O89" s="54"/>
      <c r="P89" s="54"/>
    </row>
    <row r="90" s="54" customFormat="true" ht="25.5" hidden="false" customHeight="true" outlineLevel="0" collapsed="false">
      <c r="A90" s="48" t="s">
        <v>27</v>
      </c>
      <c r="B90" s="50" t="s">
        <v>74</v>
      </c>
      <c r="C90" s="50" t="n">
        <v>2</v>
      </c>
      <c r="D90" s="50" t="s">
        <v>456</v>
      </c>
      <c r="E90" s="50" t="s">
        <v>491</v>
      </c>
      <c r="F90" s="51" t="s">
        <v>28</v>
      </c>
      <c r="G90" s="52" t="n">
        <v>1820.4</v>
      </c>
      <c r="H90" s="52" t="n">
        <v>405</v>
      </c>
      <c r="I90" s="52" t="n">
        <v>405</v>
      </c>
    </row>
    <row r="91" s="54" customFormat="true" ht="25.5" hidden="false" customHeight="true" outlineLevel="0" collapsed="false">
      <c r="A91" s="63" t="s">
        <v>55</v>
      </c>
      <c r="B91" s="50" t="s">
        <v>74</v>
      </c>
      <c r="C91" s="50" t="n">
        <v>2</v>
      </c>
      <c r="D91" s="50" t="s">
        <v>456</v>
      </c>
      <c r="E91" s="50" t="s">
        <v>491</v>
      </c>
      <c r="F91" s="51" t="s">
        <v>56</v>
      </c>
      <c r="G91" s="61" t="n">
        <v>7651.31076</v>
      </c>
      <c r="H91" s="61" t="n">
        <v>3737.3</v>
      </c>
      <c r="I91" s="61" t="n">
        <v>3737.3</v>
      </c>
    </row>
    <row r="92" s="54" customFormat="true" ht="12.75" hidden="false" customHeight="true" outlineLevel="0" collapsed="false">
      <c r="A92" s="43" t="s">
        <v>85</v>
      </c>
      <c r="B92" s="45" t="s">
        <v>74</v>
      </c>
      <c r="C92" s="45" t="n">
        <v>2</v>
      </c>
      <c r="D92" s="45" t="s">
        <v>456</v>
      </c>
      <c r="E92" s="45" t="s">
        <v>492</v>
      </c>
      <c r="F92" s="64"/>
      <c r="G92" s="65" t="n">
        <v>1530</v>
      </c>
      <c r="H92" s="65" t="n">
        <v>188.9</v>
      </c>
      <c r="I92" s="65" t="n">
        <v>280</v>
      </c>
    </row>
    <row r="93" s="54" customFormat="true" ht="25.5" hidden="false" customHeight="true" outlineLevel="0" collapsed="false">
      <c r="A93" s="48" t="s">
        <v>27</v>
      </c>
      <c r="B93" s="50" t="s">
        <v>74</v>
      </c>
      <c r="C93" s="50" t="s">
        <v>449</v>
      </c>
      <c r="D93" s="50" t="s">
        <v>456</v>
      </c>
      <c r="E93" s="50" t="s">
        <v>492</v>
      </c>
      <c r="F93" s="51" t="s">
        <v>28</v>
      </c>
      <c r="G93" s="52" t="n">
        <v>1530</v>
      </c>
      <c r="H93" s="52" t="n">
        <v>188.9</v>
      </c>
      <c r="I93" s="52" t="n">
        <v>280</v>
      </c>
    </row>
    <row r="94" s="54" customFormat="true" ht="20.1" hidden="false" customHeight="true" outlineLevel="0" collapsed="false">
      <c r="A94" s="43" t="str">
        <f aca="false">'2023г вед стр-ра'!A80</f>
        <v>Материальное стимулирование добровольцев (волонтеров)</v>
      </c>
      <c r="B94" s="45" t="s">
        <v>74</v>
      </c>
      <c r="C94" s="45" t="n">
        <v>2</v>
      </c>
      <c r="D94" s="45" t="s">
        <v>456</v>
      </c>
      <c r="E94" s="45" t="s">
        <v>493</v>
      </c>
      <c r="F94" s="64"/>
      <c r="G94" s="65" t="n">
        <v>4</v>
      </c>
      <c r="H94" s="65" t="n">
        <v>0</v>
      </c>
      <c r="I94" s="65" t="n">
        <v>0</v>
      </c>
      <c r="J94" s="1"/>
      <c r="K94" s="1"/>
      <c r="L94" s="1"/>
      <c r="M94" s="1"/>
      <c r="N94" s="1"/>
      <c r="O94" s="1"/>
      <c r="P94" s="1"/>
    </row>
    <row r="95" customFormat="false" ht="25.5" hidden="false" customHeight="true" outlineLevel="0" collapsed="false">
      <c r="A95" s="63" t="s">
        <v>27</v>
      </c>
      <c r="B95" s="50" t="s">
        <v>74</v>
      </c>
      <c r="C95" s="50" t="s">
        <v>449</v>
      </c>
      <c r="D95" s="50" t="s">
        <v>456</v>
      </c>
      <c r="E95" s="50" t="s">
        <v>493</v>
      </c>
      <c r="F95" s="51" t="s">
        <v>28</v>
      </c>
      <c r="G95" s="52" t="n">
        <v>4</v>
      </c>
      <c r="H95" s="52" t="n">
        <v>0</v>
      </c>
      <c r="I95" s="52" t="n">
        <v>0</v>
      </c>
    </row>
    <row r="96" customFormat="false" ht="35.05" hidden="false" customHeight="false" outlineLevel="0" collapsed="false">
      <c r="A96" s="158" t="s">
        <v>494</v>
      </c>
      <c r="B96" s="159" t="s">
        <v>74</v>
      </c>
      <c r="C96" s="159" t="s">
        <v>450</v>
      </c>
      <c r="D96" s="68"/>
      <c r="E96" s="68"/>
      <c r="F96" s="160"/>
      <c r="G96" s="161" t="n">
        <v>285.8</v>
      </c>
      <c r="H96" s="161" t="n">
        <v>0</v>
      </c>
      <c r="I96" s="161" t="n">
        <v>0</v>
      </c>
    </row>
    <row r="97" customFormat="false" ht="60.4" hidden="false" customHeight="true" outlineLevel="0" collapsed="false">
      <c r="A97" s="77" t="s">
        <v>495</v>
      </c>
      <c r="B97" s="45" t="s">
        <v>74</v>
      </c>
      <c r="C97" s="45" t="n">
        <v>3</v>
      </c>
      <c r="D97" s="45" t="s">
        <v>456</v>
      </c>
      <c r="E97" s="45" t="s">
        <v>496</v>
      </c>
      <c r="F97" s="45"/>
      <c r="G97" s="46" t="n">
        <v>228.8</v>
      </c>
      <c r="H97" s="46" t="n">
        <v>0</v>
      </c>
      <c r="I97" s="46" t="n">
        <v>0</v>
      </c>
      <c r="J97" s="42"/>
      <c r="K97" s="42"/>
      <c r="L97" s="42"/>
      <c r="M97" s="42"/>
      <c r="N97" s="42"/>
      <c r="O97" s="42"/>
      <c r="P97" s="42"/>
    </row>
    <row r="98" s="42" customFormat="true" ht="17.15" hidden="false" customHeight="true" outlineLevel="0" collapsed="false">
      <c r="A98" s="48" t="s">
        <v>32</v>
      </c>
      <c r="B98" s="50" t="s">
        <v>74</v>
      </c>
      <c r="C98" s="50" t="n">
        <v>3</v>
      </c>
      <c r="D98" s="50" t="s">
        <v>456</v>
      </c>
      <c r="E98" s="50" t="s">
        <v>496</v>
      </c>
      <c r="F98" s="51" t="s">
        <v>33</v>
      </c>
      <c r="G98" s="52" t="n">
        <v>228.8</v>
      </c>
      <c r="H98" s="52" t="n">
        <v>0</v>
      </c>
      <c r="I98" s="52" t="n">
        <v>0</v>
      </c>
      <c r="J98" s="54"/>
      <c r="K98" s="54"/>
      <c r="L98" s="54"/>
      <c r="M98" s="54"/>
      <c r="N98" s="54"/>
      <c r="O98" s="54"/>
      <c r="P98" s="54"/>
    </row>
    <row r="99" s="54" customFormat="true" ht="25.5" hidden="false" customHeight="true" outlineLevel="0" collapsed="false">
      <c r="A99" s="43" t="s">
        <v>384</v>
      </c>
      <c r="B99" s="45" t="s">
        <v>74</v>
      </c>
      <c r="C99" s="45" t="n">
        <v>3</v>
      </c>
      <c r="D99" s="45" t="s">
        <v>456</v>
      </c>
      <c r="E99" s="45" t="s">
        <v>497</v>
      </c>
      <c r="F99" s="45"/>
      <c r="G99" s="46" t="n">
        <v>50</v>
      </c>
      <c r="H99" s="46" t="n">
        <v>0</v>
      </c>
      <c r="I99" s="46" t="n">
        <v>0</v>
      </c>
      <c r="J99" s="42"/>
      <c r="K99" s="42"/>
      <c r="L99" s="42"/>
      <c r="M99" s="42"/>
      <c r="N99" s="42"/>
      <c r="O99" s="42"/>
      <c r="P99" s="42"/>
    </row>
    <row r="100" s="42" customFormat="true" ht="25.5" hidden="false" customHeight="true" outlineLevel="0" collapsed="false">
      <c r="A100" s="48" t="s">
        <v>27</v>
      </c>
      <c r="B100" s="50" t="s">
        <v>74</v>
      </c>
      <c r="C100" s="50" t="n">
        <v>3</v>
      </c>
      <c r="D100" s="50" t="s">
        <v>456</v>
      </c>
      <c r="E100" s="50" t="s">
        <v>497</v>
      </c>
      <c r="F100" s="51" t="s">
        <v>28</v>
      </c>
      <c r="G100" s="52" t="n">
        <v>50</v>
      </c>
      <c r="H100" s="52" t="n">
        <v>0</v>
      </c>
      <c r="I100" s="52" t="n">
        <v>0</v>
      </c>
      <c r="J100" s="54"/>
      <c r="K100" s="54"/>
      <c r="L100" s="54"/>
      <c r="M100" s="54"/>
      <c r="N100" s="54"/>
      <c r="O100" s="54"/>
      <c r="P100" s="54"/>
    </row>
    <row r="101" s="54" customFormat="true" ht="25.5" hidden="false" customHeight="true" outlineLevel="0" collapsed="false">
      <c r="A101" s="43" t="str">
        <f aca="false">'2023г вед стр-ра'!A82</f>
        <v>Стимулирование жителей городского округа, участвующих в охране общественного порядка в составе добровольной народной дружины</v>
      </c>
      <c r="B101" s="45" t="s">
        <v>74</v>
      </c>
      <c r="C101" s="45" t="s">
        <v>450</v>
      </c>
      <c r="D101" s="45" t="s">
        <v>456</v>
      </c>
      <c r="E101" s="45" t="s">
        <v>498</v>
      </c>
      <c r="F101" s="64"/>
      <c r="G101" s="65" t="n">
        <v>7</v>
      </c>
      <c r="H101" s="65" t="n">
        <v>0</v>
      </c>
      <c r="I101" s="65" t="n">
        <v>0</v>
      </c>
      <c r="J101" s="1"/>
      <c r="K101" s="1"/>
      <c r="L101" s="1"/>
      <c r="M101" s="1"/>
      <c r="N101" s="1"/>
      <c r="O101" s="1"/>
      <c r="P101" s="1"/>
    </row>
    <row r="102" customFormat="false" ht="25.5" hidden="false" customHeight="true" outlineLevel="0" collapsed="false">
      <c r="A102" s="48" t="s">
        <v>27</v>
      </c>
      <c r="B102" s="50" t="s">
        <v>74</v>
      </c>
      <c r="C102" s="50" t="s">
        <v>450</v>
      </c>
      <c r="D102" s="50" t="s">
        <v>456</v>
      </c>
      <c r="E102" s="50" t="s">
        <v>498</v>
      </c>
      <c r="F102" s="51" t="s">
        <v>28</v>
      </c>
      <c r="G102" s="52" t="n">
        <v>7</v>
      </c>
      <c r="H102" s="52" t="n">
        <v>0</v>
      </c>
      <c r="I102" s="52" t="n">
        <v>0</v>
      </c>
    </row>
    <row r="103" customFormat="false" ht="35.05" hidden="false" customHeight="false" outlineLevel="0" collapsed="false">
      <c r="A103" s="165" t="s">
        <v>499</v>
      </c>
      <c r="B103" s="100" t="s">
        <v>24</v>
      </c>
      <c r="C103" s="100"/>
      <c r="D103" s="100"/>
      <c r="E103" s="100"/>
      <c r="F103" s="166"/>
      <c r="G103" s="26" t="n">
        <v>1095843.06918</v>
      </c>
      <c r="H103" s="26" t="n">
        <v>709500.49146</v>
      </c>
      <c r="I103" s="26" t="n">
        <v>601511.74163</v>
      </c>
      <c r="J103" s="153"/>
      <c r="K103" s="42"/>
      <c r="L103" s="42"/>
      <c r="M103" s="42"/>
      <c r="N103" s="42"/>
      <c r="O103" s="42"/>
      <c r="P103" s="42"/>
    </row>
    <row r="104" s="42" customFormat="true" ht="35.05" hidden="false" customHeight="false" outlineLevel="0" collapsed="false">
      <c r="A104" s="158" t="s">
        <v>500</v>
      </c>
      <c r="B104" s="68" t="s">
        <v>24</v>
      </c>
      <c r="C104" s="159" t="s">
        <v>455</v>
      </c>
      <c r="D104" s="159"/>
      <c r="E104" s="159"/>
      <c r="F104" s="160"/>
      <c r="G104" s="161" t="n">
        <v>146308.64221</v>
      </c>
      <c r="H104" s="161" t="n">
        <v>55304.446</v>
      </c>
      <c r="I104" s="161" t="n">
        <v>61474.34163</v>
      </c>
      <c r="J104" s="54"/>
      <c r="K104" s="54"/>
      <c r="L104" s="54"/>
      <c r="M104" s="54"/>
      <c r="N104" s="54"/>
      <c r="O104" s="54"/>
      <c r="P104" s="54"/>
    </row>
    <row r="105" s="54" customFormat="true" ht="51" hidden="false" customHeight="true" outlineLevel="0" collapsed="false">
      <c r="A105" s="43" t="s">
        <v>121</v>
      </c>
      <c r="B105" s="45" t="s">
        <v>24</v>
      </c>
      <c r="C105" s="45" t="n">
        <v>1</v>
      </c>
      <c r="D105" s="45" t="s">
        <v>456</v>
      </c>
      <c r="E105" s="45" t="s">
        <v>501</v>
      </c>
      <c r="F105" s="45"/>
      <c r="G105" s="46" t="n">
        <v>0</v>
      </c>
      <c r="H105" s="46" t="n">
        <v>0</v>
      </c>
      <c r="I105" s="46" t="n">
        <v>6437.5</v>
      </c>
      <c r="J105" s="1"/>
      <c r="K105" s="1"/>
      <c r="L105" s="1"/>
      <c r="M105" s="1"/>
      <c r="N105" s="1"/>
      <c r="O105" s="1"/>
      <c r="P105" s="1"/>
    </row>
    <row r="106" customFormat="false" ht="25.5" hidden="false" customHeight="true" outlineLevel="0" collapsed="false">
      <c r="A106" s="63" t="s">
        <v>96</v>
      </c>
      <c r="B106" s="50" t="s">
        <v>24</v>
      </c>
      <c r="C106" s="50" t="n">
        <v>1</v>
      </c>
      <c r="D106" s="50" t="s">
        <v>456</v>
      </c>
      <c r="E106" s="50" t="s">
        <v>501</v>
      </c>
      <c r="F106" s="50" t="s">
        <v>97</v>
      </c>
      <c r="G106" s="52" t="n">
        <v>0</v>
      </c>
      <c r="H106" s="52" t="n">
        <v>0</v>
      </c>
      <c r="I106" s="52" t="n">
        <v>6437.5</v>
      </c>
    </row>
    <row r="107" customFormat="false" ht="72.35" hidden="false" customHeight="true" outlineLevel="0" collapsed="false">
      <c r="A107" s="43" t="str">
        <f aca="false">'2023г вед стр-ра'!A115</f>
        <v>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v>
      </c>
      <c r="B107" s="45" t="s">
        <v>24</v>
      </c>
      <c r="C107" s="45" t="n">
        <v>1</v>
      </c>
      <c r="D107" s="45" t="s">
        <v>456</v>
      </c>
      <c r="E107" s="45" t="s">
        <v>502</v>
      </c>
      <c r="F107" s="45"/>
      <c r="G107" s="46" t="n">
        <v>0</v>
      </c>
      <c r="H107" s="46" t="n">
        <v>3000</v>
      </c>
      <c r="I107" s="46" t="n">
        <v>3000</v>
      </c>
      <c r="J107" s="54"/>
      <c r="K107" s="54"/>
      <c r="L107" s="54"/>
      <c r="M107" s="54"/>
      <c r="N107" s="54"/>
      <c r="O107" s="54"/>
      <c r="P107" s="54"/>
    </row>
    <row r="108" s="54" customFormat="true" ht="12.75" hidden="false" customHeight="false" outlineLevel="0" collapsed="false">
      <c r="A108" s="63" t="s">
        <v>49</v>
      </c>
      <c r="B108" s="50" t="s">
        <v>24</v>
      </c>
      <c r="C108" s="50" t="n">
        <v>1</v>
      </c>
      <c r="D108" s="50" t="s">
        <v>456</v>
      </c>
      <c r="E108" s="50" t="s">
        <v>502</v>
      </c>
      <c r="F108" s="50" t="s">
        <v>50</v>
      </c>
      <c r="G108" s="52" t="n">
        <v>0</v>
      </c>
      <c r="H108" s="52" t="n">
        <v>3000</v>
      </c>
      <c r="I108" s="52" t="n">
        <v>3000</v>
      </c>
    </row>
    <row r="109" s="54" customFormat="true" ht="41.75" hidden="false" customHeight="true" outlineLevel="0" collapsed="false">
      <c r="A109" s="43" t="str">
        <f aca="false">'2023г вед стр-ра'!A117</f>
        <v>Осуществление полномочий по обеспечению жильем отдельных категорий граждан, установленных Федеральным законом от 12 января 1995 года № 5-ФЗ "О ветеранах"</v>
      </c>
      <c r="B109" s="45" t="s">
        <v>24</v>
      </c>
      <c r="C109" s="45" t="n">
        <v>1</v>
      </c>
      <c r="D109" s="45" t="s">
        <v>456</v>
      </c>
      <c r="E109" s="45" t="n">
        <v>51350</v>
      </c>
      <c r="F109" s="45"/>
      <c r="G109" s="46" t="n">
        <v>0</v>
      </c>
      <c r="H109" s="46" t="n">
        <v>1459.7</v>
      </c>
      <c r="I109" s="46" t="n">
        <v>1459.7</v>
      </c>
    </row>
    <row r="110" s="54" customFormat="true" ht="25.5" hidden="false" customHeight="true" outlineLevel="0" collapsed="false">
      <c r="A110" s="63" t="s">
        <v>96</v>
      </c>
      <c r="B110" s="50" t="s">
        <v>24</v>
      </c>
      <c r="C110" s="50" t="n">
        <v>1</v>
      </c>
      <c r="D110" s="50" t="s">
        <v>456</v>
      </c>
      <c r="E110" s="50" t="n">
        <v>51350</v>
      </c>
      <c r="F110" s="50" t="s">
        <v>97</v>
      </c>
      <c r="G110" s="52" t="n">
        <v>0</v>
      </c>
      <c r="H110" s="52" t="n">
        <v>1459.7</v>
      </c>
      <c r="I110" s="52" t="n">
        <v>1459.7</v>
      </c>
    </row>
    <row r="111" s="54" customFormat="true" ht="38.25" hidden="false" customHeight="true" outlineLevel="0" collapsed="false">
      <c r="A111" s="43" t="s">
        <v>130</v>
      </c>
      <c r="B111" s="45" t="s">
        <v>24</v>
      </c>
      <c r="C111" s="45" t="n">
        <v>1</v>
      </c>
      <c r="D111" s="45" t="s">
        <v>456</v>
      </c>
      <c r="E111" s="45" t="s">
        <v>503</v>
      </c>
      <c r="F111" s="45"/>
      <c r="G111" s="46" t="n">
        <v>8498.16203</v>
      </c>
      <c r="H111" s="46" t="n">
        <v>21408.35</v>
      </c>
      <c r="I111" s="46" t="n">
        <v>21140.74563</v>
      </c>
    </row>
    <row r="112" s="54" customFormat="true" ht="25.5" hidden="false" customHeight="true" outlineLevel="0" collapsed="false">
      <c r="A112" s="63" t="s">
        <v>96</v>
      </c>
      <c r="B112" s="50" t="s">
        <v>24</v>
      </c>
      <c r="C112" s="50" t="n">
        <v>1</v>
      </c>
      <c r="D112" s="50" t="s">
        <v>456</v>
      </c>
      <c r="E112" s="50" t="s">
        <v>503</v>
      </c>
      <c r="F112" s="50" t="s">
        <v>97</v>
      </c>
      <c r="G112" s="52" t="n">
        <v>8498.16203</v>
      </c>
      <c r="H112" s="52" t="n">
        <v>21408.35</v>
      </c>
      <c r="I112" s="52" t="n">
        <v>21140.74563</v>
      </c>
      <c r="J112" s="1"/>
      <c r="K112" s="1"/>
      <c r="L112" s="1"/>
      <c r="M112" s="1"/>
      <c r="N112" s="1"/>
      <c r="O112" s="1"/>
      <c r="P112" s="1"/>
    </row>
    <row r="113" customFormat="false" ht="38.25" hidden="false" customHeight="true" outlineLevel="0" collapsed="false">
      <c r="A113" s="43" t="s">
        <v>130</v>
      </c>
      <c r="B113" s="45" t="s">
        <v>24</v>
      </c>
      <c r="C113" s="45" t="n">
        <v>1</v>
      </c>
      <c r="D113" s="45" t="s">
        <v>456</v>
      </c>
      <c r="E113" s="45" t="s">
        <v>504</v>
      </c>
      <c r="F113" s="45"/>
      <c r="G113" s="46" t="n">
        <v>129190.18018</v>
      </c>
      <c r="H113" s="46" t="n">
        <v>29436.396</v>
      </c>
      <c r="I113" s="46" t="n">
        <v>29436.396</v>
      </c>
    </row>
    <row r="114" customFormat="false" ht="25.5" hidden="false" customHeight="true" outlineLevel="0" collapsed="false">
      <c r="A114" s="63" t="s">
        <v>96</v>
      </c>
      <c r="B114" s="50" t="s">
        <v>24</v>
      </c>
      <c r="C114" s="50" t="n">
        <v>1</v>
      </c>
      <c r="D114" s="50" t="s">
        <v>456</v>
      </c>
      <c r="E114" s="50" t="s">
        <v>504</v>
      </c>
      <c r="F114" s="50" t="s">
        <v>97</v>
      </c>
      <c r="G114" s="52" t="n">
        <v>129190.18018</v>
      </c>
      <c r="H114" s="52" t="n">
        <v>29436.396</v>
      </c>
      <c r="I114" s="52" t="n">
        <v>29436.396</v>
      </c>
    </row>
    <row r="115" customFormat="false" ht="23.25" hidden="false" customHeight="true" outlineLevel="0" collapsed="false">
      <c r="A115" s="43" t="str">
        <f aca="false">'2023г вед стр-ра'!A232</f>
        <v>Обеспечение жильем социальных категорий граждан, установленных законодательством Кемеровской области — Кузбасса</v>
      </c>
      <c r="B115" s="45" t="s">
        <v>24</v>
      </c>
      <c r="C115" s="45" t="n">
        <v>1</v>
      </c>
      <c r="D115" s="45" t="s">
        <v>456</v>
      </c>
      <c r="E115" s="45" t="s">
        <v>505</v>
      </c>
      <c r="F115" s="45"/>
      <c r="G115" s="46" t="n">
        <v>8620.3</v>
      </c>
      <c r="H115" s="46" t="n">
        <v>0</v>
      </c>
      <c r="I115" s="46" t="n">
        <v>0</v>
      </c>
    </row>
    <row r="116" customFormat="false" ht="25.5" hidden="false" customHeight="true" outlineLevel="0" collapsed="false">
      <c r="A116" s="63" t="s">
        <v>96</v>
      </c>
      <c r="B116" s="50" t="s">
        <v>24</v>
      </c>
      <c r="C116" s="50" t="n">
        <v>1</v>
      </c>
      <c r="D116" s="50" t="s">
        <v>456</v>
      </c>
      <c r="E116" s="50" t="s">
        <v>505</v>
      </c>
      <c r="F116" s="50" t="s">
        <v>97</v>
      </c>
      <c r="G116" s="52" t="n">
        <v>8620.3</v>
      </c>
      <c r="H116" s="52" t="n">
        <v>0</v>
      </c>
      <c r="I116" s="52" t="n">
        <v>0</v>
      </c>
    </row>
    <row r="117" customFormat="false" ht="12.75" hidden="false" customHeight="false" outlineLevel="0" collapsed="false">
      <c r="A117" s="162" t="s">
        <v>506</v>
      </c>
      <c r="B117" s="159" t="s">
        <v>24</v>
      </c>
      <c r="C117" s="68" t="s">
        <v>449</v>
      </c>
      <c r="D117" s="68"/>
      <c r="E117" s="68"/>
      <c r="F117" s="159"/>
      <c r="G117" s="161" t="n">
        <v>1296.4946</v>
      </c>
      <c r="H117" s="161" t="n">
        <v>1542.3</v>
      </c>
      <c r="I117" s="161" t="n">
        <v>0</v>
      </c>
    </row>
    <row r="118" customFormat="false" ht="12.75" hidden="false" customHeight="true" outlineLevel="0" collapsed="false">
      <c r="A118" s="43" t="s">
        <v>133</v>
      </c>
      <c r="B118" s="45" t="s">
        <v>24</v>
      </c>
      <c r="C118" s="45" t="n">
        <v>2</v>
      </c>
      <c r="D118" s="45" t="s">
        <v>456</v>
      </c>
      <c r="E118" s="45" t="s">
        <v>507</v>
      </c>
      <c r="F118" s="45"/>
      <c r="G118" s="46" t="n">
        <v>1296.4946</v>
      </c>
      <c r="H118" s="46" t="n">
        <v>1542.3</v>
      </c>
      <c r="I118" s="46" t="n">
        <v>0</v>
      </c>
      <c r="J118" s="54"/>
      <c r="K118" s="54"/>
      <c r="L118" s="54"/>
      <c r="M118" s="54"/>
      <c r="N118" s="54"/>
      <c r="O118" s="54"/>
      <c r="P118" s="54"/>
    </row>
    <row r="119" s="54" customFormat="true" ht="12.75" hidden="false" customHeight="true" outlineLevel="0" collapsed="false">
      <c r="A119" s="63" t="s">
        <v>49</v>
      </c>
      <c r="B119" s="50" t="s">
        <v>24</v>
      </c>
      <c r="C119" s="50" t="n">
        <v>2</v>
      </c>
      <c r="D119" s="50" t="s">
        <v>456</v>
      </c>
      <c r="E119" s="50" t="s">
        <v>507</v>
      </c>
      <c r="F119" s="56" t="n">
        <v>300</v>
      </c>
      <c r="G119" s="52" t="n">
        <v>1296.4946</v>
      </c>
      <c r="H119" s="52" t="n">
        <v>1542.3</v>
      </c>
      <c r="I119" s="52" t="n">
        <v>0</v>
      </c>
      <c r="J119" s="1"/>
      <c r="K119" s="1"/>
      <c r="L119" s="1"/>
      <c r="M119" s="1"/>
      <c r="N119" s="1"/>
      <c r="O119" s="1"/>
      <c r="P119" s="1"/>
    </row>
    <row r="120" customFormat="false" ht="23.9" hidden="false" customHeight="false" outlineLevel="0" collapsed="false">
      <c r="A120" s="162" t="s">
        <v>508</v>
      </c>
      <c r="B120" s="159" t="s">
        <v>24</v>
      </c>
      <c r="C120" s="159" t="s">
        <v>450</v>
      </c>
      <c r="D120" s="159"/>
      <c r="E120" s="159"/>
      <c r="F120" s="167"/>
      <c r="G120" s="161" t="n">
        <v>909183.28137</v>
      </c>
      <c r="H120" s="161" t="n">
        <v>640012.64546</v>
      </c>
      <c r="I120" s="161" t="n">
        <v>327334.7</v>
      </c>
      <c r="J120" s="42"/>
      <c r="K120" s="42"/>
      <c r="L120" s="42"/>
      <c r="M120" s="42"/>
      <c r="N120" s="42"/>
      <c r="O120" s="42"/>
      <c r="P120" s="42"/>
    </row>
    <row r="121" s="42" customFormat="true" ht="25.5" hidden="false" customHeight="true" outlineLevel="0" collapsed="false">
      <c r="A121" s="43" t="s">
        <v>509</v>
      </c>
      <c r="B121" s="50" t="s">
        <v>24</v>
      </c>
      <c r="C121" s="50" t="s">
        <v>450</v>
      </c>
      <c r="D121" s="50" t="s">
        <v>510</v>
      </c>
      <c r="E121" s="159"/>
      <c r="F121" s="167"/>
      <c r="G121" s="46" t="n">
        <v>523517.08137</v>
      </c>
      <c r="H121" s="46" t="n">
        <v>60584.44546</v>
      </c>
      <c r="I121" s="46" t="n">
        <v>0</v>
      </c>
    </row>
    <row r="122" s="42" customFormat="true" ht="40.5" hidden="false" customHeight="true" outlineLevel="0" collapsed="false">
      <c r="A122" s="43" t="s">
        <v>106</v>
      </c>
      <c r="B122" s="45" t="s">
        <v>24</v>
      </c>
      <c r="C122" s="45" t="n">
        <v>3</v>
      </c>
      <c r="D122" s="50" t="s">
        <v>510</v>
      </c>
      <c r="E122" s="45" t="s">
        <v>511</v>
      </c>
      <c r="F122" s="167"/>
      <c r="G122" s="46" t="n">
        <v>455162.50489</v>
      </c>
      <c r="H122" s="46" t="n">
        <v>54820.91875</v>
      </c>
      <c r="I122" s="46" t="n">
        <v>0</v>
      </c>
    </row>
    <row r="123" s="42" customFormat="true" ht="25.5" hidden="false" customHeight="true" outlineLevel="0" collapsed="false">
      <c r="A123" s="63" t="s">
        <v>96</v>
      </c>
      <c r="B123" s="50" t="s">
        <v>24</v>
      </c>
      <c r="C123" s="50" t="n">
        <v>3</v>
      </c>
      <c r="D123" s="50" t="s">
        <v>510</v>
      </c>
      <c r="E123" s="50" t="s">
        <v>511</v>
      </c>
      <c r="F123" s="56" t="n">
        <v>400</v>
      </c>
      <c r="G123" s="52" t="n">
        <v>421459.33945</v>
      </c>
      <c r="H123" s="52" t="n">
        <v>17764.01875</v>
      </c>
      <c r="I123" s="52" t="n">
        <v>0</v>
      </c>
    </row>
    <row r="124" s="42" customFormat="true" ht="12.75" hidden="false" customHeight="true" outlineLevel="0" collapsed="false">
      <c r="A124" s="63" t="s">
        <v>32</v>
      </c>
      <c r="B124" s="50" t="s">
        <v>24</v>
      </c>
      <c r="C124" s="50" t="n">
        <v>3</v>
      </c>
      <c r="D124" s="50" t="s">
        <v>510</v>
      </c>
      <c r="E124" s="50" t="s">
        <v>511</v>
      </c>
      <c r="F124" s="56" t="n">
        <v>800</v>
      </c>
      <c r="G124" s="52" t="n">
        <v>33703.16544</v>
      </c>
      <c r="H124" s="52" t="n">
        <v>37056.9</v>
      </c>
      <c r="I124" s="52" t="n">
        <v>0</v>
      </c>
    </row>
    <row r="125" s="42" customFormat="true" ht="50.7" hidden="false" customHeight="true" outlineLevel="0" collapsed="false">
      <c r="A125" s="43" t="s">
        <v>108</v>
      </c>
      <c r="B125" s="45" t="s">
        <v>24</v>
      </c>
      <c r="C125" s="45" t="n">
        <v>3</v>
      </c>
      <c r="D125" s="50" t="s">
        <v>510</v>
      </c>
      <c r="E125" s="45" t="s">
        <v>512</v>
      </c>
      <c r="F125" s="167"/>
      <c r="G125" s="46" t="n">
        <v>68354.57648</v>
      </c>
      <c r="H125" s="46" t="n">
        <v>5763.52671</v>
      </c>
      <c r="I125" s="46" t="n">
        <v>0</v>
      </c>
    </row>
    <row r="126" s="42" customFormat="true" ht="25.5" hidden="false" customHeight="true" outlineLevel="0" collapsed="false">
      <c r="A126" s="63" t="s">
        <v>96</v>
      </c>
      <c r="B126" s="50" t="s">
        <v>24</v>
      </c>
      <c r="C126" s="50" t="n">
        <v>3</v>
      </c>
      <c r="D126" s="50" t="s">
        <v>510</v>
      </c>
      <c r="E126" s="50" t="s">
        <v>512</v>
      </c>
      <c r="F126" s="56" t="n">
        <v>400</v>
      </c>
      <c r="G126" s="52" t="n">
        <v>62069.32491</v>
      </c>
      <c r="H126" s="52" t="n">
        <v>2236.02671</v>
      </c>
      <c r="I126" s="52" t="n">
        <v>0</v>
      </c>
    </row>
    <row r="127" s="42" customFormat="true" ht="12.75" hidden="false" customHeight="true" outlineLevel="0" collapsed="false">
      <c r="A127" s="63" t="s">
        <v>32</v>
      </c>
      <c r="B127" s="50" t="s">
        <v>24</v>
      </c>
      <c r="C127" s="50" t="n">
        <v>3</v>
      </c>
      <c r="D127" s="50" t="s">
        <v>510</v>
      </c>
      <c r="E127" s="50" t="s">
        <v>512</v>
      </c>
      <c r="F127" s="56" t="n">
        <v>800</v>
      </c>
      <c r="G127" s="52" t="n">
        <v>6285.25157</v>
      </c>
      <c r="H127" s="52" t="n">
        <v>3527.5</v>
      </c>
      <c r="I127" s="52" t="n">
        <v>0</v>
      </c>
    </row>
    <row r="128" s="42" customFormat="true" ht="30" hidden="false" customHeight="true" outlineLevel="0" collapsed="false">
      <c r="A128" s="43" t="s">
        <v>119</v>
      </c>
      <c r="B128" s="45" t="s">
        <v>24</v>
      </c>
      <c r="C128" s="45" t="n">
        <v>3</v>
      </c>
      <c r="D128" s="45" t="s">
        <v>456</v>
      </c>
      <c r="E128" s="45" t="n">
        <v>51560</v>
      </c>
      <c r="F128" s="45"/>
      <c r="G128" s="46" t="n">
        <v>380861.9</v>
      </c>
      <c r="H128" s="46" t="n">
        <v>579428.2</v>
      </c>
      <c r="I128" s="46" t="n">
        <v>327334.7</v>
      </c>
      <c r="J128" s="1"/>
      <c r="K128" s="1"/>
      <c r="L128" s="1"/>
      <c r="M128" s="1"/>
      <c r="N128" s="1"/>
      <c r="O128" s="1"/>
      <c r="P128" s="1"/>
    </row>
    <row r="129" customFormat="false" ht="12.75" hidden="false" customHeight="true" outlineLevel="0" collapsed="false">
      <c r="A129" s="63" t="s">
        <v>49</v>
      </c>
      <c r="B129" s="50" t="s">
        <v>24</v>
      </c>
      <c r="C129" s="50" t="n">
        <v>3</v>
      </c>
      <c r="D129" s="50" t="s">
        <v>456</v>
      </c>
      <c r="E129" s="50" t="n">
        <v>51560</v>
      </c>
      <c r="F129" s="50" t="s">
        <v>50</v>
      </c>
      <c r="G129" s="52" t="n">
        <v>380861.9</v>
      </c>
      <c r="H129" s="52" t="n">
        <v>579428.2</v>
      </c>
      <c r="I129" s="52" t="n">
        <v>327334.7</v>
      </c>
      <c r="J129" s="54"/>
      <c r="K129" s="54"/>
      <c r="L129" s="54"/>
      <c r="M129" s="54"/>
      <c r="N129" s="54"/>
      <c r="O129" s="54"/>
      <c r="P129" s="54"/>
    </row>
    <row r="130" s="54" customFormat="true" ht="25.5" hidden="false" customHeight="true" outlineLevel="0" collapsed="false">
      <c r="A130" s="43" t="s">
        <v>110</v>
      </c>
      <c r="B130" s="50" t="s">
        <v>24</v>
      </c>
      <c r="C130" s="50" t="s">
        <v>450</v>
      </c>
      <c r="D130" s="50" t="s">
        <v>456</v>
      </c>
      <c r="E130" s="50" t="s">
        <v>513</v>
      </c>
      <c r="F130" s="51"/>
      <c r="G130" s="52" t="n">
        <v>4804.3</v>
      </c>
      <c r="H130" s="52" t="n">
        <v>0</v>
      </c>
      <c r="I130" s="52" t="n">
        <v>0</v>
      </c>
    </row>
    <row r="131" s="54" customFormat="true" ht="25.5" hidden="false" customHeight="true" outlineLevel="0" collapsed="false">
      <c r="A131" s="63" t="s">
        <v>55</v>
      </c>
      <c r="B131" s="50" t="s">
        <v>24</v>
      </c>
      <c r="C131" s="50" t="s">
        <v>450</v>
      </c>
      <c r="D131" s="50" t="s">
        <v>456</v>
      </c>
      <c r="E131" s="50" t="s">
        <v>513</v>
      </c>
      <c r="F131" s="51" t="s">
        <v>56</v>
      </c>
      <c r="G131" s="52" t="n">
        <v>4804.3</v>
      </c>
      <c r="H131" s="52" t="n">
        <v>0</v>
      </c>
      <c r="I131" s="52" t="n">
        <v>0</v>
      </c>
    </row>
    <row r="132" s="54" customFormat="true" ht="12.75" hidden="false" customHeight="false" outlineLevel="0" collapsed="false">
      <c r="A132" s="162" t="s">
        <v>514</v>
      </c>
      <c r="B132" s="159" t="s">
        <v>24</v>
      </c>
      <c r="C132" s="159" t="s">
        <v>451</v>
      </c>
      <c r="D132" s="159"/>
      <c r="E132" s="159"/>
      <c r="F132" s="159"/>
      <c r="G132" s="161" t="n">
        <v>32235.551</v>
      </c>
      <c r="H132" s="161" t="n">
        <v>12641.1</v>
      </c>
      <c r="I132" s="161" t="n">
        <v>212702.7</v>
      </c>
      <c r="J132" s="42"/>
      <c r="K132" s="42"/>
      <c r="L132" s="42"/>
      <c r="M132" s="42"/>
      <c r="N132" s="42"/>
      <c r="O132" s="42"/>
      <c r="P132" s="42"/>
    </row>
    <row r="133" s="42" customFormat="true" ht="39" hidden="false" customHeight="true" outlineLevel="0" collapsed="false">
      <c r="A133" s="43" t="s">
        <v>166</v>
      </c>
      <c r="B133" s="50" t="s">
        <v>24</v>
      </c>
      <c r="C133" s="50" t="n">
        <v>4</v>
      </c>
      <c r="D133" s="50" t="s">
        <v>456</v>
      </c>
      <c r="E133" s="50" t="s">
        <v>515</v>
      </c>
      <c r="F133" s="45"/>
      <c r="G133" s="46" t="n">
        <v>0</v>
      </c>
      <c r="H133" s="46" t="n">
        <v>0</v>
      </c>
      <c r="I133" s="46" t="n">
        <v>209422.4</v>
      </c>
      <c r="J133" s="1"/>
      <c r="K133" s="1"/>
      <c r="L133" s="1"/>
      <c r="M133" s="1"/>
      <c r="N133" s="1"/>
      <c r="O133" s="1"/>
      <c r="P133" s="1"/>
    </row>
    <row r="134" customFormat="false" ht="25.5" hidden="false" customHeight="true" outlineLevel="0" collapsed="false">
      <c r="A134" s="63" t="s">
        <v>96</v>
      </c>
      <c r="B134" s="50" t="s">
        <v>24</v>
      </c>
      <c r="C134" s="50" t="n">
        <v>4</v>
      </c>
      <c r="D134" s="50" t="s">
        <v>456</v>
      </c>
      <c r="E134" s="50" t="s">
        <v>515</v>
      </c>
      <c r="F134" s="51" t="s">
        <v>97</v>
      </c>
      <c r="G134" s="52" t="n">
        <v>0</v>
      </c>
      <c r="H134" s="52" t="n">
        <v>0</v>
      </c>
      <c r="I134" s="52" t="n">
        <v>209422.4</v>
      </c>
      <c r="J134" s="42"/>
      <c r="K134" s="42"/>
      <c r="L134" s="42"/>
      <c r="M134" s="42"/>
      <c r="N134" s="42"/>
      <c r="O134" s="42"/>
      <c r="P134" s="42"/>
    </row>
    <row r="135" s="42" customFormat="true" ht="12.75" hidden="false" customHeight="true" outlineLevel="0" collapsed="false">
      <c r="A135" s="43" t="s">
        <v>112</v>
      </c>
      <c r="B135" s="50" t="s">
        <v>24</v>
      </c>
      <c r="C135" s="50" t="n">
        <v>4</v>
      </c>
      <c r="D135" s="50" t="s">
        <v>456</v>
      </c>
      <c r="E135" s="50" t="s">
        <v>516</v>
      </c>
      <c r="F135" s="45"/>
      <c r="G135" s="46" t="n">
        <v>28608.151</v>
      </c>
      <c r="H135" s="46" t="n">
        <v>9360.8</v>
      </c>
      <c r="I135" s="46" t="n">
        <v>0</v>
      </c>
      <c r="J135" s="1"/>
      <c r="K135" s="1"/>
      <c r="L135" s="1"/>
      <c r="M135" s="1"/>
      <c r="N135" s="1"/>
      <c r="O135" s="1"/>
      <c r="P135" s="1"/>
    </row>
    <row r="136" customFormat="false" ht="25.5" hidden="false" customHeight="true" outlineLevel="0" collapsed="false">
      <c r="A136" s="48" t="s">
        <v>27</v>
      </c>
      <c r="B136" s="50" t="s">
        <v>24</v>
      </c>
      <c r="C136" s="50" t="n">
        <v>4</v>
      </c>
      <c r="D136" s="50" t="s">
        <v>456</v>
      </c>
      <c r="E136" s="50" t="s">
        <v>516</v>
      </c>
      <c r="F136" s="51" t="s">
        <v>28</v>
      </c>
      <c r="G136" s="52" t="n">
        <v>7007.38327</v>
      </c>
      <c r="H136" s="52" t="n">
        <v>53.1</v>
      </c>
      <c r="I136" s="52" t="n">
        <v>0</v>
      </c>
      <c r="J136" s="42"/>
      <c r="K136" s="42"/>
      <c r="L136" s="42"/>
      <c r="M136" s="42"/>
      <c r="N136" s="42"/>
      <c r="O136" s="42"/>
      <c r="P136" s="42"/>
    </row>
    <row r="137" s="42" customFormat="true" ht="25.5" hidden="false" customHeight="true" outlineLevel="0" collapsed="false">
      <c r="A137" s="63" t="s">
        <v>96</v>
      </c>
      <c r="B137" s="50" t="s">
        <v>24</v>
      </c>
      <c r="C137" s="50" t="n">
        <v>4</v>
      </c>
      <c r="D137" s="50" t="s">
        <v>456</v>
      </c>
      <c r="E137" s="50" t="s">
        <v>516</v>
      </c>
      <c r="F137" s="50" t="s">
        <v>97</v>
      </c>
      <c r="G137" s="52" t="n">
        <v>17900.61673</v>
      </c>
      <c r="H137" s="52" t="n">
        <v>9307.7</v>
      </c>
      <c r="I137" s="52" t="n">
        <v>0</v>
      </c>
    </row>
    <row r="138" s="42" customFormat="true" ht="25.5" hidden="false" customHeight="true" outlineLevel="0" collapsed="false">
      <c r="A138" s="63" t="s">
        <v>55</v>
      </c>
      <c r="B138" s="50" t="s">
        <v>24</v>
      </c>
      <c r="C138" s="50" t="n">
        <v>4</v>
      </c>
      <c r="D138" s="50" t="s">
        <v>456</v>
      </c>
      <c r="E138" s="50" t="s">
        <v>516</v>
      </c>
      <c r="F138" s="50" t="s">
        <v>56</v>
      </c>
      <c r="G138" s="52" t="n">
        <v>3700.151</v>
      </c>
      <c r="H138" s="52" t="n">
        <v>0</v>
      </c>
      <c r="I138" s="52" t="n">
        <v>0</v>
      </c>
    </row>
    <row r="139" s="42" customFormat="true" ht="38.25" hidden="false" customHeight="true" outlineLevel="0" collapsed="false">
      <c r="A139" s="43" t="s">
        <v>67</v>
      </c>
      <c r="B139" s="50" t="s">
        <v>24</v>
      </c>
      <c r="C139" s="50" t="s">
        <v>451</v>
      </c>
      <c r="D139" s="50" t="s">
        <v>456</v>
      </c>
      <c r="E139" s="50" t="s">
        <v>517</v>
      </c>
      <c r="F139" s="50"/>
      <c r="G139" s="52" t="n">
        <v>3627.4</v>
      </c>
      <c r="H139" s="52" t="n">
        <v>3280.3</v>
      </c>
      <c r="I139" s="52" t="n">
        <v>3280.3</v>
      </c>
    </row>
    <row r="140" s="42" customFormat="true" ht="25.5" hidden="false" customHeight="true" outlineLevel="0" collapsed="false">
      <c r="A140" s="63" t="s">
        <v>55</v>
      </c>
      <c r="B140" s="50" t="s">
        <v>24</v>
      </c>
      <c r="C140" s="50" t="s">
        <v>451</v>
      </c>
      <c r="D140" s="50" t="s">
        <v>456</v>
      </c>
      <c r="E140" s="50" t="s">
        <v>517</v>
      </c>
      <c r="F140" s="50" t="s">
        <v>56</v>
      </c>
      <c r="G140" s="52" t="n">
        <v>3627.4</v>
      </c>
      <c r="H140" s="52" t="n">
        <v>3280.3</v>
      </c>
      <c r="I140" s="52" t="n">
        <v>3280.3</v>
      </c>
    </row>
    <row r="141" s="42" customFormat="true" ht="12.75" hidden="false" customHeight="false" outlineLevel="0" collapsed="false">
      <c r="A141" s="162" t="s">
        <v>518</v>
      </c>
      <c r="B141" s="159" t="s">
        <v>24</v>
      </c>
      <c r="C141" s="159" t="s">
        <v>452</v>
      </c>
      <c r="D141" s="159"/>
      <c r="E141" s="159"/>
      <c r="F141" s="159"/>
      <c r="G141" s="161" t="n">
        <v>6819.1</v>
      </c>
      <c r="H141" s="161" t="n">
        <v>0</v>
      </c>
      <c r="I141" s="161" t="n">
        <v>0</v>
      </c>
      <c r="J141" s="1"/>
      <c r="K141" s="1"/>
      <c r="L141" s="1"/>
      <c r="M141" s="1"/>
      <c r="N141" s="1"/>
      <c r="O141" s="1"/>
      <c r="P141" s="1"/>
    </row>
    <row r="142" customFormat="false" ht="12.75" hidden="false" customHeight="true" outlineLevel="0" collapsed="false">
      <c r="A142" s="43" t="s">
        <v>396</v>
      </c>
      <c r="B142" s="45" t="s">
        <v>24</v>
      </c>
      <c r="C142" s="45" t="n">
        <v>5</v>
      </c>
      <c r="D142" s="45" t="s">
        <v>456</v>
      </c>
      <c r="E142" s="45" t="s">
        <v>519</v>
      </c>
      <c r="F142" s="45"/>
      <c r="G142" s="46" t="n">
        <v>2671.3</v>
      </c>
      <c r="H142" s="46" t="n">
        <v>0</v>
      </c>
      <c r="I142" s="46" t="n">
        <v>0</v>
      </c>
      <c r="J142" s="42"/>
      <c r="K142" s="42"/>
      <c r="L142" s="42"/>
      <c r="M142" s="42"/>
      <c r="N142" s="42"/>
      <c r="O142" s="42"/>
      <c r="P142" s="42"/>
    </row>
    <row r="143" s="42" customFormat="true" ht="25.5" hidden="false" customHeight="true" outlineLevel="0" collapsed="false">
      <c r="A143" s="48" t="s">
        <v>27</v>
      </c>
      <c r="B143" s="50" t="s">
        <v>24</v>
      </c>
      <c r="C143" s="50" t="n">
        <v>5</v>
      </c>
      <c r="D143" s="50" t="s">
        <v>456</v>
      </c>
      <c r="E143" s="50" t="s">
        <v>519</v>
      </c>
      <c r="F143" s="50" t="s">
        <v>28</v>
      </c>
      <c r="G143" s="52" t="n">
        <v>2671.3</v>
      </c>
      <c r="H143" s="52" t="n">
        <v>0</v>
      </c>
      <c r="I143" s="52" t="n">
        <v>0</v>
      </c>
    </row>
    <row r="144" s="42" customFormat="true" ht="25.5" hidden="false" customHeight="true" outlineLevel="0" collapsed="false">
      <c r="A144" s="43" t="s">
        <v>198</v>
      </c>
      <c r="B144" s="45" t="s">
        <v>24</v>
      </c>
      <c r="C144" s="45" t="n">
        <v>5</v>
      </c>
      <c r="D144" s="45" t="s">
        <v>456</v>
      </c>
      <c r="E144" s="45" t="s">
        <v>520</v>
      </c>
      <c r="F144" s="45"/>
      <c r="G144" s="46" t="n">
        <v>4147.8</v>
      </c>
      <c r="H144" s="46" t="n">
        <v>0</v>
      </c>
      <c r="I144" s="46" t="n">
        <v>0</v>
      </c>
      <c r="J144" s="1"/>
      <c r="K144" s="1"/>
      <c r="L144" s="1"/>
      <c r="M144" s="1"/>
      <c r="N144" s="1"/>
      <c r="O144" s="1"/>
      <c r="P144" s="1"/>
    </row>
    <row r="145" customFormat="false" ht="25.5" hidden="false" customHeight="true" outlineLevel="0" collapsed="false">
      <c r="A145" s="48" t="s">
        <v>27</v>
      </c>
      <c r="B145" s="50" t="s">
        <v>24</v>
      </c>
      <c r="C145" s="50" t="n">
        <v>5</v>
      </c>
      <c r="D145" s="50" t="s">
        <v>456</v>
      </c>
      <c r="E145" s="50" t="s">
        <v>520</v>
      </c>
      <c r="F145" s="50" t="s">
        <v>28</v>
      </c>
      <c r="G145" s="52" t="n">
        <v>4147.8</v>
      </c>
      <c r="H145" s="52" t="n">
        <v>0</v>
      </c>
      <c r="I145" s="52" t="n">
        <v>0</v>
      </c>
      <c r="J145" s="42"/>
      <c r="K145" s="42"/>
      <c r="L145" s="42"/>
      <c r="M145" s="42"/>
      <c r="N145" s="42"/>
      <c r="O145" s="42"/>
      <c r="P145" s="42"/>
    </row>
    <row r="146" s="42" customFormat="true" ht="23.85" hidden="false" customHeight="false" outlineLevel="0" collapsed="false">
      <c r="A146" s="99" t="s">
        <v>521</v>
      </c>
      <c r="B146" s="100" t="s">
        <v>38</v>
      </c>
      <c r="C146" s="100"/>
      <c r="D146" s="100"/>
      <c r="E146" s="100"/>
      <c r="F146" s="100"/>
      <c r="G146" s="26" t="n">
        <v>2180498.81188</v>
      </c>
      <c r="H146" s="26" t="n">
        <v>1709935.80618</v>
      </c>
      <c r="I146" s="26" t="n">
        <v>1704911.01047</v>
      </c>
      <c r="J146" s="153"/>
      <c r="L146" s="1"/>
      <c r="M146" s="1"/>
      <c r="N146" s="1"/>
      <c r="O146" s="1"/>
      <c r="P146" s="1"/>
    </row>
    <row r="147" customFormat="false" ht="35.05" hidden="false" customHeight="false" outlineLevel="0" collapsed="false">
      <c r="A147" s="162" t="s">
        <v>522</v>
      </c>
      <c r="B147" s="159" t="s">
        <v>38</v>
      </c>
      <c r="C147" s="159" t="s">
        <v>455</v>
      </c>
      <c r="D147" s="159"/>
      <c r="E147" s="159"/>
      <c r="F147" s="159"/>
      <c r="G147" s="161" t="n">
        <v>2030689.31188</v>
      </c>
      <c r="H147" s="161" t="n">
        <v>1557081.20618</v>
      </c>
      <c r="I147" s="161" t="n">
        <v>1552056.41047</v>
      </c>
    </row>
    <row r="148" customFormat="false" ht="51" hidden="false" customHeight="true" outlineLevel="0" collapsed="false">
      <c r="A148" s="43" t="s">
        <v>225</v>
      </c>
      <c r="B148" s="45" t="s">
        <v>38</v>
      </c>
      <c r="C148" s="45" t="n">
        <v>1</v>
      </c>
      <c r="D148" s="45" t="s">
        <v>456</v>
      </c>
      <c r="E148" s="45" t="s">
        <v>523</v>
      </c>
      <c r="F148" s="45"/>
      <c r="G148" s="46" t="n">
        <v>265430.99676</v>
      </c>
      <c r="H148" s="46" t="n">
        <v>229609</v>
      </c>
      <c r="I148" s="46" t="n">
        <v>229609</v>
      </c>
    </row>
    <row r="149" customFormat="false" ht="51" hidden="false" customHeight="true" outlineLevel="0" collapsed="false">
      <c r="A149" s="48" t="s">
        <v>21</v>
      </c>
      <c r="B149" s="50" t="s">
        <v>38</v>
      </c>
      <c r="C149" s="50" t="n">
        <v>1</v>
      </c>
      <c r="D149" s="50" t="s">
        <v>456</v>
      </c>
      <c r="E149" s="50" t="s">
        <v>523</v>
      </c>
      <c r="F149" s="51" t="s">
        <v>22</v>
      </c>
      <c r="G149" s="52" t="n">
        <v>34344.4</v>
      </c>
      <c r="H149" s="52" t="n">
        <v>34077</v>
      </c>
      <c r="I149" s="52" t="n">
        <v>34077</v>
      </c>
    </row>
    <row r="150" customFormat="false" ht="25.5" hidden="false" customHeight="true" outlineLevel="0" collapsed="false">
      <c r="A150" s="48" t="s">
        <v>27</v>
      </c>
      <c r="B150" s="50" t="s">
        <v>38</v>
      </c>
      <c r="C150" s="50" t="n">
        <v>1</v>
      </c>
      <c r="D150" s="50" t="s">
        <v>456</v>
      </c>
      <c r="E150" s="50" t="s">
        <v>523</v>
      </c>
      <c r="F150" s="51" t="s">
        <v>28</v>
      </c>
      <c r="G150" s="61" t="n">
        <v>7039.55622</v>
      </c>
      <c r="H150" s="61" t="n">
        <v>4042</v>
      </c>
      <c r="I150" s="61" t="n">
        <v>4042</v>
      </c>
    </row>
    <row r="151" customFormat="false" ht="25.5" hidden="false" customHeight="true" outlineLevel="0" collapsed="false">
      <c r="A151" s="63" t="s">
        <v>55</v>
      </c>
      <c r="B151" s="50" t="s">
        <v>38</v>
      </c>
      <c r="C151" s="50" t="n">
        <v>1</v>
      </c>
      <c r="D151" s="50" t="s">
        <v>456</v>
      </c>
      <c r="E151" s="50" t="s">
        <v>523</v>
      </c>
      <c r="F151" s="50" t="s">
        <v>56</v>
      </c>
      <c r="G151" s="61" t="n">
        <v>223885.94054</v>
      </c>
      <c r="H151" s="61" t="n">
        <v>191490</v>
      </c>
      <c r="I151" s="61" t="n">
        <v>191490</v>
      </c>
    </row>
    <row r="152" customFormat="false" ht="12.75" hidden="false" customHeight="true" outlineLevel="0" collapsed="false">
      <c r="A152" s="63" t="s">
        <v>32</v>
      </c>
      <c r="B152" s="50" t="s">
        <v>38</v>
      </c>
      <c r="C152" s="50" t="n">
        <v>1</v>
      </c>
      <c r="D152" s="50" t="s">
        <v>456</v>
      </c>
      <c r="E152" s="50" t="s">
        <v>523</v>
      </c>
      <c r="F152" s="50" t="s">
        <v>33</v>
      </c>
      <c r="G152" s="52" t="n">
        <v>161.1</v>
      </c>
      <c r="H152" s="52" t="n">
        <v>0</v>
      </c>
      <c r="I152" s="52" t="n">
        <v>0</v>
      </c>
    </row>
    <row r="153" customFormat="false" ht="51" hidden="false" customHeight="true" outlineLevel="0" collapsed="false">
      <c r="A153" s="43" t="s">
        <v>225</v>
      </c>
      <c r="B153" s="45" t="s">
        <v>38</v>
      </c>
      <c r="C153" s="45" t="n">
        <v>1</v>
      </c>
      <c r="D153" s="45" t="s">
        <v>456</v>
      </c>
      <c r="E153" s="45" t="s">
        <v>524</v>
      </c>
      <c r="F153" s="45"/>
      <c r="G153" s="46" t="n">
        <v>5458</v>
      </c>
      <c r="H153" s="46" t="n">
        <v>5713</v>
      </c>
      <c r="I153" s="46" t="n">
        <v>5713</v>
      </c>
    </row>
    <row r="154" customFormat="false" ht="25.5" hidden="false" customHeight="true" outlineLevel="0" collapsed="false">
      <c r="A154" s="48" t="s">
        <v>27</v>
      </c>
      <c r="B154" s="50" t="s">
        <v>38</v>
      </c>
      <c r="C154" s="50" t="n">
        <v>1</v>
      </c>
      <c r="D154" s="50" t="s">
        <v>456</v>
      </c>
      <c r="E154" s="50" t="s">
        <v>524</v>
      </c>
      <c r="F154" s="51" t="s">
        <v>28</v>
      </c>
      <c r="G154" s="61" t="n">
        <v>5457.9</v>
      </c>
      <c r="H154" s="61" t="n">
        <v>5712.9</v>
      </c>
      <c r="I154" s="61" t="n">
        <v>5712.9</v>
      </c>
    </row>
    <row r="155" customFormat="false" ht="12.75" hidden="false" customHeight="true" outlineLevel="0" collapsed="false">
      <c r="A155" s="63" t="s">
        <v>32</v>
      </c>
      <c r="B155" s="50" t="s">
        <v>38</v>
      </c>
      <c r="C155" s="50" t="n">
        <v>1</v>
      </c>
      <c r="D155" s="50" t="s">
        <v>456</v>
      </c>
      <c r="E155" s="50" t="s">
        <v>524</v>
      </c>
      <c r="F155" s="50" t="s">
        <v>33</v>
      </c>
      <c r="G155" s="61" t="n">
        <v>0.1</v>
      </c>
      <c r="H155" s="61" t="n">
        <v>0.1</v>
      </c>
      <c r="I155" s="61" t="n">
        <v>0.1</v>
      </c>
    </row>
    <row r="156" customFormat="false" ht="51" hidden="false" customHeight="true" outlineLevel="0" collapsed="false">
      <c r="A156" s="43" t="s">
        <v>225</v>
      </c>
      <c r="B156" s="45" t="s">
        <v>38</v>
      </c>
      <c r="C156" s="45" t="n">
        <v>1</v>
      </c>
      <c r="D156" s="45" t="s">
        <v>456</v>
      </c>
      <c r="E156" s="45" t="n">
        <v>10115</v>
      </c>
      <c r="F156" s="45"/>
      <c r="G156" s="46" t="n">
        <v>139963.04706</v>
      </c>
      <c r="H156" s="46" t="n">
        <v>59863.4</v>
      </c>
      <c r="I156" s="46" t="n">
        <v>56575.8</v>
      </c>
    </row>
    <row r="157" customFormat="false" ht="25.5" hidden="false" customHeight="true" outlineLevel="0" collapsed="false">
      <c r="A157" s="63" t="s">
        <v>55</v>
      </c>
      <c r="B157" s="50" t="s">
        <v>38</v>
      </c>
      <c r="C157" s="50" t="n">
        <v>1</v>
      </c>
      <c r="D157" s="50" t="s">
        <v>456</v>
      </c>
      <c r="E157" s="50" t="n">
        <v>10115</v>
      </c>
      <c r="F157" s="50" t="s">
        <v>56</v>
      </c>
      <c r="G157" s="52" t="n">
        <v>139963.04706</v>
      </c>
      <c r="H157" s="52" t="n">
        <v>59863.4</v>
      </c>
      <c r="I157" s="52" t="n">
        <v>56575.8</v>
      </c>
    </row>
    <row r="158" customFormat="false" ht="76.5" hidden="false" customHeight="true" outlineLevel="0" collapsed="false">
      <c r="A158" s="43" t="s">
        <v>259</v>
      </c>
      <c r="B158" s="45" t="s">
        <v>38</v>
      </c>
      <c r="C158" s="45" t="n">
        <v>1</v>
      </c>
      <c r="D158" s="45" t="s">
        <v>456</v>
      </c>
      <c r="E158" s="45" t="n">
        <v>10117</v>
      </c>
      <c r="F158" s="45"/>
      <c r="G158" s="46" t="n">
        <v>6352.3</v>
      </c>
      <c r="H158" s="46" t="n">
        <v>7122.3</v>
      </c>
      <c r="I158" s="46" t="n">
        <v>7122.3</v>
      </c>
    </row>
    <row r="159" customFormat="false" ht="25.5" hidden="false" customHeight="true" outlineLevel="0" collapsed="false">
      <c r="A159" s="48" t="s">
        <v>27</v>
      </c>
      <c r="B159" s="50" t="s">
        <v>38</v>
      </c>
      <c r="C159" s="50" t="n">
        <v>1</v>
      </c>
      <c r="D159" s="50" t="s">
        <v>456</v>
      </c>
      <c r="E159" s="50" t="n">
        <v>10117</v>
      </c>
      <c r="F159" s="50" t="s">
        <v>28</v>
      </c>
      <c r="G159" s="52" t="n">
        <v>2651.45</v>
      </c>
      <c r="H159" s="52" t="n">
        <v>3201.45</v>
      </c>
      <c r="I159" s="52" t="n">
        <v>3201.45</v>
      </c>
    </row>
    <row r="160" customFormat="false" ht="12.75" hidden="false" customHeight="true" outlineLevel="0" collapsed="false">
      <c r="A160" s="63" t="s">
        <v>49</v>
      </c>
      <c r="B160" s="50" t="s">
        <v>38</v>
      </c>
      <c r="C160" s="50" t="n">
        <v>1</v>
      </c>
      <c r="D160" s="50" t="s">
        <v>456</v>
      </c>
      <c r="E160" s="50" t="n">
        <v>10117</v>
      </c>
      <c r="F160" s="50" t="s">
        <v>50</v>
      </c>
      <c r="G160" s="52" t="n">
        <v>850</v>
      </c>
      <c r="H160" s="52" t="n">
        <v>800</v>
      </c>
      <c r="I160" s="52" t="n">
        <v>800</v>
      </c>
    </row>
    <row r="161" customFormat="false" ht="25.5" hidden="false" customHeight="true" outlineLevel="0" collapsed="false">
      <c r="A161" s="63" t="s">
        <v>55</v>
      </c>
      <c r="B161" s="50" t="s">
        <v>38</v>
      </c>
      <c r="C161" s="50" t="n">
        <v>1</v>
      </c>
      <c r="D161" s="50" t="s">
        <v>456</v>
      </c>
      <c r="E161" s="50" t="n">
        <v>10117</v>
      </c>
      <c r="F161" s="50" t="s">
        <v>56</v>
      </c>
      <c r="G161" s="52" t="n">
        <v>2850.85</v>
      </c>
      <c r="H161" s="52" t="n">
        <v>3120.85</v>
      </c>
      <c r="I161" s="52" t="n">
        <v>3120.85</v>
      </c>
    </row>
    <row r="162" customFormat="false" ht="51" hidden="false" customHeight="true" outlineLevel="0" collapsed="false">
      <c r="A162" s="43" t="s">
        <v>225</v>
      </c>
      <c r="B162" s="45" t="s">
        <v>38</v>
      </c>
      <c r="C162" s="45" t="n">
        <v>1</v>
      </c>
      <c r="D162" s="45" t="s">
        <v>456</v>
      </c>
      <c r="E162" s="45" t="s">
        <v>525</v>
      </c>
      <c r="F162" s="45"/>
      <c r="G162" s="46" t="n">
        <v>236826.6408</v>
      </c>
      <c r="H162" s="46" t="n">
        <v>204922.9</v>
      </c>
      <c r="I162" s="46" t="n">
        <v>204922.9</v>
      </c>
    </row>
    <row r="163" customFormat="false" ht="12.75" hidden="false" customHeight="true" outlineLevel="0" collapsed="false">
      <c r="A163" s="63" t="s">
        <v>49</v>
      </c>
      <c r="B163" s="50" t="s">
        <v>38</v>
      </c>
      <c r="C163" s="50" t="n">
        <v>1</v>
      </c>
      <c r="D163" s="50" t="s">
        <v>456</v>
      </c>
      <c r="E163" s="50" t="s">
        <v>525</v>
      </c>
      <c r="F163" s="51" t="s">
        <v>50</v>
      </c>
      <c r="G163" s="52" t="n">
        <v>30</v>
      </c>
      <c r="H163" s="52" t="n">
        <v>0</v>
      </c>
      <c r="I163" s="52" t="n">
        <v>0</v>
      </c>
    </row>
    <row r="164" s="168" customFormat="true" ht="25.5" hidden="false" customHeight="true" outlineLevel="0" collapsed="false">
      <c r="A164" s="63" t="s">
        <v>96</v>
      </c>
      <c r="B164" s="50" t="s">
        <v>38</v>
      </c>
      <c r="C164" s="50" t="n">
        <v>1</v>
      </c>
      <c r="D164" s="50" t="s">
        <v>456</v>
      </c>
      <c r="E164" s="50" t="s">
        <v>525</v>
      </c>
      <c r="F164" s="50" t="s">
        <v>56</v>
      </c>
      <c r="G164" s="52" t="n">
        <v>236796.6408</v>
      </c>
      <c r="H164" s="52" t="n">
        <v>204922.9</v>
      </c>
      <c r="I164" s="52" t="n">
        <v>204922.9</v>
      </c>
      <c r="J164" s="1"/>
      <c r="K164" s="1"/>
      <c r="L164" s="1"/>
      <c r="M164" s="1"/>
      <c r="N164" s="1"/>
      <c r="O164" s="1"/>
      <c r="P164" s="1"/>
    </row>
    <row r="165" customFormat="false" ht="25.5" hidden="false" customHeight="true" outlineLevel="0" collapsed="false">
      <c r="A165" s="43" t="s">
        <v>268</v>
      </c>
      <c r="B165" s="45" t="s">
        <v>38</v>
      </c>
      <c r="C165" s="45" t="n">
        <v>1</v>
      </c>
      <c r="D165" s="45" t="s">
        <v>456</v>
      </c>
      <c r="E165" s="45" t="n">
        <v>11014</v>
      </c>
      <c r="F165" s="45"/>
      <c r="G165" s="52" t="n">
        <v>10601.82299</v>
      </c>
      <c r="H165" s="52" t="n">
        <v>0</v>
      </c>
      <c r="I165" s="52" t="n">
        <v>0</v>
      </c>
    </row>
    <row r="166" customFormat="false" ht="25.5" hidden="false" customHeight="true" outlineLevel="0" collapsed="false">
      <c r="A166" s="63" t="s">
        <v>55</v>
      </c>
      <c r="B166" s="50" t="s">
        <v>38</v>
      </c>
      <c r="C166" s="50" t="n">
        <v>1</v>
      </c>
      <c r="D166" s="50" t="s">
        <v>456</v>
      </c>
      <c r="E166" s="50" t="n">
        <v>11014</v>
      </c>
      <c r="F166" s="50" t="s">
        <v>56</v>
      </c>
      <c r="G166" s="52" t="n">
        <v>10601.82299</v>
      </c>
      <c r="H166" s="52" t="n">
        <v>0</v>
      </c>
      <c r="I166" s="52" t="n">
        <v>0</v>
      </c>
    </row>
    <row r="167" customFormat="false" ht="25.5" hidden="false" customHeight="true" outlineLevel="0" collapsed="false">
      <c r="A167" s="43" t="str">
        <f aca="false">'2023г вед стр-ра'!A363</f>
        <v>Обеспечение персонифицированного финансирования дополнительного образования детей в рамках социального заказа</v>
      </c>
      <c r="B167" s="45" t="s">
        <v>38</v>
      </c>
      <c r="C167" s="45" t="n">
        <v>1</v>
      </c>
      <c r="D167" s="45" t="s">
        <v>456</v>
      </c>
      <c r="E167" s="45" t="s">
        <v>526</v>
      </c>
      <c r="F167" s="45"/>
      <c r="G167" s="52" t="n">
        <v>5974.27701</v>
      </c>
      <c r="H167" s="52" t="n">
        <v>16576.1</v>
      </c>
      <c r="I167" s="52" t="n">
        <v>16576.1</v>
      </c>
    </row>
    <row r="168" customFormat="false" ht="25.5" hidden="false" customHeight="true" outlineLevel="0" collapsed="false">
      <c r="A168" s="63" t="str">
        <f aca="false">'2023г вед стр-ра'!A364</f>
        <v>Предоставление субсидий бюджетным, автономным учреждениям и иным некоммерческим организациям</v>
      </c>
      <c r="B168" s="50" t="s">
        <v>38</v>
      </c>
      <c r="C168" s="50" t="n">
        <v>1</v>
      </c>
      <c r="D168" s="50" t="s">
        <v>456</v>
      </c>
      <c r="E168" s="50" t="s">
        <v>526</v>
      </c>
      <c r="F168" s="50" t="s">
        <v>56</v>
      </c>
      <c r="G168" s="52" t="n">
        <v>5974.27701</v>
      </c>
      <c r="H168" s="52" t="n">
        <v>16576.1</v>
      </c>
      <c r="I168" s="52" t="n">
        <v>16576.1</v>
      </c>
    </row>
    <row r="169" customFormat="false" ht="51" hidden="false" customHeight="true" outlineLevel="0" collapsed="false">
      <c r="A169" s="43" t="s">
        <v>256</v>
      </c>
      <c r="B169" s="45" t="s">
        <v>38</v>
      </c>
      <c r="C169" s="45" t="n">
        <v>1</v>
      </c>
      <c r="D169" s="45" t="s">
        <v>456</v>
      </c>
      <c r="E169" s="45" t="s">
        <v>527</v>
      </c>
      <c r="F169" s="45"/>
      <c r="G169" s="46" t="n">
        <v>2190.766</v>
      </c>
      <c r="H169" s="46" t="n">
        <v>1380</v>
      </c>
      <c r="I169" s="46" t="n">
        <v>1380</v>
      </c>
    </row>
    <row r="170" customFormat="false" ht="25.5" hidden="false" customHeight="true" outlineLevel="0" collapsed="false">
      <c r="A170" s="48" t="s">
        <v>27</v>
      </c>
      <c r="B170" s="50" t="s">
        <v>38</v>
      </c>
      <c r="C170" s="50" t="n">
        <v>1</v>
      </c>
      <c r="D170" s="50" t="s">
        <v>456</v>
      </c>
      <c r="E170" s="50" t="s">
        <v>527</v>
      </c>
      <c r="F170" s="51" t="s">
        <v>28</v>
      </c>
      <c r="G170" s="52" t="n">
        <v>2190.266</v>
      </c>
      <c r="H170" s="52" t="n">
        <v>1379.5</v>
      </c>
      <c r="I170" s="52" t="n">
        <v>1379.5</v>
      </c>
    </row>
    <row r="171" customFormat="false" ht="12.75" hidden="false" customHeight="false" outlineLevel="0" collapsed="false">
      <c r="A171" s="48" t="s">
        <v>32</v>
      </c>
      <c r="B171" s="50" t="s">
        <v>38</v>
      </c>
      <c r="C171" s="50" t="n">
        <v>1</v>
      </c>
      <c r="D171" s="50" t="s">
        <v>456</v>
      </c>
      <c r="E171" s="50" t="s">
        <v>527</v>
      </c>
      <c r="F171" s="51" t="s">
        <v>33</v>
      </c>
      <c r="G171" s="52" t="n">
        <v>0.5</v>
      </c>
      <c r="H171" s="52" t="n">
        <v>0.5</v>
      </c>
      <c r="I171" s="52" t="n">
        <v>0.5</v>
      </c>
    </row>
    <row r="172" customFormat="false" ht="51" hidden="false" customHeight="true" outlineLevel="0" collapsed="false">
      <c r="A172" s="43" t="s">
        <v>256</v>
      </c>
      <c r="B172" s="45" t="s">
        <v>38</v>
      </c>
      <c r="C172" s="45" t="n">
        <v>1</v>
      </c>
      <c r="D172" s="45" t="s">
        <v>456</v>
      </c>
      <c r="E172" s="45" t="n">
        <v>10215</v>
      </c>
      <c r="F172" s="45"/>
      <c r="G172" s="46" t="n">
        <v>8249.3</v>
      </c>
      <c r="H172" s="46" t="n">
        <v>5073.9</v>
      </c>
      <c r="I172" s="46" t="n">
        <v>5073.9</v>
      </c>
    </row>
    <row r="173" customFormat="false" ht="25.5" hidden="false" customHeight="true" outlineLevel="0" collapsed="false">
      <c r="A173" s="48" t="s">
        <v>27</v>
      </c>
      <c r="B173" s="50" t="s">
        <v>38</v>
      </c>
      <c r="C173" s="50" t="n">
        <v>1</v>
      </c>
      <c r="D173" s="50" t="s">
        <v>456</v>
      </c>
      <c r="E173" s="50" t="n">
        <v>10215</v>
      </c>
      <c r="F173" s="51" t="s">
        <v>28</v>
      </c>
      <c r="G173" s="61" t="n">
        <v>7801.6</v>
      </c>
      <c r="H173" s="61" t="n">
        <v>5073.9</v>
      </c>
      <c r="I173" s="61" t="n">
        <v>5073.9</v>
      </c>
    </row>
    <row r="174" customFormat="false" ht="12.75" hidden="false" customHeight="true" outlineLevel="0" collapsed="false">
      <c r="A174" s="63" t="s">
        <v>32</v>
      </c>
      <c r="B174" s="50" t="s">
        <v>38</v>
      </c>
      <c r="C174" s="50" t="n">
        <v>1</v>
      </c>
      <c r="D174" s="50" t="s">
        <v>456</v>
      </c>
      <c r="E174" s="50" t="n">
        <v>10215</v>
      </c>
      <c r="F174" s="50" t="s">
        <v>33</v>
      </c>
      <c r="G174" s="61" t="n">
        <v>447.7</v>
      </c>
      <c r="H174" s="61" t="n">
        <v>0</v>
      </c>
      <c r="I174" s="61" t="n">
        <v>0</v>
      </c>
    </row>
    <row r="175" customFormat="false" ht="25.5" hidden="false" customHeight="true" outlineLevel="0" collapsed="false">
      <c r="A175" s="43" t="s">
        <v>273</v>
      </c>
      <c r="B175" s="45" t="s">
        <v>38</v>
      </c>
      <c r="C175" s="45" t="n">
        <v>1</v>
      </c>
      <c r="D175" s="45" t="s">
        <v>456</v>
      </c>
      <c r="E175" s="45" t="s">
        <v>528</v>
      </c>
      <c r="F175" s="45"/>
      <c r="G175" s="46" t="n">
        <v>217.2</v>
      </c>
      <c r="H175" s="46" t="n">
        <v>0</v>
      </c>
      <c r="I175" s="46" t="n">
        <v>0</v>
      </c>
    </row>
    <row r="176" customFormat="false" ht="31.5" hidden="false" customHeight="true" outlineLevel="0" collapsed="false">
      <c r="A176" s="48" t="s">
        <v>27</v>
      </c>
      <c r="B176" s="50" t="s">
        <v>38</v>
      </c>
      <c r="C176" s="50" t="n">
        <v>1</v>
      </c>
      <c r="D176" s="50" t="s">
        <v>456</v>
      </c>
      <c r="E176" s="50" t="s">
        <v>528</v>
      </c>
      <c r="F176" s="50" t="s">
        <v>28</v>
      </c>
      <c r="G176" s="52" t="n">
        <v>2.7</v>
      </c>
      <c r="H176" s="52" t="n">
        <v>0</v>
      </c>
      <c r="I176" s="52" t="n">
        <v>0</v>
      </c>
    </row>
    <row r="177" customFormat="false" ht="25.5" hidden="false" customHeight="true" outlineLevel="0" collapsed="false">
      <c r="A177" s="63" t="s">
        <v>55</v>
      </c>
      <c r="B177" s="50" t="s">
        <v>38</v>
      </c>
      <c r="C177" s="50" t="n">
        <v>1</v>
      </c>
      <c r="D177" s="50" t="s">
        <v>456</v>
      </c>
      <c r="E177" s="50" t="s">
        <v>528</v>
      </c>
      <c r="F177" s="50" t="s">
        <v>56</v>
      </c>
      <c r="G177" s="52" t="n">
        <v>214.5</v>
      </c>
      <c r="H177" s="52" t="n">
        <v>0</v>
      </c>
      <c r="I177" s="52" t="n">
        <v>0</v>
      </c>
    </row>
    <row r="178" customFormat="false" ht="25.5" hidden="false" customHeight="true" outlineLevel="0" collapsed="false">
      <c r="A178" s="43" t="s">
        <v>273</v>
      </c>
      <c r="B178" s="45" t="s">
        <v>38</v>
      </c>
      <c r="C178" s="45" t="n">
        <v>1</v>
      </c>
      <c r="D178" s="45" t="s">
        <v>456</v>
      </c>
      <c r="E178" s="45" t="n">
        <v>10314</v>
      </c>
      <c r="F178" s="45"/>
      <c r="G178" s="46" t="n">
        <v>506.3</v>
      </c>
      <c r="H178" s="46" t="n">
        <v>304.3</v>
      </c>
      <c r="I178" s="46" t="n">
        <v>304.3</v>
      </c>
    </row>
    <row r="179" customFormat="false" ht="25.5" hidden="false" customHeight="true" outlineLevel="0" collapsed="false">
      <c r="A179" s="63" t="s">
        <v>55</v>
      </c>
      <c r="B179" s="50" t="s">
        <v>38</v>
      </c>
      <c r="C179" s="50" t="n">
        <v>1</v>
      </c>
      <c r="D179" s="50" t="s">
        <v>456</v>
      </c>
      <c r="E179" s="50" t="n">
        <v>10314</v>
      </c>
      <c r="F179" s="50" t="s">
        <v>56</v>
      </c>
      <c r="G179" s="52" t="n">
        <v>506.3</v>
      </c>
      <c r="H179" s="52" t="n">
        <v>304.3</v>
      </c>
      <c r="I179" s="52" t="n">
        <v>304.3</v>
      </c>
    </row>
    <row r="180" customFormat="false" ht="25.5" hidden="false" customHeight="true" outlineLevel="0" collapsed="false">
      <c r="A180" s="43" t="s">
        <v>162</v>
      </c>
      <c r="B180" s="45" t="s">
        <v>38</v>
      </c>
      <c r="C180" s="45" t="n">
        <v>1</v>
      </c>
      <c r="D180" s="45" t="s">
        <v>456</v>
      </c>
      <c r="E180" s="45" t="s">
        <v>529</v>
      </c>
      <c r="F180" s="45"/>
      <c r="G180" s="46" t="n">
        <v>213.6</v>
      </c>
      <c r="H180" s="46" t="n">
        <v>0</v>
      </c>
      <c r="I180" s="46" t="n">
        <v>0</v>
      </c>
    </row>
    <row r="181" customFormat="false" ht="25.5" hidden="false" customHeight="true" outlineLevel="0" collapsed="false">
      <c r="A181" s="48" t="s">
        <v>27</v>
      </c>
      <c r="B181" s="50" t="s">
        <v>38</v>
      </c>
      <c r="C181" s="50" t="n">
        <v>1</v>
      </c>
      <c r="D181" s="50" t="s">
        <v>456</v>
      </c>
      <c r="E181" s="50" t="s">
        <v>529</v>
      </c>
      <c r="F181" s="51" t="s">
        <v>28</v>
      </c>
      <c r="G181" s="52" t="n">
        <v>167.6</v>
      </c>
      <c r="H181" s="52" t="n">
        <v>0</v>
      </c>
      <c r="I181" s="52" t="n">
        <v>0</v>
      </c>
    </row>
    <row r="182" customFormat="false" ht="12.75" hidden="false" customHeight="true" outlineLevel="0" collapsed="false">
      <c r="A182" s="63" t="s">
        <v>49</v>
      </c>
      <c r="B182" s="50" t="s">
        <v>38</v>
      </c>
      <c r="C182" s="50" t="n">
        <v>1</v>
      </c>
      <c r="D182" s="50" t="s">
        <v>456</v>
      </c>
      <c r="E182" s="50" t="s">
        <v>529</v>
      </c>
      <c r="F182" s="51" t="s">
        <v>50</v>
      </c>
      <c r="G182" s="52" t="n">
        <v>46</v>
      </c>
      <c r="H182" s="52" t="n">
        <v>0</v>
      </c>
      <c r="I182" s="52" t="n">
        <v>0</v>
      </c>
    </row>
    <row r="183" customFormat="false" ht="37.5" hidden="false" customHeight="true" outlineLevel="0" collapsed="false">
      <c r="A183" s="43" t="s">
        <v>270</v>
      </c>
      <c r="B183" s="45" t="s">
        <v>38</v>
      </c>
      <c r="C183" s="45" t="n">
        <v>1</v>
      </c>
      <c r="D183" s="45" t="s">
        <v>456</v>
      </c>
      <c r="E183" s="45" t="n">
        <v>10714</v>
      </c>
      <c r="F183" s="45"/>
      <c r="G183" s="46" t="n">
        <v>1568.8</v>
      </c>
      <c r="H183" s="46" t="n">
        <v>0</v>
      </c>
      <c r="I183" s="46" t="n">
        <v>0</v>
      </c>
    </row>
    <row r="184" customFormat="false" ht="51" hidden="false" customHeight="true" outlineLevel="0" collapsed="false">
      <c r="A184" s="48" t="s">
        <v>21</v>
      </c>
      <c r="B184" s="50" t="s">
        <v>38</v>
      </c>
      <c r="C184" s="50" t="n">
        <v>1</v>
      </c>
      <c r="D184" s="50" t="s">
        <v>456</v>
      </c>
      <c r="E184" s="50" t="n">
        <v>10714</v>
      </c>
      <c r="F184" s="51" t="s">
        <v>22</v>
      </c>
      <c r="G184" s="52" t="n">
        <v>65.5</v>
      </c>
      <c r="H184" s="52" t="n">
        <v>0</v>
      </c>
      <c r="I184" s="52" t="n">
        <v>0</v>
      </c>
    </row>
    <row r="185" customFormat="false" ht="25.5" hidden="false" customHeight="true" outlineLevel="0" collapsed="false">
      <c r="A185" s="63" t="s">
        <v>55</v>
      </c>
      <c r="B185" s="50" t="s">
        <v>38</v>
      </c>
      <c r="C185" s="50" t="n">
        <v>1</v>
      </c>
      <c r="D185" s="50" t="s">
        <v>456</v>
      </c>
      <c r="E185" s="50" t="n">
        <v>10714</v>
      </c>
      <c r="F185" s="50" t="s">
        <v>56</v>
      </c>
      <c r="G185" s="52" t="n">
        <v>1503.3</v>
      </c>
      <c r="H185" s="52" t="n">
        <v>0</v>
      </c>
      <c r="I185" s="52" t="n">
        <v>0</v>
      </c>
    </row>
    <row r="186" customFormat="false" ht="25.5" hidden="false" customHeight="true" outlineLevel="0" collapsed="false">
      <c r="A186" s="43" t="s">
        <v>228</v>
      </c>
      <c r="B186" s="45" t="s">
        <v>38</v>
      </c>
      <c r="C186" s="45" t="n">
        <v>1</v>
      </c>
      <c r="D186" s="45" t="s">
        <v>456</v>
      </c>
      <c r="E186" s="45" t="s">
        <v>530</v>
      </c>
      <c r="F186" s="45"/>
      <c r="G186" s="46" t="n">
        <v>626.9</v>
      </c>
      <c r="H186" s="46" t="n">
        <v>0</v>
      </c>
      <c r="I186" s="46" t="n">
        <v>0</v>
      </c>
    </row>
    <row r="187" customFormat="false" ht="25.5" hidden="false" customHeight="true" outlineLevel="0" collapsed="false">
      <c r="A187" s="48" t="s">
        <v>21</v>
      </c>
      <c r="B187" s="50" t="s">
        <v>38</v>
      </c>
      <c r="C187" s="50" t="n">
        <v>1</v>
      </c>
      <c r="D187" s="50" t="s">
        <v>456</v>
      </c>
      <c r="E187" s="50" t="s">
        <v>530</v>
      </c>
      <c r="F187" s="50" t="s">
        <v>22</v>
      </c>
      <c r="G187" s="52" t="n">
        <v>17.4</v>
      </c>
      <c r="H187" s="52" t="n">
        <v>0</v>
      </c>
      <c r="I187" s="52" t="n">
        <v>0</v>
      </c>
    </row>
    <row r="188" customFormat="false" ht="25.5" hidden="false" customHeight="true" outlineLevel="0" collapsed="false">
      <c r="A188" s="63" t="s">
        <v>55</v>
      </c>
      <c r="B188" s="50" t="s">
        <v>38</v>
      </c>
      <c r="C188" s="50" t="n">
        <v>1</v>
      </c>
      <c r="D188" s="50" t="s">
        <v>456</v>
      </c>
      <c r="E188" s="50" t="s">
        <v>530</v>
      </c>
      <c r="F188" s="50" t="s">
        <v>56</v>
      </c>
      <c r="G188" s="52" t="n">
        <v>609.5</v>
      </c>
      <c r="H188" s="52" t="n">
        <v>0</v>
      </c>
      <c r="I188" s="52" t="n">
        <v>0</v>
      </c>
    </row>
    <row r="189" customFormat="false" ht="38.25" hidden="false" customHeight="true" outlineLevel="0" collapsed="false">
      <c r="A189" s="43" t="s">
        <v>231</v>
      </c>
      <c r="B189" s="45" t="s">
        <v>38</v>
      </c>
      <c r="C189" s="45" t="n">
        <v>1</v>
      </c>
      <c r="D189" s="45" t="s">
        <v>456</v>
      </c>
      <c r="E189" s="45" t="s">
        <v>531</v>
      </c>
      <c r="F189" s="50"/>
      <c r="G189" s="46" t="n">
        <v>43669.1</v>
      </c>
      <c r="H189" s="46" t="n">
        <v>43669.1</v>
      </c>
      <c r="I189" s="46" t="n">
        <v>43669.1</v>
      </c>
    </row>
    <row r="190" customFormat="false" ht="51" hidden="false" customHeight="true" outlineLevel="0" collapsed="false">
      <c r="A190" s="48" t="s">
        <v>21</v>
      </c>
      <c r="B190" s="50" t="s">
        <v>38</v>
      </c>
      <c r="C190" s="50" t="n">
        <v>1</v>
      </c>
      <c r="D190" s="50" t="s">
        <v>456</v>
      </c>
      <c r="E190" s="50" t="s">
        <v>531</v>
      </c>
      <c r="F190" s="50" t="s">
        <v>22</v>
      </c>
      <c r="G190" s="52" t="n">
        <v>4282.8</v>
      </c>
      <c r="H190" s="52" t="n">
        <v>4282.8</v>
      </c>
      <c r="I190" s="52" t="n">
        <v>4282.8</v>
      </c>
    </row>
    <row r="191" customFormat="false" ht="25.5" hidden="false" customHeight="true" outlineLevel="0" collapsed="false">
      <c r="A191" s="63" t="s">
        <v>55</v>
      </c>
      <c r="B191" s="50" t="s">
        <v>38</v>
      </c>
      <c r="C191" s="50" t="n">
        <v>1</v>
      </c>
      <c r="D191" s="50" t="s">
        <v>456</v>
      </c>
      <c r="E191" s="50" t="s">
        <v>531</v>
      </c>
      <c r="F191" s="50" t="s">
        <v>56</v>
      </c>
      <c r="G191" s="52" t="n">
        <v>39386.3</v>
      </c>
      <c r="H191" s="52" t="n">
        <v>39386.3</v>
      </c>
      <c r="I191" s="52" t="n">
        <v>39386.3</v>
      </c>
    </row>
    <row r="192" customFormat="false" ht="23.85" hidden="false" customHeight="false" outlineLevel="0" collapsed="false">
      <c r="A192" s="43" t="str">
        <f aca="false">'2023г вед стр-ра'!A306</f>
        <v>Создание кадетских (казачьих) классов в общеобразовательных организациях Кемеровской области - Кузбасса</v>
      </c>
      <c r="B192" s="59" t="s">
        <v>38</v>
      </c>
      <c r="C192" s="59" t="n">
        <v>1</v>
      </c>
      <c r="D192" s="59" t="s">
        <v>456</v>
      </c>
      <c r="E192" s="45" t="s">
        <v>532</v>
      </c>
      <c r="F192" s="45"/>
      <c r="G192" s="46" t="n">
        <v>485.74194</v>
      </c>
      <c r="H192" s="46" t="n">
        <v>0</v>
      </c>
      <c r="I192" s="46" t="n">
        <v>0</v>
      </c>
      <c r="J192" s="3"/>
      <c r="K192" s="3"/>
      <c r="L192" s="3"/>
      <c r="M192" s="3"/>
      <c r="N192" s="3"/>
      <c r="O192" s="3"/>
      <c r="P192" s="3"/>
    </row>
    <row r="193" s="3" customFormat="true" ht="25.5" hidden="false" customHeight="true" outlineLevel="0" collapsed="false">
      <c r="A193" s="63" t="s">
        <v>55</v>
      </c>
      <c r="B193" s="59" t="s">
        <v>38</v>
      </c>
      <c r="C193" s="59" t="n">
        <v>1</v>
      </c>
      <c r="D193" s="59" t="s">
        <v>456</v>
      </c>
      <c r="E193" s="50" t="s">
        <v>532</v>
      </c>
      <c r="F193" s="50" t="s">
        <v>56</v>
      </c>
      <c r="G193" s="52" t="n">
        <v>485.74194</v>
      </c>
      <c r="H193" s="52" t="n">
        <v>0</v>
      </c>
      <c r="I193" s="52" t="n">
        <v>0</v>
      </c>
    </row>
    <row r="194" s="3" customFormat="true" ht="23.85" hidden="false" customHeight="false" outlineLevel="0" collapsed="false">
      <c r="A194" s="43" t="s">
        <v>237</v>
      </c>
      <c r="B194" s="59" t="s">
        <v>38</v>
      </c>
      <c r="C194" s="59" t="n">
        <v>1</v>
      </c>
      <c r="D194" s="59" t="s">
        <v>456</v>
      </c>
      <c r="E194" s="45" t="s">
        <v>533</v>
      </c>
      <c r="F194" s="45"/>
      <c r="G194" s="46" t="n">
        <v>214463.87097</v>
      </c>
      <c r="H194" s="46" t="n">
        <v>0</v>
      </c>
      <c r="I194" s="46" t="n">
        <v>0</v>
      </c>
    </row>
    <row r="195" s="3" customFormat="true" ht="25.5" hidden="false" customHeight="true" outlineLevel="0" collapsed="false">
      <c r="A195" s="63" t="s">
        <v>55</v>
      </c>
      <c r="B195" s="59" t="s">
        <v>38</v>
      </c>
      <c r="C195" s="59" t="n">
        <v>1</v>
      </c>
      <c r="D195" s="59" t="s">
        <v>456</v>
      </c>
      <c r="E195" s="50" t="s">
        <v>533</v>
      </c>
      <c r="F195" s="50" t="s">
        <v>56</v>
      </c>
      <c r="G195" s="52" t="n">
        <v>214463.87097</v>
      </c>
      <c r="H195" s="52" t="n">
        <v>0</v>
      </c>
      <c r="I195" s="52" t="n">
        <v>0</v>
      </c>
    </row>
    <row r="196" s="3" customFormat="true" ht="23.85" hidden="false" customHeight="false" outlineLevel="0" collapsed="false">
      <c r="A196" s="43" t="str">
        <f aca="false">'2023г вед стр-ра'!A314</f>
        <v>Реализация мероприятий по модернизации школьных систем образования</v>
      </c>
      <c r="B196" s="59" t="s">
        <v>38</v>
      </c>
      <c r="C196" s="59" t="n">
        <v>1</v>
      </c>
      <c r="D196" s="59" t="s">
        <v>456</v>
      </c>
      <c r="E196" s="45" t="s">
        <v>534</v>
      </c>
      <c r="F196" s="45"/>
      <c r="G196" s="46" t="n">
        <v>32086.70206</v>
      </c>
      <c r="H196" s="46" t="n">
        <v>0</v>
      </c>
      <c r="I196" s="46" t="n">
        <v>0</v>
      </c>
    </row>
    <row r="197" s="3" customFormat="true" ht="25.5" hidden="false" customHeight="true" outlineLevel="0" collapsed="false">
      <c r="A197" s="63" t="s">
        <v>55</v>
      </c>
      <c r="B197" s="59" t="s">
        <v>38</v>
      </c>
      <c r="C197" s="59" t="n">
        <v>1</v>
      </c>
      <c r="D197" s="59" t="s">
        <v>456</v>
      </c>
      <c r="E197" s="50" t="s">
        <v>534</v>
      </c>
      <c r="F197" s="50" t="s">
        <v>56</v>
      </c>
      <c r="G197" s="52" t="n">
        <v>32086.70206</v>
      </c>
      <c r="H197" s="52" t="n">
        <v>0</v>
      </c>
      <c r="I197" s="52" t="n">
        <v>0</v>
      </c>
    </row>
    <row r="198" s="3" customFormat="true" ht="35.05" hidden="false" customHeight="false" outlineLevel="0" collapsed="false">
      <c r="A198" s="43" t="str">
        <f aca="false">'2023г вед стр-ра'!A276</f>
        <v>Реализация мероприятий по обеспечению антитеррористической защищенности в муниципальных образовательных организациях Кемеровской области - Кузбасса</v>
      </c>
      <c r="B198" s="59" t="s">
        <v>38</v>
      </c>
      <c r="C198" s="59" t="n">
        <v>1</v>
      </c>
      <c r="D198" s="59" t="s">
        <v>456</v>
      </c>
      <c r="E198" s="45" t="s">
        <v>535</v>
      </c>
      <c r="F198" s="45"/>
      <c r="G198" s="46" t="n">
        <v>12876.02151</v>
      </c>
      <c r="H198" s="46" t="n">
        <v>0</v>
      </c>
      <c r="I198" s="46" t="n">
        <v>0</v>
      </c>
    </row>
    <row r="199" s="3" customFormat="true" ht="25.5" hidden="false" customHeight="true" outlineLevel="0" collapsed="false">
      <c r="A199" s="48" t="s">
        <v>27</v>
      </c>
      <c r="B199" s="59" t="s">
        <v>38</v>
      </c>
      <c r="C199" s="59" t="n">
        <v>1</v>
      </c>
      <c r="D199" s="59" t="s">
        <v>456</v>
      </c>
      <c r="E199" s="50" t="s">
        <v>535</v>
      </c>
      <c r="F199" s="50" t="s">
        <v>28</v>
      </c>
      <c r="G199" s="52" t="n">
        <v>598</v>
      </c>
      <c r="H199" s="52" t="n">
        <v>0</v>
      </c>
      <c r="I199" s="52" t="n">
        <v>0</v>
      </c>
    </row>
    <row r="200" s="3" customFormat="true" ht="25.5" hidden="false" customHeight="true" outlineLevel="0" collapsed="false">
      <c r="A200" s="63" t="s">
        <v>55</v>
      </c>
      <c r="B200" s="59" t="s">
        <v>38</v>
      </c>
      <c r="C200" s="59" t="n">
        <v>1</v>
      </c>
      <c r="D200" s="59" t="s">
        <v>456</v>
      </c>
      <c r="E200" s="50" t="s">
        <v>535</v>
      </c>
      <c r="F200" s="50" t="s">
        <v>56</v>
      </c>
      <c r="G200" s="52" t="n">
        <v>12278.02151</v>
      </c>
      <c r="H200" s="52" t="n">
        <v>0</v>
      </c>
      <c r="I200" s="52" t="n">
        <v>0</v>
      </c>
    </row>
    <row r="201" s="3" customFormat="true" ht="36.75" hidden="false" customHeight="true" outlineLevel="0" collapsed="false">
      <c r="A201" s="43" t="str">
        <f aca="false">'2023г вед стр-ра'!A278</f>
        <v>Реализация мероприятий по обеспечению пожарной безопасности в муниципальных образовательных организациях Кемеровской области - Кузбасса</v>
      </c>
      <c r="B201" s="59" t="s">
        <v>38</v>
      </c>
      <c r="C201" s="59" t="n">
        <v>1</v>
      </c>
      <c r="D201" s="59" t="s">
        <v>456</v>
      </c>
      <c r="E201" s="45" t="s">
        <v>536</v>
      </c>
      <c r="F201" s="45"/>
      <c r="G201" s="46" t="n">
        <v>25751.93548</v>
      </c>
      <c r="H201" s="46" t="n">
        <v>0</v>
      </c>
      <c r="I201" s="46" t="n">
        <v>0</v>
      </c>
    </row>
    <row r="202" s="3" customFormat="true" ht="25.5" hidden="false" customHeight="true" outlineLevel="0" collapsed="false">
      <c r="A202" s="48" t="s">
        <v>27</v>
      </c>
      <c r="B202" s="59" t="s">
        <v>38</v>
      </c>
      <c r="C202" s="59" t="n">
        <v>1</v>
      </c>
      <c r="D202" s="59" t="s">
        <v>456</v>
      </c>
      <c r="E202" s="50" t="s">
        <v>536</v>
      </c>
      <c r="F202" s="50" t="s">
        <v>28</v>
      </c>
      <c r="G202" s="52" t="n">
        <v>3391.15926</v>
      </c>
      <c r="H202" s="52" t="n">
        <v>0</v>
      </c>
      <c r="I202" s="52" t="n">
        <v>0</v>
      </c>
    </row>
    <row r="203" s="3" customFormat="true" ht="25.5" hidden="false" customHeight="true" outlineLevel="0" collapsed="false">
      <c r="A203" s="63" t="s">
        <v>55</v>
      </c>
      <c r="B203" s="59" t="s">
        <v>38</v>
      </c>
      <c r="C203" s="59" t="n">
        <v>1</v>
      </c>
      <c r="D203" s="59" t="s">
        <v>456</v>
      </c>
      <c r="E203" s="50" t="s">
        <v>536</v>
      </c>
      <c r="F203" s="50" t="s">
        <v>56</v>
      </c>
      <c r="G203" s="52" t="n">
        <v>22360.77622</v>
      </c>
      <c r="H203" s="52" t="n">
        <v>0</v>
      </c>
      <c r="I203" s="52" t="n">
        <v>0</v>
      </c>
    </row>
    <row r="204" s="3" customFormat="true" ht="23.85" hidden="false" customHeight="false" outlineLevel="0" collapsed="false">
      <c r="A204" s="43" t="str">
        <f aca="false">'2023г вед стр-ра'!A359</f>
        <v>Укрепление материально-технической базы организаций отдыха детей и их оздоровления</v>
      </c>
      <c r="B204" s="59" t="s">
        <v>38</v>
      </c>
      <c r="C204" s="59" t="n">
        <v>1</v>
      </c>
      <c r="D204" s="59" t="s">
        <v>456</v>
      </c>
      <c r="E204" s="45" t="s">
        <v>537</v>
      </c>
      <c r="F204" s="45"/>
      <c r="G204" s="46" t="n">
        <v>1145.1613</v>
      </c>
      <c r="H204" s="46" t="n">
        <v>0</v>
      </c>
      <c r="I204" s="46" t="n">
        <v>0</v>
      </c>
    </row>
    <row r="205" s="3" customFormat="true" ht="25.5" hidden="false" customHeight="true" outlineLevel="0" collapsed="false">
      <c r="A205" s="63" t="s">
        <v>55</v>
      </c>
      <c r="B205" s="59" t="s">
        <v>38</v>
      </c>
      <c r="C205" s="59" t="n">
        <v>1</v>
      </c>
      <c r="D205" s="59" t="s">
        <v>456</v>
      </c>
      <c r="E205" s="50" t="s">
        <v>537</v>
      </c>
      <c r="F205" s="50" t="s">
        <v>56</v>
      </c>
      <c r="G205" s="52" t="n">
        <v>1145.1613</v>
      </c>
      <c r="H205" s="52" t="n">
        <v>0</v>
      </c>
      <c r="I205" s="52" t="n">
        <v>0</v>
      </c>
    </row>
    <row r="206" s="3" customFormat="true" ht="25.5" hidden="false" customHeight="true" outlineLevel="0" collapsed="false">
      <c r="A206" s="43" t="str">
        <f aca="false">'2023г вед стр-ра'!A329</f>
        <v>Развитие единого образовательного пространства, повышение качества образовательных результатов</v>
      </c>
      <c r="B206" s="59" t="s">
        <v>38</v>
      </c>
      <c r="C206" s="59" t="n">
        <v>1</v>
      </c>
      <c r="D206" s="59" t="s">
        <v>456</v>
      </c>
      <c r="E206" s="45" t="s">
        <v>538</v>
      </c>
      <c r="F206" s="45"/>
      <c r="G206" s="46" t="n">
        <v>107.52688</v>
      </c>
      <c r="H206" s="46" t="n">
        <v>0</v>
      </c>
      <c r="I206" s="46" t="n">
        <v>0</v>
      </c>
    </row>
    <row r="207" s="3" customFormat="true" ht="25.5" hidden="false" customHeight="true" outlineLevel="0" collapsed="false">
      <c r="A207" s="63" t="s">
        <v>55</v>
      </c>
      <c r="B207" s="59" t="s">
        <v>38</v>
      </c>
      <c r="C207" s="59" t="n">
        <v>1</v>
      </c>
      <c r="D207" s="59" t="s">
        <v>456</v>
      </c>
      <c r="E207" s="50" t="s">
        <v>538</v>
      </c>
      <c r="F207" s="50" t="s">
        <v>56</v>
      </c>
      <c r="G207" s="52" t="n">
        <v>107.52688</v>
      </c>
      <c r="H207" s="52" t="n">
        <v>0</v>
      </c>
      <c r="I207" s="52" t="n">
        <v>0</v>
      </c>
    </row>
    <row r="208" s="3" customFormat="true" ht="25.5" hidden="false" customHeight="true" outlineLevel="0" collapsed="false">
      <c r="A208" s="43" t="str">
        <f aca="false">'2023г вед стр-ра'!A331</f>
        <v>Реализация мероприятий по капитальному ремонту и оснащению образовательных организаций Кемеровской области — Кузбасса</v>
      </c>
      <c r="B208" s="59" t="s">
        <v>38</v>
      </c>
      <c r="C208" s="59" t="n">
        <v>1</v>
      </c>
      <c r="D208" s="59" t="s">
        <v>456</v>
      </c>
      <c r="E208" s="45" t="s">
        <v>539</v>
      </c>
      <c r="F208" s="45"/>
      <c r="G208" s="46" t="n">
        <v>6989.24731</v>
      </c>
      <c r="H208" s="46" t="n">
        <v>0</v>
      </c>
      <c r="I208" s="46" t="n">
        <v>0</v>
      </c>
    </row>
    <row r="209" s="3" customFormat="true" ht="25.5" hidden="false" customHeight="true" outlineLevel="0" collapsed="false">
      <c r="A209" s="63" t="s">
        <v>55</v>
      </c>
      <c r="B209" s="59" t="s">
        <v>38</v>
      </c>
      <c r="C209" s="59" t="n">
        <v>1</v>
      </c>
      <c r="D209" s="59" t="s">
        <v>456</v>
      </c>
      <c r="E209" s="50" t="s">
        <v>539</v>
      </c>
      <c r="F209" s="50" t="s">
        <v>56</v>
      </c>
      <c r="G209" s="52" t="n">
        <v>6989.24731</v>
      </c>
      <c r="H209" s="52" t="n">
        <v>0</v>
      </c>
      <c r="I209" s="52" t="n">
        <v>0</v>
      </c>
    </row>
    <row r="210" s="3" customFormat="true" ht="12.75" hidden="false" customHeight="true" outlineLevel="0" collapsed="false">
      <c r="A210" s="63" t="s">
        <v>540</v>
      </c>
      <c r="B210" s="59" t="s">
        <v>38</v>
      </c>
      <c r="C210" s="59" t="s">
        <v>455</v>
      </c>
      <c r="D210" s="59" t="s">
        <v>541</v>
      </c>
      <c r="E210" s="50"/>
      <c r="F210" s="50"/>
      <c r="G210" s="52" t="n">
        <v>614</v>
      </c>
      <c r="H210" s="52" t="n">
        <v>1195.56701</v>
      </c>
      <c r="I210" s="52" t="n">
        <v>0</v>
      </c>
    </row>
    <row r="211" s="3" customFormat="true" ht="70.5" hidden="false" customHeight="true" outlineLevel="0" collapsed="false">
      <c r="A211" s="43" t="str">
        <f aca="false">'2023г вед стр-ра'!A300</f>
        <v>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v>
      </c>
      <c r="B211" s="59" t="s">
        <v>38</v>
      </c>
      <c r="C211" s="59" t="n">
        <v>1</v>
      </c>
      <c r="D211" s="59" t="s">
        <v>541</v>
      </c>
      <c r="E211" s="45" t="s">
        <v>542</v>
      </c>
      <c r="F211" s="45"/>
      <c r="G211" s="46" t="n">
        <v>614</v>
      </c>
      <c r="H211" s="46" t="n">
        <v>1195.56701</v>
      </c>
      <c r="I211" s="46" t="n">
        <v>0</v>
      </c>
    </row>
    <row r="212" s="3" customFormat="true" ht="25.5" hidden="false" customHeight="true" outlineLevel="0" collapsed="false">
      <c r="A212" s="63" t="s">
        <v>55</v>
      </c>
      <c r="B212" s="59" t="s">
        <v>38</v>
      </c>
      <c r="C212" s="59" t="n">
        <v>1</v>
      </c>
      <c r="D212" s="59" t="s">
        <v>541</v>
      </c>
      <c r="E212" s="50" t="s">
        <v>542</v>
      </c>
      <c r="F212" s="50" t="s">
        <v>56</v>
      </c>
      <c r="G212" s="52" t="n">
        <v>614</v>
      </c>
      <c r="H212" s="52" t="n">
        <v>1195.56701</v>
      </c>
      <c r="I212" s="52" t="n">
        <v>0</v>
      </c>
    </row>
    <row r="213" s="3" customFormat="true" ht="12.75" hidden="false" customHeight="true" outlineLevel="0" collapsed="false">
      <c r="A213" s="63" t="s">
        <v>543</v>
      </c>
      <c r="B213" s="59" t="s">
        <v>38</v>
      </c>
      <c r="C213" s="59" t="s">
        <v>455</v>
      </c>
      <c r="D213" s="59" t="s">
        <v>544</v>
      </c>
      <c r="E213" s="50"/>
      <c r="F213" s="50"/>
      <c r="G213" s="52" t="n">
        <v>665.79381</v>
      </c>
      <c r="H213" s="52" t="n">
        <v>3281.63917</v>
      </c>
      <c r="I213" s="52" t="n">
        <v>3281.63917</v>
      </c>
    </row>
    <row r="214" s="3" customFormat="true" ht="53.5" hidden="false" customHeight="true" outlineLevel="0" collapsed="false">
      <c r="A214" s="43" t="str">
        <f aca="false">'2023г вед стр-ра'!A302</f>
        <v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v>
      </c>
      <c r="B214" s="59" t="s">
        <v>38</v>
      </c>
      <c r="C214" s="59" t="n">
        <v>1</v>
      </c>
      <c r="D214" s="59" t="s">
        <v>544</v>
      </c>
      <c r="E214" s="45" t="s">
        <v>545</v>
      </c>
      <c r="F214" s="45"/>
      <c r="G214" s="46" t="n">
        <v>665.79381</v>
      </c>
      <c r="H214" s="46" t="n">
        <v>3281.63917</v>
      </c>
      <c r="I214" s="46" t="n">
        <v>3281.63917</v>
      </c>
    </row>
    <row r="215" s="3" customFormat="true" ht="25.5" hidden="false" customHeight="true" outlineLevel="0" collapsed="false">
      <c r="A215" s="63" t="s">
        <v>55</v>
      </c>
      <c r="B215" s="59" t="s">
        <v>38</v>
      </c>
      <c r="C215" s="59" t="n">
        <v>1</v>
      </c>
      <c r="D215" s="59" t="s">
        <v>544</v>
      </c>
      <c r="E215" s="50" t="s">
        <v>545</v>
      </c>
      <c r="F215" s="50" t="s">
        <v>56</v>
      </c>
      <c r="G215" s="52" t="n">
        <v>665.79381</v>
      </c>
      <c r="H215" s="52" t="n">
        <v>3281.63917</v>
      </c>
      <c r="I215" s="52" t="n">
        <v>3281.63917</v>
      </c>
    </row>
    <row r="216" s="3" customFormat="true" ht="51" hidden="false" customHeight="true" outlineLevel="0" collapsed="false">
      <c r="A216" s="107" t="s">
        <v>219</v>
      </c>
      <c r="B216" s="45" t="s">
        <v>38</v>
      </c>
      <c r="C216" s="45" t="n">
        <v>1</v>
      </c>
      <c r="D216" s="45" t="s">
        <v>456</v>
      </c>
      <c r="E216" s="45" t="n">
        <v>71800</v>
      </c>
      <c r="F216" s="45"/>
      <c r="G216" s="46" t="n">
        <v>323932.9</v>
      </c>
      <c r="H216" s="46" t="n">
        <v>321917.8</v>
      </c>
      <c r="I216" s="46" t="n">
        <v>321917.8</v>
      </c>
      <c r="J216" s="1"/>
      <c r="K216" s="1"/>
      <c r="L216" s="1"/>
      <c r="M216" s="1"/>
      <c r="N216" s="1"/>
      <c r="O216" s="1"/>
      <c r="P216" s="1"/>
    </row>
    <row r="217" customFormat="false" ht="51" hidden="false" customHeight="true" outlineLevel="0" collapsed="false">
      <c r="A217" s="48" t="s">
        <v>21</v>
      </c>
      <c r="B217" s="50" t="s">
        <v>38</v>
      </c>
      <c r="C217" s="50" t="n">
        <v>1</v>
      </c>
      <c r="D217" s="50" t="s">
        <v>456</v>
      </c>
      <c r="E217" s="50" t="n">
        <v>71800</v>
      </c>
      <c r="F217" s="51" t="s">
        <v>22</v>
      </c>
      <c r="G217" s="52" t="n">
        <v>52692.1</v>
      </c>
      <c r="H217" s="52" t="n">
        <v>51168.8</v>
      </c>
      <c r="I217" s="52" t="n">
        <v>51168.8</v>
      </c>
    </row>
    <row r="218" customFormat="false" ht="25.5" hidden="false" customHeight="true" outlineLevel="0" collapsed="false">
      <c r="A218" s="48" t="s">
        <v>27</v>
      </c>
      <c r="B218" s="50" t="s">
        <v>38</v>
      </c>
      <c r="C218" s="50" t="n">
        <v>1</v>
      </c>
      <c r="D218" s="50" t="s">
        <v>456</v>
      </c>
      <c r="E218" s="50" t="n">
        <v>71800</v>
      </c>
      <c r="F218" s="51" t="s">
        <v>28</v>
      </c>
      <c r="G218" s="61" t="n">
        <v>186.1</v>
      </c>
      <c r="H218" s="61" t="n">
        <v>200.1</v>
      </c>
      <c r="I218" s="61" t="n">
        <v>200.1</v>
      </c>
    </row>
    <row r="219" customFormat="false" ht="25.5" hidden="false" customHeight="true" outlineLevel="0" collapsed="false">
      <c r="A219" s="63" t="s">
        <v>55</v>
      </c>
      <c r="B219" s="50" t="s">
        <v>38</v>
      </c>
      <c r="C219" s="50" t="n">
        <v>1</v>
      </c>
      <c r="D219" s="50" t="s">
        <v>456</v>
      </c>
      <c r="E219" s="50" t="n">
        <v>71800</v>
      </c>
      <c r="F219" s="50" t="s">
        <v>56</v>
      </c>
      <c r="G219" s="52" t="n">
        <v>271054.7</v>
      </c>
      <c r="H219" s="52" t="n">
        <v>270548.9</v>
      </c>
      <c r="I219" s="52" t="n">
        <v>270548.9</v>
      </c>
      <c r="J219" s="54"/>
      <c r="K219" s="54"/>
      <c r="L219" s="54"/>
      <c r="M219" s="54"/>
      <c r="N219" s="54"/>
      <c r="O219" s="54"/>
      <c r="P219" s="54"/>
    </row>
    <row r="220" s="54" customFormat="true" ht="25.5" hidden="false" customHeight="true" outlineLevel="0" collapsed="false">
      <c r="A220" s="43" t="s">
        <v>243</v>
      </c>
      <c r="B220" s="45" t="s">
        <v>38</v>
      </c>
      <c r="C220" s="45" t="n">
        <v>1</v>
      </c>
      <c r="D220" s="45" t="s">
        <v>456</v>
      </c>
      <c r="E220" s="45" t="n">
        <v>71820</v>
      </c>
      <c r="F220" s="45"/>
      <c r="G220" s="46" t="n">
        <v>67903.66</v>
      </c>
      <c r="H220" s="46" t="n">
        <v>62676.8</v>
      </c>
      <c r="I220" s="46" t="n">
        <v>62676.8</v>
      </c>
      <c r="J220" s="1"/>
      <c r="K220" s="1"/>
      <c r="L220" s="1"/>
      <c r="M220" s="1"/>
      <c r="N220" s="1"/>
      <c r="O220" s="1"/>
      <c r="P220" s="1"/>
    </row>
    <row r="221" customFormat="false" ht="51" hidden="false" customHeight="true" outlineLevel="0" collapsed="false">
      <c r="A221" s="48" t="s">
        <v>21</v>
      </c>
      <c r="B221" s="50" t="s">
        <v>38</v>
      </c>
      <c r="C221" s="50" t="n">
        <v>1</v>
      </c>
      <c r="D221" s="50" t="s">
        <v>456</v>
      </c>
      <c r="E221" s="50" t="n">
        <v>71820</v>
      </c>
      <c r="F221" s="51" t="s">
        <v>22</v>
      </c>
      <c r="G221" s="52" t="n">
        <v>46066.3571</v>
      </c>
      <c r="H221" s="52" t="n">
        <v>45381.5</v>
      </c>
      <c r="I221" s="52" t="n">
        <v>45381.5</v>
      </c>
    </row>
    <row r="222" customFormat="false" ht="25.5" hidden="false" customHeight="true" outlineLevel="0" collapsed="false">
      <c r="A222" s="48" t="s">
        <v>27</v>
      </c>
      <c r="B222" s="50" t="s">
        <v>38</v>
      </c>
      <c r="C222" s="50" t="s">
        <v>455</v>
      </c>
      <c r="D222" s="50" t="s">
        <v>456</v>
      </c>
      <c r="E222" s="50" t="n">
        <v>71820</v>
      </c>
      <c r="F222" s="51" t="s">
        <v>28</v>
      </c>
      <c r="G222" s="52" t="n">
        <v>21312.4579</v>
      </c>
      <c r="H222" s="52" t="n">
        <v>16756.9</v>
      </c>
      <c r="I222" s="52" t="n">
        <v>16756.9</v>
      </c>
    </row>
    <row r="223" customFormat="false" ht="12.75" hidden="false" customHeight="true" outlineLevel="0" collapsed="false">
      <c r="A223" s="63" t="s">
        <v>32</v>
      </c>
      <c r="B223" s="50" t="s">
        <v>38</v>
      </c>
      <c r="C223" s="50" t="n">
        <v>1</v>
      </c>
      <c r="D223" s="50" t="s">
        <v>456</v>
      </c>
      <c r="E223" s="50" t="n">
        <v>71820</v>
      </c>
      <c r="F223" s="50" t="s">
        <v>33</v>
      </c>
      <c r="G223" s="61" t="n">
        <v>524.845</v>
      </c>
      <c r="H223" s="61" t="n">
        <v>538.4</v>
      </c>
      <c r="I223" s="61" t="n">
        <v>538.4</v>
      </c>
    </row>
    <row r="224" customFormat="false" ht="63.75" hidden="false" customHeight="true" outlineLevel="0" collapsed="false">
      <c r="A224" s="43" t="s">
        <v>245</v>
      </c>
      <c r="B224" s="45" t="s">
        <v>38</v>
      </c>
      <c r="C224" s="45" t="n">
        <v>1</v>
      </c>
      <c r="D224" s="45" t="s">
        <v>456</v>
      </c>
      <c r="E224" s="45" t="n">
        <v>71830</v>
      </c>
      <c r="F224" s="45"/>
      <c r="G224" s="46" t="n">
        <v>563203.1</v>
      </c>
      <c r="H224" s="46" t="n">
        <v>542485.6</v>
      </c>
      <c r="I224" s="46" t="n">
        <v>542485.6</v>
      </c>
    </row>
    <row r="225" customFormat="false" ht="51" hidden="false" customHeight="true" outlineLevel="0" collapsed="false">
      <c r="A225" s="48" t="s">
        <v>21</v>
      </c>
      <c r="B225" s="50" t="s">
        <v>38</v>
      </c>
      <c r="C225" s="50" t="n">
        <v>1</v>
      </c>
      <c r="D225" s="50" t="s">
        <v>456</v>
      </c>
      <c r="E225" s="50" t="n">
        <v>71830</v>
      </c>
      <c r="F225" s="51" t="s">
        <v>22</v>
      </c>
      <c r="G225" s="52" t="n">
        <v>93041.435</v>
      </c>
      <c r="H225" s="52" t="n">
        <v>89814.97</v>
      </c>
      <c r="I225" s="52" t="n">
        <v>89814.97</v>
      </c>
    </row>
    <row r="226" customFormat="false" ht="25.5" hidden="false" customHeight="true" outlineLevel="0" collapsed="false">
      <c r="A226" s="48" t="s">
        <v>27</v>
      </c>
      <c r="B226" s="50" t="s">
        <v>38</v>
      </c>
      <c r="C226" s="50" t="n">
        <v>1</v>
      </c>
      <c r="D226" s="50" t="s">
        <v>456</v>
      </c>
      <c r="E226" s="50" t="n">
        <v>71830</v>
      </c>
      <c r="F226" s="51" t="s">
        <v>28</v>
      </c>
      <c r="G226" s="52" t="n">
        <v>1502.065</v>
      </c>
      <c r="H226" s="52" t="n">
        <v>2579.53</v>
      </c>
      <c r="I226" s="52" t="n">
        <v>2579.53</v>
      </c>
    </row>
    <row r="227" customFormat="false" ht="25.5" hidden="false" customHeight="true" outlineLevel="0" collapsed="false">
      <c r="A227" s="63" t="s">
        <v>55</v>
      </c>
      <c r="B227" s="50" t="s">
        <v>38</v>
      </c>
      <c r="C227" s="50" t="n">
        <v>1</v>
      </c>
      <c r="D227" s="50" t="s">
        <v>456</v>
      </c>
      <c r="E227" s="50" t="n">
        <v>71830</v>
      </c>
      <c r="F227" s="50" t="s">
        <v>56</v>
      </c>
      <c r="G227" s="52" t="n">
        <v>468659.6</v>
      </c>
      <c r="H227" s="52" t="n">
        <v>450091.1</v>
      </c>
      <c r="I227" s="52" t="n">
        <v>450091.1</v>
      </c>
    </row>
    <row r="228" customFormat="false" ht="38.25" hidden="false" customHeight="true" outlineLevel="0" collapsed="false">
      <c r="A228" s="43" t="s">
        <v>247</v>
      </c>
      <c r="B228" s="45" t="s">
        <v>38</v>
      </c>
      <c r="C228" s="45" t="n">
        <v>1</v>
      </c>
      <c r="D228" s="45" t="s">
        <v>456</v>
      </c>
      <c r="E228" s="45" t="n">
        <v>71840</v>
      </c>
      <c r="F228" s="45"/>
      <c r="G228" s="46" t="n">
        <v>3000.5</v>
      </c>
      <c r="H228" s="46" t="n">
        <v>2870.2</v>
      </c>
      <c r="I228" s="46" t="n">
        <v>2870.2</v>
      </c>
    </row>
    <row r="229" customFormat="false" ht="25.5" hidden="false" customHeight="true" outlineLevel="0" collapsed="false">
      <c r="A229" s="48" t="s">
        <v>27</v>
      </c>
      <c r="B229" s="50" t="s">
        <v>38</v>
      </c>
      <c r="C229" s="50" t="n">
        <v>1</v>
      </c>
      <c r="D229" s="50" t="s">
        <v>456</v>
      </c>
      <c r="E229" s="50" t="n">
        <v>71840</v>
      </c>
      <c r="F229" s="51" t="s">
        <v>28</v>
      </c>
      <c r="G229" s="52" t="n">
        <v>3000.5</v>
      </c>
      <c r="H229" s="52" t="n">
        <v>2870.2</v>
      </c>
      <c r="I229" s="52" t="n">
        <v>2870.2</v>
      </c>
    </row>
    <row r="230" customFormat="false" ht="25.5" hidden="false" customHeight="true" outlineLevel="0" collapsed="false">
      <c r="A230" s="43" t="s">
        <v>273</v>
      </c>
      <c r="B230" s="50" t="s">
        <v>38</v>
      </c>
      <c r="C230" s="45" t="s">
        <v>455</v>
      </c>
      <c r="D230" s="45" t="s">
        <v>456</v>
      </c>
      <c r="E230" s="45" t="s">
        <v>546</v>
      </c>
      <c r="F230" s="45"/>
      <c r="G230" s="46" t="n">
        <v>6283.8</v>
      </c>
      <c r="H230" s="46" t="n">
        <v>5089.3</v>
      </c>
      <c r="I230" s="46" t="n">
        <v>5089.3</v>
      </c>
    </row>
    <row r="231" customFormat="false" ht="25.5" hidden="false" customHeight="true" outlineLevel="0" collapsed="false">
      <c r="A231" s="48" t="s">
        <v>27</v>
      </c>
      <c r="B231" s="50" t="s">
        <v>38</v>
      </c>
      <c r="C231" s="50" t="s">
        <v>455</v>
      </c>
      <c r="D231" s="50" t="s">
        <v>456</v>
      </c>
      <c r="E231" s="50" t="s">
        <v>546</v>
      </c>
      <c r="F231" s="50" t="s">
        <v>28</v>
      </c>
      <c r="G231" s="52" t="n">
        <v>140.3</v>
      </c>
      <c r="H231" s="52" t="n">
        <v>113.4</v>
      </c>
      <c r="I231" s="52" t="n">
        <v>113.4</v>
      </c>
    </row>
    <row r="232" customFormat="false" ht="25.5" hidden="false" customHeight="true" outlineLevel="0" collapsed="false">
      <c r="A232" s="63" t="s">
        <v>55</v>
      </c>
      <c r="B232" s="50" t="s">
        <v>38</v>
      </c>
      <c r="C232" s="50" t="s">
        <v>455</v>
      </c>
      <c r="D232" s="50" t="s">
        <v>456</v>
      </c>
      <c r="E232" s="50" t="s">
        <v>546</v>
      </c>
      <c r="F232" s="50" t="s">
        <v>56</v>
      </c>
      <c r="G232" s="52" t="n">
        <v>6143.5</v>
      </c>
      <c r="H232" s="52" t="n">
        <v>4975.9</v>
      </c>
      <c r="I232" s="52" t="n">
        <v>4975.9</v>
      </c>
    </row>
    <row r="233" customFormat="false" ht="41.25" hidden="false" customHeight="true" outlineLevel="0" collapsed="false">
      <c r="A233" s="43" t="s">
        <v>249</v>
      </c>
      <c r="B233" s="50" t="s">
        <v>38</v>
      </c>
      <c r="C233" s="45" t="s">
        <v>455</v>
      </c>
      <c r="D233" s="45" t="s">
        <v>456</v>
      </c>
      <c r="E233" s="45" t="s">
        <v>547</v>
      </c>
      <c r="F233" s="45"/>
      <c r="G233" s="46" t="n">
        <v>43330.3</v>
      </c>
      <c r="H233" s="46" t="n">
        <v>43330.3</v>
      </c>
      <c r="I233" s="46" t="n">
        <v>42788.6713</v>
      </c>
    </row>
    <row r="234" customFormat="false" ht="25.5" hidden="false" customHeight="true" outlineLevel="0" collapsed="false">
      <c r="A234" s="48" t="s">
        <v>27</v>
      </c>
      <c r="B234" s="50" t="s">
        <v>38</v>
      </c>
      <c r="C234" s="50" t="s">
        <v>455</v>
      </c>
      <c r="D234" s="50" t="s">
        <v>456</v>
      </c>
      <c r="E234" s="50" t="s">
        <v>547</v>
      </c>
      <c r="F234" s="50" t="s">
        <v>28</v>
      </c>
      <c r="G234" s="52" t="n">
        <v>819.16</v>
      </c>
      <c r="H234" s="52" t="n">
        <v>1570.5</v>
      </c>
      <c r="I234" s="52" t="n">
        <v>1542.9</v>
      </c>
    </row>
    <row r="235" customFormat="false" ht="25.5" hidden="false" customHeight="true" outlineLevel="0" collapsed="false">
      <c r="A235" s="63" t="s">
        <v>55</v>
      </c>
      <c r="B235" s="50" t="s">
        <v>38</v>
      </c>
      <c r="C235" s="50" t="s">
        <v>455</v>
      </c>
      <c r="D235" s="50" t="s">
        <v>456</v>
      </c>
      <c r="E235" s="50" t="s">
        <v>547</v>
      </c>
      <c r="F235" s="50" t="s">
        <v>56</v>
      </c>
      <c r="G235" s="52" t="n">
        <v>42511.14</v>
      </c>
      <c r="H235" s="52" t="n">
        <v>41759.8</v>
      </c>
      <c r="I235" s="52" t="n">
        <v>41245.7713</v>
      </c>
    </row>
    <row r="236" customFormat="false" ht="12.75" hidden="false" customHeight="false" outlineLevel="0" collapsed="false">
      <c r="A236" s="162" t="s">
        <v>548</v>
      </c>
      <c r="B236" s="159" t="s">
        <v>38</v>
      </c>
      <c r="C236" s="159" t="s">
        <v>449</v>
      </c>
      <c r="D236" s="159"/>
      <c r="E236" s="159"/>
      <c r="F236" s="159"/>
      <c r="G236" s="161" t="n">
        <v>53137.57634</v>
      </c>
      <c r="H236" s="161" t="n">
        <v>56993</v>
      </c>
      <c r="I236" s="161" t="n">
        <v>56993</v>
      </c>
    </row>
    <row r="237" customFormat="false" ht="38.25" hidden="false" customHeight="true" outlineLevel="0" collapsed="false">
      <c r="A237" s="43" t="s">
        <v>290</v>
      </c>
      <c r="B237" s="45" t="s">
        <v>38</v>
      </c>
      <c r="C237" s="45" t="n">
        <v>2</v>
      </c>
      <c r="D237" s="45" t="s">
        <v>456</v>
      </c>
      <c r="E237" s="45" t="n">
        <v>71810</v>
      </c>
      <c r="F237" s="45"/>
      <c r="G237" s="46" t="n">
        <v>957.3</v>
      </c>
      <c r="H237" s="46" t="n">
        <v>2070.2</v>
      </c>
      <c r="I237" s="46" t="n">
        <v>2070.2</v>
      </c>
    </row>
    <row r="238" customFormat="false" ht="25.5" hidden="false" customHeight="true" outlineLevel="0" collapsed="false">
      <c r="A238" s="48" t="s">
        <v>27</v>
      </c>
      <c r="B238" s="50" t="s">
        <v>38</v>
      </c>
      <c r="C238" s="50" t="n">
        <v>2</v>
      </c>
      <c r="D238" s="50" t="s">
        <v>456</v>
      </c>
      <c r="E238" s="50" t="n">
        <v>71810</v>
      </c>
      <c r="F238" s="51" t="s">
        <v>28</v>
      </c>
      <c r="G238" s="52" t="n">
        <v>23.2</v>
      </c>
      <c r="H238" s="52" t="n">
        <v>30.1</v>
      </c>
      <c r="I238" s="52" t="n">
        <v>30.1</v>
      </c>
    </row>
    <row r="239" customFormat="false" ht="12.75" hidden="false" customHeight="true" outlineLevel="0" collapsed="false">
      <c r="A239" s="63" t="s">
        <v>49</v>
      </c>
      <c r="B239" s="50" t="s">
        <v>38</v>
      </c>
      <c r="C239" s="50" t="n">
        <v>2</v>
      </c>
      <c r="D239" s="50" t="s">
        <v>456</v>
      </c>
      <c r="E239" s="50" t="n">
        <v>71810</v>
      </c>
      <c r="F239" s="56" t="n">
        <v>300</v>
      </c>
      <c r="G239" s="52" t="n">
        <v>934.1</v>
      </c>
      <c r="H239" s="52" t="n">
        <v>2040.1</v>
      </c>
      <c r="I239" s="52" t="n">
        <v>2040.1</v>
      </c>
    </row>
    <row r="240" customFormat="false" ht="25.5" hidden="false" customHeight="true" outlineLevel="0" collapsed="false">
      <c r="A240" s="43" t="s">
        <v>261</v>
      </c>
      <c r="B240" s="45" t="s">
        <v>38</v>
      </c>
      <c r="C240" s="45" t="n">
        <v>2</v>
      </c>
      <c r="D240" s="45" t="s">
        <v>456</v>
      </c>
      <c r="E240" s="45" t="s">
        <v>549</v>
      </c>
      <c r="F240" s="45"/>
      <c r="G240" s="46" t="n">
        <v>1313</v>
      </c>
      <c r="H240" s="46" t="n">
        <v>1300</v>
      </c>
      <c r="I240" s="46" t="n">
        <v>1300</v>
      </c>
    </row>
    <row r="241" customFormat="false" ht="12.75" hidden="false" customHeight="true" outlineLevel="0" collapsed="false">
      <c r="A241" s="63" t="s">
        <v>49</v>
      </c>
      <c r="B241" s="50" t="s">
        <v>38</v>
      </c>
      <c r="C241" s="50" t="n">
        <v>2</v>
      </c>
      <c r="D241" s="50" t="s">
        <v>456</v>
      </c>
      <c r="E241" s="50" t="s">
        <v>549</v>
      </c>
      <c r="F241" s="50" t="s">
        <v>50</v>
      </c>
      <c r="G241" s="52" t="n">
        <v>28</v>
      </c>
      <c r="H241" s="52" t="n">
        <v>29</v>
      </c>
      <c r="I241" s="52" t="n">
        <v>29</v>
      </c>
      <c r="J241" s="42"/>
      <c r="K241" s="42"/>
      <c r="L241" s="42"/>
      <c r="M241" s="42"/>
      <c r="N241" s="42"/>
      <c r="O241" s="42"/>
      <c r="P241" s="42"/>
    </row>
    <row r="242" s="42" customFormat="true" ht="25.5" hidden="false" customHeight="true" outlineLevel="0" collapsed="false">
      <c r="A242" s="63" t="s">
        <v>55</v>
      </c>
      <c r="B242" s="50" t="s">
        <v>38</v>
      </c>
      <c r="C242" s="50" t="n">
        <v>2</v>
      </c>
      <c r="D242" s="50" t="s">
        <v>456</v>
      </c>
      <c r="E242" s="50" t="s">
        <v>549</v>
      </c>
      <c r="F242" s="50" t="s">
        <v>56</v>
      </c>
      <c r="G242" s="52" t="n">
        <v>1285</v>
      </c>
      <c r="H242" s="52" t="n">
        <v>1271</v>
      </c>
      <c r="I242" s="52" t="n">
        <v>1271</v>
      </c>
      <c r="J242" s="1"/>
      <c r="K242" s="1"/>
      <c r="L242" s="1"/>
      <c r="M242" s="1"/>
      <c r="N242" s="1"/>
      <c r="O242" s="1"/>
      <c r="P242" s="1"/>
    </row>
    <row r="243" customFormat="false" ht="25.5" hidden="false" customHeight="true" outlineLevel="0" collapsed="false">
      <c r="A243" s="43" t="s">
        <v>283</v>
      </c>
      <c r="B243" s="45" t="s">
        <v>38</v>
      </c>
      <c r="C243" s="45" t="n">
        <v>2</v>
      </c>
      <c r="D243" s="45" t="s">
        <v>456</v>
      </c>
      <c r="E243" s="45" t="n">
        <v>72010</v>
      </c>
      <c r="F243" s="45"/>
      <c r="G243" s="46" t="n">
        <v>1520</v>
      </c>
      <c r="H243" s="46" t="n">
        <v>1520</v>
      </c>
      <c r="I243" s="46" t="n">
        <v>1520</v>
      </c>
    </row>
    <row r="244" customFormat="false" ht="12.75" hidden="false" customHeight="true" outlineLevel="0" collapsed="false">
      <c r="A244" s="63" t="s">
        <v>49</v>
      </c>
      <c r="B244" s="50" t="s">
        <v>38</v>
      </c>
      <c r="C244" s="50" t="n">
        <v>2</v>
      </c>
      <c r="D244" s="50" t="s">
        <v>456</v>
      </c>
      <c r="E244" s="50" t="n">
        <v>72010</v>
      </c>
      <c r="F244" s="50" t="s">
        <v>50</v>
      </c>
      <c r="G244" s="52" t="n">
        <v>269</v>
      </c>
      <c r="H244" s="52" t="n">
        <v>269</v>
      </c>
      <c r="I244" s="52" t="n">
        <v>269</v>
      </c>
    </row>
    <row r="245" customFormat="false" ht="25.5" hidden="false" customHeight="true" outlineLevel="0" collapsed="false">
      <c r="A245" s="63" t="s">
        <v>55</v>
      </c>
      <c r="B245" s="50" t="s">
        <v>38</v>
      </c>
      <c r="C245" s="50" t="n">
        <v>2</v>
      </c>
      <c r="D245" s="50" t="s">
        <v>456</v>
      </c>
      <c r="E245" s="50" t="n">
        <v>72010</v>
      </c>
      <c r="F245" s="50" t="s">
        <v>56</v>
      </c>
      <c r="G245" s="52" t="n">
        <v>1251</v>
      </c>
      <c r="H245" s="52" t="n">
        <v>1251</v>
      </c>
      <c r="I245" s="52" t="n">
        <v>1251</v>
      </c>
    </row>
    <row r="246" customFormat="false" ht="38.25" hidden="false" customHeight="true" outlineLevel="0" collapsed="false">
      <c r="A246" s="43" t="s">
        <v>292</v>
      </c>
      <c r="B246" s="45" t="s">
        <v>38</v>
      </c>
      <c r="C246" s="45" t="n">
        <v>2</v>
      </c>
      <c r="D246" s="45" t="s">
        <v>456</v>
      </c>
      <c r="E246" s="45" t="n">
        <v>72030</v>
      </c>
      <c r="F246" s="45"/>
      <c r="G246" s="46" t="n">
        <v>72</v>
      </c>
      <c r="H246" s="46" t="n">
        <v>54</v>
      </c>
      <c r="I246" s="46" t="n">
        <v>54</v>
      </c>
    </row>
    <row r="247" customFormat="false" ht="12.75" hidden="false" customHeight="true" outlineLevel="0" collapsed="false">
      <c r="A247" s="63" t="s">
        <v>49</v>
      </c>
      <c r="B247" s="50" t="s">
        <v>38</v>
      </c>
      <c r="C247" s="50" t="n">
        <v>2</v>
      </c>
      <c r="D247" s="50" t="s">
        <v>456</v>
      </c>
      <c r="E247" s="50" t="n">
        <v>72030</v>
      </c>
      <c r="F247" s="56" t="n">
        <v>300</v>
      </c>
      <c r="G247" s="52" t="n">
        <v>72</v>
      </c>
      <c r="H247" s="52" t="n">
        <v>54</v>
      </c>
      <c r="I247" s="52" t="n">
        <v>54</v>
      </c>
    </row>
    <row r="248" customFormat="false" ht="38.25" hidden="false" customHeight="true" outlineLevel="0" collapsed="false">
      <c r="A248" s="110" t="s">
        <v>294</v>
      </c>
      <c r="B248" s="45" t="s">
        <v>38</v>
      </c>
      <c r="C248" s="45" t="n">
        <v>2</v>
      </c>
      <c r="D248" s="45" t="s">
        <v>456</v>
      </c>
      <c r="E248" s="45" t="n">
        <v>72050</v>
      </c>
      <c r="F248" s="45"/>
      <c r="G248" s="46" t="n">
        <v>465</v>
      </c>
      <c r="H248" s="46" t="n">
        <v>472.5</v>
      </c>
      <c r="I248" s="46" t="n">
        <v>472.5</v>
      </c>
    </row>
    <row r="249" customFormat="false" ht="12.75" hidden="false" customHeight="true" outlineLevel="0" collapsed="false">
      <c r="A249" s="63" t="s">
        <v>49</v>
      </c>
      <c r="B249" s="50" t="s">
        <v>38</v>
      </c>
      <c r="C249" s="50" t="n">
        <v>2</v>
      </c>
      <c r="D249" s="50" t="s">
        <v>456</v>
      </c>
      <c r="E249" s="50" t="n">
        <v>72050</v>
      </c>
      <c r="F249" s="50" t="s">
        <v>50</v>
      </c>
      <c r="G249" s="52" t="n">
        <v>465</v>
      </c>
      <c r="H249" s="52" t="n">
        <v>472.5</v>
      </c>
      <c r="I249" s="52" t="n">
        <v>472.5</v>
      </c>
    </row>
    <row r="250" customFormat="false" ht="25.5" hidden="false" customHeight="true" outlineLevel="0" collapsed="false">
      <c r="A250" s="107" t="s">
        <v>296</v>
      </c>
      <c r="B250" s="45" t="s">
        <v>38</v>
      </c>
      <c r="C250" s="45" t="n">
        <v>2</v>
      </c>
      <c r="D250" s="45" t="s">
        <v>456</v>
      </c>
      <c r="E250" s="45" t="s">
        <v>550</v>
      </c>
      <c r="F250" s="45"/>
      <c r="G250" s="46" t="n">
        <v>5.37634</v>
      </c>
      <c r="H250" s="46" t="n">
        <v>0</v>
      </c>
      <c r="I250" s="46" t="n">
        <v>0</v>
      </c>
    </row>
    <row r="251" customFormat="false" ht="12.75" hidden="false" customHeight="true" outlineLevel="0" collapsed="false">
      <c r="A251" s="63" t="s">
        <v>49</v>
      </c>
      <c r="B251" s="50" t="s">
        <v>38</v>
      </c>
      <c r="C251" s="50" t="n">
        <v>2</v>
      </c>
      <c r="D251" s="50" t="s">
        <v>456</v>
      </c>
      <c r="E251" s="50" t="s">
        <v>550</v>
      </c>
      <c r="F251" s="50" t="s">
        <v>50</v>
      </c>
      <c r="G251" s="52" t="n">
        <v>5.37634</v>
      </c>
      <c r="H251" s="52" t="n">
        <v>0</v>
      </c>
      <c r="I251" s="52" t="n">
        <v>0</v>
      </c>
    </row>
    <row r="252" customFormat="false" ht="25.5" hidden="false" customHeight="true" outlineLevel="0" collapsed="false">
      <c r="A252" s="110" t="s">
        <v>285</v>
      </c>
      <c r="B252" s="45" t="s">
        <v>38</v>
      </c>
      <c r="C252" s="45" t="n">
        <v>2</v>
      </c>
      <c r="D252" s="45" t="s">
        <v>456</v>
      </c>
      <c r="E252" s="45" t="n">
        <v>73050</v>
      </c>
      <c r="F252" s="45"/>
      <c r="G252" s="46" t="n">
        <v>2442.6</v>
      </c>
      <c r="H252" s="46" t="n">
        <v>3007.5</v>
      </c>
      <c r="I252" s="46" t="n">
        <v>3007.5</v>
      </c>
    </row>
    <row r="253" customFormat="false" ht="25.5" hidden="false" customHeight="true" outlineLevel="0" collapsed="false">
      <c r="A253" s="48" t="s">
        <v>27</v>
      </c>
      <c r="B253" s="50" t="s">
        <v>38</v>
      </c>
      <c r="C253" s="50" t="n">
        <v>2</v>
      </c>
      <c r="D253" s="50" t="s">
        <v>456</v>
      </c>
      <c r="E253" s="50" t="n">
        <v>73050</v>
      </c>
      <c r="F253" s="51" t="s">
        <v>28</v>
      </c>
      <c r="G253" s="52" t="n">
        <v>660.78</v>
      </c>
      <c r="H253" s="52" t="n">
        <v>626.2</v>
      </c>
      <c r="I253" s="52" t="n">
        <v>626.2</v>
      </c>
    </row>
    <row r="254" customFormat="false" ht="25.5" hidden="false" customHeight="true" outlineLevel="0" collapsed="false">
      <c r="A254" s="63" t="s">
        <v>55</v>
      </c>
      <c r="B254" s="50" t="s">
        <v>38</v>
      </c>
      <c r="C254" s="50" t="n">
        <v>2</v>
      </c>
      <c r="D254" s="50" t="s">
        <v>456</v>
      </c>
      <c r="E254" s="50" t="n">
        <v>73050</v>
      </c>
      <c r="F254" s="50" t="s">
        <v>56</v>
      </c>
      <c r="G254" s="52" t="n">
        <v>1781.82</v>
      </c>
      <c r="H254" s="52" t="n">
        <v>2381.3</v>
      </c>
      <c r="I254" s="52" t="n">
        <v>2381.3</v>
      </c>
    </row>
    <row r="255" customFormat="false" ht="101.25" hidden="false" customHeight="true" outlineLevel="0" collapsed="false">
      <c r="A255" s="107" t="s">
        <v>298</v>
      </c>
      <c r="B255" s="45" t="s">
        <v>38</v>
      </c>
      <c r="C255" s="45" t="n">
        <v>2</v>
      </c>
      <c r="D255" s="45" t="s">
        <v>456</v>
      </c>
      <c r="E255" s="45" t="n">
        <v>80130</v>
      </c>
      <c r="F255" s="45"/>
      <c r="G255" s="46" t="n">
        <v>40408.7</v>
      </c>
      <c r="H255" s="46" t="n">
        <v>44408.7</v>
      </c>
      <c r="I255" s="46" t="n">
        <v>44408.7</v>
      </c>
    </row>
    <row r="256" customFormat="false" ht="12.75" hidden="false" customHeight="true" outlineLevel="0" collapsed="false">
      <c r="A256" s="63" t="s">
        <v>49</v>
      </c>
      <c r="B256" s="50" t="s">
        <v>38</v>
      </c>
      <c r="C256" s="50" t="n">
        <v>2</v>
      </c>
      <c r="D256" s="50" t="s">
        <v>456</v>
      </c>
      <c r="E256" s="50" t="n">
        <v>80130</v>
      </c>
      <c r="F256" s="50" t="s">
        <v>50</v>
      </c>
      <c r="G256" s="52" t="n">
        <v>40408.7</v>
      </c>
      <c r="H256" s="52" t="n">
        <v>44408.7</v>
      </c>
      <c r="I256" s="52" t="n">
        <v>44408.7</v>
      </c>
    </row>
    <row r="257" customFormat="false" ht="82.8" hidden="false" customHeight="true" outlineLevel="0" collapsed="false">
      <c r="A257" s="107" t="s">
        <v>551</v>
      </c>
      <c r="B257" s="45" t="s">
        <v>38</v>
      </c>
      <c r="C257" s="45" t="n">
        <v>2</v>
      </c>
      <c r="D257" s="45" t="s">
        <v>456</v>
      </c>
      <c r="E257" s="45" t="s">
        <v>552</v>
      </c>
      <c r="F257" s="45"/>
      <c r="G257" s="46" t="n">
        <v>100</v>
      </c>
      <c r="H257" s="46" t="n">
        <v>100</v>
      </c>
      <c r="I257" s="46" t="n">
        <v>100</v>
      </c>
    </row>
    <row r="258" customFormat="false" ht="12.75" hidden="false" customHeight="true" outlineLevel="0" collapsed="false">
      <c r="A258" s="63" t="s">
        <v>49</v>
      </c>
      <c r="B258" s="50" t="s">
        <v>38</v>
      </c>
      <c r="C258" s="50" t="n">
        <v>2</v>
      </c>
      <c r="D258" s="50" t="s">
        <v>456</v>
      </c>
      <c r="E258" s="50" t="s">
        <v>552</v>
      </c>
      <c r="F258" s="50" t="s">
        <v>50</v>
      </c>
      <c r="G258" s="52" t="n">
        <v>100</v>
      </c>
      <c r="H258" s="52" t="n">
        <v>100</v>
      </c>
      <c r="I258" s="52" t="n">
        <v>100</v>
      </c>
    </row>
    <row r="259" customFormat="false" ht="85.05" hidden="false" customHeight="true" outlineLevel="0" collapsed="false">
      <c r="A259" s="107" t="str">
        <f aca="false">'2023г вед стр-ра'!A423</f>
        <v>Предоставление членам семей участников специальной военной операции, указанным в подпункте 2 статьи 2 Закона Кемеровской области - Кузбасса «О мерах социальной поддержки семей граждан, принимающих участие в специальной военной операции», обучающимся в пятых - одиннадцатых классах муниципальных общеобразовательных организаций, бесплатного одноразового горячего питания</v>
      </c>
      <c r="B259" s="45" t="s">
        <v>38</v>
      </c>
      <c r="C259" s="45" t="n">
        <v>2</v>
      </c>
      <c r="D259" s="45" t="s">
        <v>456</v>
      </c>
      <c r="E259" s="45" t="s">
        <v>553</v>
      </c>
      <c r="F259" s="45"/>
      <c r="G259" s="46" t="n">
        <v>613.3</v>
      </c>
      <c r="H259" s="46" t="n">
        <v>0</v>
      </c>
      <c r="I259" s="46" t="n">
        <v>0</v>
      </c>
    </row>
    <row r="260" customFormat="false" ht="23.25" hidden="false" customHeight="true" outlineLevel="0" collapsed="false">
      <c r="A260" s="63" t="s">
        <v>55</v>
      </c>
      <c r="B260" s="50" t="s">
        <v>38</v>
      </c>
      <c r="C260" s="50" t="n">
        <v>2</v>
      </c>
      <c r="D260" s="50" t="s">
        <v>456</v>
      </c>
      <c r="E260" s="50" t="s">
        <v>553</v>
      </c>
      <c r="F260" s="50" t="s">
        <v>56</v>
      </c>
      <c r="G260" s="52" t="n">
        <v>613.3</v>
      </c>
      <c r="H260" s="52" t="n">
        <v>0</v>
      </c>
      <c r="I260" s="52" t="n">
        <v>0</v>
      </c>
    </row>
    <row r="261" customFormat="false" ht="38.25" hidden="false" customHeight="true" outlineLevel="0" collapsed="false">
      <c r="A261" s="43" t="s">
        <v>304</v>
      </c>
      <c r="B261" s="45" t="s">
        <v>38</v>
      </c>
      <c r="C261" s="45" t="n">
        <v>2</v>
      </c>
      <c r="D261" s="45" t="s">
        <v>456</v>
      </c>
      <c r="E261" s="45" t="s">
        <v>554</v>
      </c>
      <c r="F261" s="45"/>
      <c r="G261" s="46" t="n">
        <v>1555.9</v>
      </c>
      <c r="H261" s="46" t="n">
        <v>1905.9</v>
      </c>
      <c r="I261" s="46" t="n">
        <v>1905.9</v>
      </c>
    </row>
    <row r="262" customFormat="false" ht="25.5" hidden="false" customHeight="true" outlineLevel="0" collapsed="false">
      <c r="A262" s="63" t="s">
        <v>55</v>
      </c>
      <c r="B262" s="50" t="s">
        <v>38</v>
      </c>
      <c r="C262" s="50" t="n">
        <v>2</v>
      </c>
      <c r="D262" s="50" t="s">
        <v>456</v>
      </c>
      <c r="E262" s="50" t="s">
        <v>554</v>
      </c>
      <c r="F262" s="50" t="s">
        <v>56</v>
      </c>
      <c r="G262" s="52" t="n">
        <v>1555.9</v>
      </c>
      <c r="H262" s="52" t="n">
        <v>1905.9</v>
      </c>
      <c r="I262" s="52" t="n">
        <v>1905.9</v>
      </c>
      <c r="J262" s="54"/>
      <c r="K262" s="54"/>
      <c r="L262" s="54"/>
      <c r="M262" s="54"/>
      <c r="N262" s="54"/>
      <c r="O262" s="54"/>
      <c r="P262" s="54"/>
    </row>
    <row r="263" s="54" customFormat="true" ht="38.25" hidden="false" customHeight="true" outlineLevel="0" collapsed="false">
      <c r="A263" s="43" t="s">
        <v>306</v>
      </c>
      <c r="B263" s="45" t="s">
        <v>38</v>
      </c>
      <c r="C263" s="45" t="n">
        <v>2</v>
      </c>
      <c r="D263" s="45" t="s">
        <v>456</v>
      </c>
      <c r="E263" s="45" t="n">
        <v>10121</v>
      </c>
      <c r="F263" s="45"/>
      <c r="G263" s="46" t="n">
        <v>3354.4</v>
      </c>
      <c r="H263" s="46" t="n">
        <v>1831.6</v>
      </c>
      <c r="I263" s="46" t="n">
        <v>1831.6</v>
      </c>
      <c r="J263" s="1"/>
      <c r="K263" s="1"/>
      <c r="L263" s="1"/>
      <c r="M263" s="1"/>
      <c r="N263" s="1"/>
      <c r="O263" s="1"/>
      <c r="P263" s="1"/>
    </row>
    <row r="264" customFormat="false" ht="25.5" hidden="false" customHeight="true" outlineLevel="0" collapsed="false">
      <c r="A264" s="48" t="s">
        <v>27</v>
      </c>
      <c r="B264" s="50" t="s">
        <v>38</v>
      </c>
      <c r="C264" s="50" t="n">
        <v>2</v>
      </c>
      <c r="D264" s="50" t="s">
        <v>456</v>
      </c>
      <c r="E264" s="50" t="n">
        <v>10121</v>
      </c>
      <c r="F264" s="50" t="s">
        <v>28</v>
      </c>
      <c r="G264" s="52" t="n">
        <v>986.9</v>
      </c>
      <c r="H264" s="52" t="n">
        <v>786.1</v>
      </c>
      <c r="I264" s="52" t="n">
        <v>786.1</v>
      </c>
      <c r="J264" s="54"/>
      <c r="K264" s="54"/>
      <c r="L264" s="54"/>
      <c r="M264" s="54"/>
      <c r="N264" s="54"/>
      <c r="O264" s="54"/>
      <c r="P264" s="54"/>
    </row>
    <row r="265" s="54" customFormat="true" ht="25.5" hidden="false" customHeight="true" outlineLevel="0" collapsed="false">
      <c r="A265" s="63" t="s">
        <v>55</v>
      </c>
      <c r="B265" s="50" t="s">
        <v>38</v>
      </c>
      <c r="C265" s="50" t="n">
        <v>2</v>
      </c>
      <c r="D265" s="50" t="s">
        <v>456</v>
      </c>
      <c r="E265" s="50" t="n">
        <v>10121</v>
      </c>
      <c r="F265" s="50" t="s">
        <v>56</v>
      </c>
      <c r="G265" s="52" t="n">
        <v>2367.5</v>
      </c>
      <c r="H265" s="52" t="n">
        <v>1045.5</v>
      </c>
      <c r="I265" s="52" t="n">
        <v>1045.5</v>
      </c>
    </row>
    <row r="266" s="54" customFormat="true" ht="19.4" hidden="false" customHeight="true" outlineLevel="0" collapsed="false">
      <c r="A266" s="43" t="s">
        <v>346</v>
      </c>
      <c r="B266" s="45" t="s">
        <v>38</v>
      </c>
      <c r="C266" s="45" t="s">
        <v>449</v>
      </c>
      <c r="D266" s="45" t="s">
        <v>456</v>
      </c>
      <c r="E266" s="45" t="s">
        <v>555</v>
      </c>
      <c r="F266" s="45"/>
      <c r="G266" s="46" t="n">
        <v>330</v>
      </c>
      <c r="H266" s="46" t="n">
        <v>322.6</v>
      </c>
      <c r="I266" s="46" t="n">
        <v>322.6</v>
      </c>
      <c r="J266" s="1"/>
      <c r="K266" s="1"/>
      <c r="L266" s="1"/>
      <c r="M266" s="1"/>
      <c r="N266" s="1"/>
      <c r="O266" s="1"/>
      <c r="P266" s="1"/>
    </row>
    <row r="267" customFormat="false" ht="51" hidden="false" customHeight="true" outlineLevel="0" collapsed="false">
      <c r="A267" s="48" t="s">
        <v>21</v>
      </c>
      <c r="B267" s="50" t="s">
        <v>38</v>
      </c>
      <c r="C267" s="50" t="s">
        <v>449</v>
      </c>
      <c r="D267" s="50" t="s">
        <v>456</v>
      </c>
      <c r="E267" s="50" t="s">
        <v>555</v>
      </c>
      <c r="F267" s="51" t="s">
        <v>22</v>
      </c>
      <c r="G267" s="52" t="n">
        <v>326.38597</v>
      </c>
      <c r="H267" s="52" t="n">
        <v>322.6</v>
      </c>
      <c r="I267" s="52" t="n">
        <v>322.6</v>
      </c>
    </row>
    <row r="268" customFormat="false" ht="26.85" hidden="false" customHeight="true" outlineLevel="0" collapsed="false">
      <c r="A268" s="48" t="s">
        <v>27</v>
      </c>
      <c r="B268" s="50" t="s">
        <v>38</v>
      </c>
      <c r="C268" s="50" t="s">
        <v>449</v>
      </c>
      <c r="D268" s="50" t="s">
        <v>456</v>
      </c>
      <c r="E268" s="50" t="s">
        <v>555</v>
      </c>
      <c r="F268" s="51" t="s">
        <v>28</v>
      </c>
      <c r="G268" s="52" t="n">
        <v>3.61403</v>
      </c>
      <c r="H268" s="52" t="n">
        <v>0</v>
      </c>
      <c r="I268" s="52" t="n">
        <v>0</v>
      </c>
    </row>
    <row r="269" customFormat="false" ht="12.75" hidden="false" customHeight="true" outlineLevel="0" collapsed="false">
      <c r="A269" s="162" t="s">
        <v>556</v>
      </c>
      <c r="B269" s="68" t="s">
        <v>38</v>
      </c>
      <c r="C269" s="159" t="s">
        <v>450</v>
      </c>
      <c r="D269" s="159"/>
      <c r="E269" s="159"/>
      <c r="F269" s="159"/>
      <c r="G269" s="161" t="n">
        <v>96671.92366</v>
      </c>
      <c r="H269" s="161" t="n">
        <v>95861.6</v>
      </c>
      <c r="I269" s="161" t="n">
        <v>95861.6</v>
      </c>
    </row>
    <row r="270" s="108" customFormat="true" ht="25.5" hidden="false" customHeight="true" outlineLevel="0" collapsed="false">
      <c r="A270" s="43" t="s">
        <v>279</v>
      </c>
      <c r="B270" s="45" t="s">
        <v>38</v>
      </c>
      <c r="C270" s="45" t="n">
        <v>3</v>
      </c>
      <c r="D270" s="45" t="s">
        <v>456</v>
      </c>
      <c r="E270" s="45" t="n">
        <v>10122</v>
      </c>
      <c r="F270" s="45"/>
      <c r="G270" s="46" t="n">
        <v>7639.9</v>
      </c>
      <c r="H270" s="46" t="n">
        <v>7605.6</v>
      </c>
      <c r="I270" s="46" t="n">
        <v>7605.6</v>
      </c>
      <c r="J270" s="1"/>
      <c r="K270" s="1"/>
      <c r="L270" s="1"/>
      <c r="M270" s="1"/>
      <c r="N270" s="1"/>
      <c r="O270" s="1"/>
      <c r="P270" s="1"/>
    </row>
    <row r="271" customFormat="false" ht="51" hidden="false" customHeight="true" outlineLevel="0" collapsed="false">
      <c r="A271" s="48" t="s">
        <v>21</v>
      </c>
      <c r="B271" s="50" t="s">
        <v>38</v>
      </c>
      <c r="C271" s="50" t="n">
        <v>3</v>
      </c>
      <c r="D271" s="50" t="s">
        <v>456</v>
      </c>
      <c r="E271" s="50" t="n">
        <v>10122</v>
      </c>
      <c r="F271" s="51" t="s">
        <v>22</v>
      </c>
      <c r="G271" s="52" t="n">
        <v>7605.6</v>
      </c>
      <c r="H271" s="52" t="n">
        <v>7605.6</v>
      </c>
      <c r="I271" s="52" t="n">
        <v>7605.6</v>
      </c>
    </row>
    <row r="272" customFormat="false" ht="25.5" hidden="false" customHeight="true" outlineLevel="0" collapsed="false">
      <c r="A272" s="48" t="s">
        <v>27</v>
      </c>
      <c r="B272" s="50" t="s">
        <v>38</v>
      </c>
      <c r="C272" s="50" t="n">
        <v>3</v>
      </c>
      <c r="D272" s="50" t="s">
        <v>456</v>
      </c>
      <c r="E272" s="50" t="n">
        <v>10122</v>
      </c>
      <c r="F272" s="51" t="s">
        <v>28</v>
      </c>
      <c r="G272" s="52" t="n">
        <v>34.3</v>
      </c>
      <c r="H272" s="52" t="n">
        <v>0</v>
      </c>
      <c r="I272" s="52" t="n">
        <v>0</v>
      </c>
    </row>
    <row r="273" customFormat="false" ht="25.5" hidden="false" customHeight="true" outlineLevel="0" collapsed="false">
      <c r="A273" s="43" t="s">
        <v>279</v>
      </c>
      <c r="B273" s="45" t="s">
        <v>38</v>
      </c>
      <c r="C273" s="45" t="n">
        <v>3</v>
      </c>
      <c r="D273" s="45" t="s">
        <v>456</v>
      </c>
      <c r="E273" s="45" t="n">
        <v>10123</v>
      </c>
      <c r="F273" s="45"/>
      <c r="G273" s="46" t="n">
        <v>34623.52366</v>
      </c>
      <c r="H273" s="46" t="n">
        <v>32193.3</v>
      </c>
      <c r="I273" s="46" t="n">
        <v>32193.3</v>
      </c>
    </row>
    <row r="274" customFormat="false" ht="25.5" hidden="false" customHeight="true" outlineLevel="0" collapsed="false">
      <c r="A274" s="63" t="s">
        <v>55</v>
      </c>
      <c r="B274" s="50" t="s">
        <v>38</v>
      </c>
      <c r="C274" s="50" t="n">
        <v>3</v>
      </c>
      <c r="D274" s="50" t="s">
        <v>456</v>
      </c>
      <c r="E274" s="50" t="n">
        <v>10123</v>
      </c>
      <c r="F274" s="50" t="s">
        <v>56</v>
      </c>
      <c r="G274" s="52" t="n">
        <v>34623.52366</v>
      </c>
      <c r="H274" s="52" t="n">
        <v>32193.3</v>
      </c>
      <c r="I274" s="52" t="n">
        <v>32193.3</v>
      </c>
    </row>
    <row r="275" customFormat="false" ht="25.5" hidden="false" customHeight="true" outlineLevel="0" collapsed="false">
      <c r="A275" s="43" t="s">
        <v>279</v>
      </c>
      <c r="B275" s="45" t="s">
        <v>38</v>
      </c>
      <c r="C275" s="45" t="n">
        <v>3</v>
      </c>
      <c r="D275" s="45" t="s">
        <v>456</v>
      </c>
      <c r="E275" s="45" t="n">
        <v>10124</v>
      </c>
      <c r="F275" s="45"/>
      <c r="G275" s="46" t="n">
        <v>48317.3</v>
      </c>
      <c r="H275" s="46" t="n">
        <v>49971.5</v>
      </c>
      <c r="I275" s="46" t="n">
        <v>49971.5</v>
      </c>
      <c r="J275" s="54"/>
      <c r="K275" s="54"/>
      <c r="L275" s="54"/>
      <c r="M275" s="54"/>
      <c r="N275" s="54"/>
      <c r="O275" s="54"/>
      <c r="P275" s="54"/>
    </row>
    <row r="276" s="54" customFormat="true" ht="51" hidden="false" customHeight="true" outlineLevel="0" collapsed="false">
      <c r="A276" s="48" t="s">
        <v>21</v>
      </c>
      <c r="B276" s="50" t="s">
        <v>38</v>
      </c>
      <c r="C276" s="50" t="n">
        <v>3</v>
      </c>
      <c r="D276" s="50" t="s">
        <v>456</v>
      </c>
      <c r="E276" s="50" t="n">
        <v>10124</v>
      </c>
      <c r="F276" s="51" t="s">
        <v>22</v>
      </c>
      <c r="G276" s="52" t="n">
        <v>17009.2</v>
      </c>
      <c r="H276" s="52" t="n">
        <v>17315.4</v>
      </c>
      <c r="I276" s="52" t="n">
        <v>17315.4</v>
      </c>
      <c r="J276" s="1"/>
      <c r="K276" s="1"/>
      <c r="L276" s="1"/>
      <c r="M276" s="1"/>
      <c r="N276" s="1"/>
      <c r="O276" s="1"/>
      <c r="P276" s="1"/>
    </row>
    <row r="277" customFormat="false" ht="25.5" hidden="false" customHeight="true" outlineLevel="0" collapsed="false">
      <c r="A277" s="48" t="s">
        <v>27</v>
      </c>
      <c r="B277" s="50" t="s">
        <v>38</v>
      </c>
      <c r="C277" s="50" t="n">
        <v>3</v>
      </c>
      <c r="D277" s="50" t="s">
        <v>456</v>
      </c>
      <c r="E277" s="50" t="n">
        <v>10124</v>
      </c>
      <c r="F277" s="51" t="s">
        <v>28</v>
      </c>
      <c r="G277" s="52" t="n">
        <v>257.1</v>
      </c>
      <c r="H277" s="52" t="n">
        <v>0</v>
      </c>
      <c r="I277" s="52" t="n">
        <v>0</v>
      </c>
    </row>
    <row r="278" customFormat="false" ht="25.5" hidden="false" customHeight="true" outlineLevel="0" collapsed="false">
      <c r="A278" s="63" t="s">
        <v>55</v>
      </c>
      <c r="B278" s="50" t="s">
        <v>38</v>
      </c>
      <c r="C278" s="50" t="n">
        <v>3</v>
      </c>
      <c r="D278" s="50" t="s">
        <v>456</v>
      </c>
      <c r="E278" s="50" t="n">
        <v>10124</v>
      </c>
      <c r="F278" s="50" t="s">
        <v>56</v>
      </c>
      <c r="G278" s="52" t="n">
        <v>30993.9</v>
      </c>
      <c r="H278" s="52" t="n">
        <v>32656.1</v>
      </c>
      <c r="I278" s="52" t="n">
        <v>32656.1</v>
      </c>
    </row>
    <row r="279" customFormat="false" ht="25.5" hidden="false" customHeight="true" outlineLevel="0" collapsed="false">
      <c r="A279" s="63" t="s">
        <v>32</v>
      </c>
      <c r="B279" s="50" t="s">
        <v>38</v>
      </c>
      <c r="C279" s="50" t="n">
        <v>3</v>
      </c>
      <c r="D279" s="50" t="s">
        <v>456</v>
      </c>
      <c r="E279" s="50" t="n">
        <v>10124</v>
      </c>
      <c r="F279" s="50" t="s">
        <v>33</v>
      </c>
      <c r="G279" s="52" t="n">
        <v>57.1</v>
      </c>
      <c r="H279" s="52" t="n">
        <v>0</v>
      </c>
      <c r="I279" s="52" t="n">
        <v>0</v>
      </c>
    </row>
    <row r="280" customFormat="false" ht="102" hidden="false" customHeight="true" outlineLevel="0" collapsed="false">
      <c r="A280" s="43" t="s">
        <v>277</v>
      </c>
      <c r="B280" s="64" t="s">
        <v>38</v>
      </c>
      <c r="C280" s="64" t="n">
        <v>3</v>
      </c>
      <c r="D280" s="64" t="s">
        <v>456</v>
      </c>
      <c r="E280" s="64" t="n">
        <v>72070</v>
      </c>
      <c r="F280" s="45"/>
      <c r="G280" s="46" t="n">
        <v>6091.2</v>
      </c>
      <c r="H280" s="46" t="n">
        <v>6091.2</v>
      </c>
      <c r="I280" s="46" t="n">
        <v>6091.2</v>
      </c>
    </row>
    <row r="281" customFormat="false" ht="51" hidden="false" customHeight="true" outlineLevel="0" collapsed="false">
      <c r="A281" s="48" t="s">
        <v>21</v>
      </c>
      <c r="B281" s="50" t="s">
        <v>38</v>
      </c>
      <c r="C281" s="50" t="n">
        <v>3</v>
      </c>
      <c r="D281" s="50" t="s">
        <v>456</v>
      </c>
      <c r="E281" s="50" t="n">
        <v>72070</v>
      </c>
      <c r="F281" s="51" t="s">
        <v>22</v>
      </c>
      <c r="G281" s="52" t="n">
        <v>5713.2</v>
      </c>
      <c r="H281" s="52" t="n">
        <v>5713.2</v>
      </c>
      <c r="I281" s="52" t="n">
        <v>5713.2</v>
      </c>
    </row>
    <row r="282" customFormat="false" ht="25.5" hidden="false" customHeight="true" outlineLevel="0" collapsed="false">
      <c r="A282" s="48" t="s">
        <v>27</v>
      </c>
      <c r="B282" s="50" t="s">
        <v>38</v>
      </c>
      <c r="C282" s="50" t="n">
        <v>3</v>
      </c>
      <c r="D282" s="50" t="s">
        <v>456</v>
      </c>
      <c r="E282" s="50" t="n">
        <v>72070</v>
      </c>
      <c r="F282" s="51" t="s">
        <v>28</v>
      </c>
      <c r="G282" s="52" t="n">
        <v>378</v>
      </c>
      <c r="H282" s="52" t="n">
        <v>378</v>
      </c>
      <c r="I282" s="52" t="n">
        <v>378</v>
      </c>
    </row>
    <row r="283" customFormat="false" ht="27.75" hidden="false" customHeight="true" outlineLevel="0" collapsed="false">
      <c r="A283" s="169" t="s">
        <v>557</v>
      </c>
      <c r="B283" s="100" t="s">
        <v>136</v>
      </c>
      <c r="C283" s="100"/>
      <c r="D283" s="100"/>
      <c r="E283" s="100"/>
      <c r="F283" s="166"/>
      <c r="G283" s="26" t="n">
        <v>149009.4702</v>
      </c>
      <c r="H283" s="26" t="n">
        <v>138152.4</v>
      </c>
      <c r="I283" s="26" t="n">
        <v>138152.4</v>
      </c>
      <c r="J283" s="153"/>
      <c r="K283" s="42"/>
    </row>
    <row r="284" customFormat="false" ht="18.75" hidden="false" customHeight="true" outlineLevel="0" collapsed="false">
      <c r="A284" s="170" t="s">
        <v>558</v>
      </c>
      <c r="B284" s="159" t="s">
        <v>136</v>
      </c>
      <c r="C284" s="159" t="s">
        <v>455</v>
      </c>
      <c r="D284" s="159"/>
      <c r="E284" s="159"/>
      <c r="F284" s="160"/>
      <c r="G284" s="161" t="n">
        <v>148897.4702</v>
      </c>
      <c r="H284" s="161" t="n">
        <v>138152.4</v>
      </c>
      <c r="I284" s="161" t="n">
        <v>138152.4</v>
      </c>
      <c r="J284" s="171"/>
      <c r="K284" s="172"/>
      <c r="L284" s="172"/>
      <c r="M284" s="172"/>
      <c r="N284" s="172"/>
      <c r="O284" s="172"/>
      <c r="P284" s="172"/>
    </row>
    <row r="285" s="172" customFormat="true" ht="19.5" hidden="false" customHeight="true" outlineLevel="0" collapsed="false">
      <c r="A285" s="43" t="s">
        <v>559</v>
      </c>
      <c r="B285" s="45" t="s">
        <v>136</v>
      </c>
      <c r="C285" s="45" t="s">
        <v>455</v>
      </c>
      <c r="D285" s="45" t="s">
        <v>560</v>
      </c>
      <c r="E285" s="45"/>
      <c r="F285" s="45"/>
      <c r="G285" s="46" t="n">
        <v>2864.7</v>
      </c>
      <c r="H285" s="46" t="n">
        <v>0</v>
      </c>
      <c r="I285" s="46" t="n">
        <v>0</v>
      </c>
      <c r="J285" s="1"/>
      <c r="K285" s="1"/>
      <c r="L285" s="1"/>
      <c r="M285" s="1"/>
      <c r="N285" s="1"/>
      <c r="O285" s="1"/>
      <c r="P285" s="1"/>
    </row>
    <row r="286" customFormat="false" ht="18" hidden="false" customHeight="true" outlineLevel="0" collapsed="false">
      <c r="A286" s="43" t="str">
        <f aca="false">'2023г вед стр-ра'!A481</f>
        <v>Техническое оснащение региональных и муниципальных музеев</v>
      </c>
      <c r="B286" s="45" t="s">
        <v>136</v>
      </c>
      <c r="C286" s="45" t="s">
        <v>455</v>
      </c>
      <c r="D286" s="45" t="s">
        <v>560</v>
      </c>
      <c r="E286" s="45" t="s">
        <v>561</v>
      </c>
      <c r="F286" s="45"/>
      <c r="G286" s="46" t="n">
        <v>2864.7</v>
      </c>
      <c r="H286" s="46" t="n">
        <v>0</v>
      </c>
      <c r="I286" s="46" t="n">
        <v>0</v>
      </c>
    </row>
    <row r="287" customFormat="false" ht="25.5" hidden="false" customHeight="true" outlineLevel="0" collapsed="false">
      <c r="A287" s="63" t="s">
        <v>55</v>
      </c>
      <c r="B287" s="50" t="s">
        <v>136</v>
      </c>
      <c r="C287" s="50" t="s">
        <v>455</v>
      </c>
      <c r="D287" s="50" t="s">
        <v>560</v>
      </c>
      <c r="E287" s="50" t="s">
        <v>561</v>
      </c>
      <c r="F287" s="50" t="s">
        <v>56</v>
      </c>
      <c r="G287" s="52" t="n">
        <v>2864.7</v>
      </c>
      <c r="H287" s="52" t="n">
        <v>0</v>
      </c>
      <c r="I287" s="52" t="n">
        <v>0</v>
      </c>
    </row>
    <row r="288" customFormat="false" ht="38.25" hidden="false" customHeight="true" outlineLevel="0" collapsed="false">
      <c r="A288" s="43" t="s">
        <v>329</v>
      </c>
      <c r="B288" s="45" t="s">
        <v>136</v>
      </c>
      <c r="C288" s="45" t="s">
        <v>455</v>
      </c>
      <c r="D288" s="45" t="s">
        <v>456</v>
      </c>
      <c r="E288" s="45" t="s">
        <v>562</v>
      </c>
      <c r="F288" s="45"/>
      <c r="G288" s="46" t="n">
        <v>4379.6</v>
      </c>
      <c r="H288" s="46" t="n">
        <v>4379.6</v>
      </c>
      <c r="I288" s="46" t="n">
        <v>4379.6</v>
      </c>
    </row>
    <row r="289" customFormat="false" ht="25.5" hidden="false" customHeight="true" outlineLevel="0" collapsed="false">
      <c r="A289" s="63" t="s">
        <v>55</v>
      </c>
      <c r="B289" s="50" t="s">
        <v>136</v>
      </c>
      <c r="C289" s="50" t="s">
        <v>455</v>
      </c>
      <c r="D289" s="50" t="s">
        <v>456</v>
      </c>
      <c r="E289" s="50" t="s">
        <v>562</v>
      </c>
      <c r="F289" s="50" t="s">
        <v>56</v>
      </c>
      <c r="G289" s="52" t="n">
        <v>4379.6</v>
      </c>
      <c r="H289" s="52" t="n">
        <v>4379.6</v>
      </c>
      <c r="I289" s="52" t="n">
        <v>4379.6</v>
      </c>
    </row>
    <row r="290" customFormat="false" ht="12.75" hidden="false" customHeight="true" outlineLevel="0" collapsed="false">
      <c r="A290" s="43" t="s">
        <v>331</v>
      </c>
      <c r="B290" s="45" t="s">
        <v>136</v>
      </c>
      <c r="C290" s="45" t="s">
        <v>455</v>
      </c>
      <c r="D290" s="45" t="s">
        <v>456</v>
      </c>
      <c r="E290" s="45" t="s">
        <v>563</v>
      </c>
      <c r="F290" s="45"/>
      <c r="G290" s="46" t="n">
        <v>82911.57531</v>
      </c>
      <c r="H290" s="46" t="n">
        <v>77709.3</v>
      </c>
      <c r="I290" s="46" t="n">
        <v>77709.3</v>
      </c>
    </row>
    <row r="291" customFormat="false" ht="12.75" hidden="false" customHeight="true" outlineLevel="0" collapsed="false">
      <c r="A291" s="63" t="s">
        <v>49</v>
      </c>
      <c r="B291" s="50" t="s">
        <v>136</v>
      </c>
      <c r="C291" s="50" t="s">
        <v>455</v>
      </c>
      <c r="D291" s="50" t="s">
        <v>456</v>
      </c>
      <c r="E291" s="50" t="s">
        <v>563</v>
      </c>
      <c r="F291" s="51" t="s">
        <v>50</v>
      </c>
      <c r="G291" s="52" t="n">
        <v>30</v>
      </c>
      <c r="H291" s="52" t="n">
        <v>0</v>
      </c>
      <c r="I291" s="52" t="n">
        <v>0</v>
      </c>
      <c r="J291" s="42"/>
      <c r="K291" s="42"/>
      <c r="L291" s="42"/>
      <c r="M291" s="42"/>
      <c r="N291" s="42"/>
      <c r="O291" s="42"/>
      <c r="P291" s="42"/>
    </row>
    <row r="292" s="42" customFormat="true" ht="25.5" hidden="false" customHeight="true" outlineLevel="0" collapsed="false">
      <c r="A292" s="63" t="s">
        <v>55</v>
      </c>
      <c r="B292" s="50" t="s">
        <v>136</v>
      </c>
      <c r="C292" s="50" t="s">
        <v>455</v>
      </c>
      <c r="D292" s="50" t="s">
        <v>456</v>
      </c>
      <c r="E292" s="50" t="s">
        <v>563</v>
      </c>
      <c r="F292" s="50" t="s">
        <v>56</v>
      </c>
      <c r="G292" s="52" t="n">
        <v>82881.57531</v>
      </c>
      <c r="H292" s="52" t="n">
        <v>77709.3</v>
      </c>
      <c r="I292" s="52" t="n">
        <v>77709.3</v>
      </c>
      <c r="J292" s="1"/>
      <c r="K292" s="1"/>
      <c r="L292" s="1"/>
      <c r="M292" s="1"/>
      <c r="N292" s="1"/>
      <c r="O292" s="1"/>
      <c r="P292" s="1"/>
    </row>
    <row r="293" customFormat="false" ht="12.75" hidden="false" customHeight="true" outlineLevel="0" collapsed="false">
      <c r="A293" s="43" t="s">
        <v>333</v>
      </c>
      <c r="B293" s="45" t="s">
        <v>136</v>
      </c>
      <c r="C293" s="45" t="s">
        <v>455</v>
      </c>
      <c r="D293" s="45" t="s">
        <v>456</v>
      </c>
      <c r="E293" s="45" t="s">
        <v>564</v>
      </c>
      <c r="F293" s="45"/>
      <c r="G293" s="46" t="n">
        <v>6902.2</v>
      </c>
      <c r="H293" s="46" t="n">
        <v>6547.9</v>
      </c>
      <c r="I293" s="46" t="n">
        <v>6547.9</v>
      </c>
    </row>
    <row r="294" customFormat="false" ht="25.5" hidden="false" customHeight="true" outlineLevel="0" collapsed="false">
      <c r="A294" s="63" t="s">
        <v>55</v>
      </c>
      <c r="B294" s="50" t="s">
        <v>136</v>
      </c>
      <c r="C294" s="50" t="s">
        <v>455</v>
      </c>
      <c r="D294" s="50" t="s">
        <v>456</v>
      </c>
      <c r="E294" s="50" t="s">
        <v>564</v>
      </c>
      <c r="F294" s="50" t="s">
        <v>56</v>
      </c>
      <c r="G294" s="52" t="n">
        <v>6902.2</v>
      </c>
      <c r="H294" s="52" t="n">
        <v>6547.9</v>
      </c>
      <c r="I294" s="52" t="n">
        <v>6547.9</v>
      </c>
    </row>
    <row r="295" customFormat="false" ht="12.75" hidden="false" customHeight="true" outlineLevel="0" collapsed="false">
      <c r="A295" s="43" t="s">
        <v>335</v>
      </c>
      <c r="B295" s="45" t="s">
        <v>136</v>
      </c>
      <c r="C295" s="45" t="s">
        <v>455</v>
      </c>
      <c r="D295" s="45" t="s">
        <v>456</v>
      </c>
      <c r="E295" s="45" t="s">
        <v>565</v>
      </c>
      <c r="F295" s="45"/>
      <c r="G295" s="46" t="n">
        <v>25683.8</v>
      </c>
      <c r="H295" s="46" t="n">
        <v>24608.9</v>
      </c>
      <c r="I295" s="46" t="n">
        <v>24608.9</v>
      </c>
    </row>
    <row r="296" customFormat="false" ht="25.5" hidden="false" customHeight="true" outlineLevel="0" collapsed="false">
      <c r="A296" s="63" t="s">
        <v>55</v>
      </c>
      <c r="B296" s="50" t="s">
        <v>136</v>
      </c>
      <c r="C296" s="50" t="s">
        <v>455</v>
      </c>
      <c r="D296" s="50" t="s">
        <v>456</v>
      </c>
      <c r="E296" s="50" t="s">
        <v>565</v>
      </c>
      <c r="F296" s="50" t="s">
        <v>56</v>
      </c>
      <c r="G296" s="52" t="n">
        <v>25683.8</v>
      </c>
      <c r="H296" s="52" t="n">
        <v>24608.9</v>
      </c>
      <c r="I296" s="52" t="n">
        <v>24608.9</v>
      </c>
    </row>
    <row r="297" customFormat="false" ht="12.75" hidden="false" customHeight="true" outlineLevel="0" collapsed="false">
      <c r="A297" s="43" t="s">
        <v>342</v>
      </c>
      <c r="B297" s="45" t="s">
        <v>136</v>
      </c>
      <c r="C297" s="45" t="s">
        <v>455</v>
      </c>
      <c r="D297" s="45" t="s">
        <v>456</v>
      </c>
      <c r="E297" s="45" t="s">
        <v>566</v>
      </c>
      <c r="F297" s="45"/>
      <c r="G297" s="46" t="n">
        <v>1890.9</v>
      </c>
      <c r="H297" s="46" t="n">
        <v>1745.9</v>
      </c>
      <c r="I297" s="46" t="n">
        <v>1745.9</v>
      </c>
    </row>
    <row r="298" customFormat="false" ht="51" hidden="false" customHeight="true" outlineLevel="0" collapsed="false">
      <c r="A298" s="48" t="s">
        <v>21</v>
      </c>
      <c r="B298" s="50" t="s">
        <v>136</v>
      </c>
      <c r="C298" s="50" t="s">
        <v>455</v>
      </c>
      <c r="D298" s="50" t="s">
        <v>456</v>
      </c>
      <c r="E298" s="50" t="s">
        <v>566</v>
      </c>
      <c r="F298" s="51" t="s">
        <v>22</v>
      </c>
      <c r="G298" s="52" t="n">
        <v>1830.9</v>
      </c>
      <c r="H298" s="52" t="n">
        <v>1715.9</v>
      </c>
      <c r="I298" s="52" t="n">
        <v>1715.9</v>
      </c>
    </row>
    <row r="299" customFormat="false" ht="25.5" hidden="false" customHeight="true" outlineLevel="0" collapsed="false">
      <c r="A299" s="48" t="s">
        <v>27</v>
      </c>
      <c r="B299" s="50" t="s">
        <v>136</v>
      </c>
      <c r="C299" s="50" t="s">
        <v>455</v>
      </c>
      <c r="D299" s="50" t="s">
        <v>456</v>
      </c>
      <c r="E299" s="50" t="s">
        <v>566</v>
      </c>
      <c r="F299" s="51" t="s">
        <v>28</v>
      </c>
      <c r="G299" s="52" t="n">
        <v>59.9</v>
      </c>
      <c r="H299" s="52" t="n">
        <v>30</v>
      </c>
      <c r="I299" s="52" t="n">
        <v>30</v>
      </c>
    </row>
    <row r="300" customFormat="false" ht="25.5" hidden="false" customHeight="true" outlineLevel="0" collapsed="false">
      <c r="A300" s="63" t="s">
        <v>32</v>
      </c>
      <c r="B300" s="50" t="s">
        <v>136</v>
      </c>
      <c r="C300" s="50" t="s">
        <v>455</v>
      </c>
      <c r="D300" s="50" t="s">
        <v>456</v>
      </c>
      <c r="E300" s="50" t="s">
        <v>566</v>
      </c>
      <c r="F300" s="51" t="s">
        <v>33</v>
      </c>
      <c r="G300" s="52" t="n">
        <v>0.1</v>
      </c>
      <c r="H300" s="52" t="n">
        <v>0</v>
      </c>
      <c r="I300" s="52" t="n">
        <v>0</v>
      </c>
    </row>
    <row r="301" customFormat="false" ht="12.75" hidden="false" customHeight="true" outlineLevel="0" collapsed="false">
      <c r="A301" s="43" t="s">
        <v>342</v>
      </c>
      <c r="B301" s="45" t="s">
        <v>136</v>
      </c>
      <c r="C301" s="45" t="s">
        <v>455</v>
      </c>
      <c r="D301" s="45" t="s">
        <v>456</v>
      </c>
      <c r="E301" s="45" t="s">
        <v>567</v>
      </c>
      <c r="F301" s="45"/>
      <c r="G301" s="46" t="n">
        <v>24264.69489</v>
      </c>
      <c r="H301" s="46" t="n">
        <v>23160.8</v>
      </c>
      <c r="I301" s="46" t="n">
        <v>23160.8</v>
      </c>
    </row>
    <row r="302" customFormat="false" ht="51" hidden="false" customHeight="true" outlineLevel="0" collapsed="false">
      <c r="A302" s="48" t="s">
        <v>21</v>
      </c>
      <c r="B302" s="50" t="s">
        <v>136</v>
      </c>
      <c r="C302" s="50" t="s">
        <v>455</v>
      </c>
      <c r="D302" s="50" t="s">
        <v>456</v>
      </c>
      <c r="E302" s="50" t="s">
        <v>567</v>
      </c>
      <c r="F302" s="51" t="s">
        <v>22</v>
      </c>
      <c r="G302" s="52" t="n">
        <v>22931.9</v>
      </c>
      <c r="H302" s="52" t="n">
        <v>23080.8</v>
      </c>
      <c r="I302" s="52" t="n">
        <v>23080.8</v>
      </c>
    </row>
    <row r="303" customFormat="false" ht="25.5" hidden="false" customHeight="true" outlineLevel="0" collapsed="false">
      <c r="A303" s="48" t="s">
        <v>27</v>
      </c>
      <c r="B303" s="50" t="s">
        <v>136</v>
      </c>
      <c r="C303" s="50" t="s">
        <v>455</v>
      </c>
      <c r="D303" s="50" t="s">
        <v>456</v>
      </c>
      <c r="E303" s="50" t="s">
        <v>567</v>
      </c>
      <c r="F303" s="51" t="s">
        <v>28</v>
      </c>
      <c r="G303" s="52" t="n">
        <v>1263.49489</v>
      </c>
      <c r="H303" s="52" t="n">
        <v>80</v>
      </c>
      <c r="I303" s="52" t="n">
        <v>80</v>
      </c>
    </row>
    <row r="304" customFormat="false" ht="25.5" hidden="false" customHeight="true" outlineLevel="0" collapsed="false">
      <c r="A304" s="63" t="s">
        <v>49</v>
      </c>
      <c r="B304" s="50" t="s">
        <v>136</v>
      </c>
      <c r="C304" s="50" t="s">
        <v>455</v>
      </c>
      <c r="D304" s="50" t="s">
        <v>456</v>
      </c>
      <c r="E304" s="50" t="s">
        <v>567</v>
      </c>
      <c r="F304" s="51" t="s">
        <v>50</v>
      </c>
      <c r="G304" s="52" t="n">
        <v>52.4</v>
      </c>
      <c r="H304" s="52" t="n">
        <v>0</v>
      </c>
      <c r="I304" s="52" t="n">
        <v>0</v>
      </c>
    </row>
    <row r="305" customFormat="false" ht="25.5" hidden="false" customHeight="true" outlineLevel="0" collapsed="false">
      <c r="A305" s="63" t="s">
        <v>32</v>
      </c>
      <c r="B305" s="50" t="s">
        <v>136</v>
      </c>
      <c r="C305" s="50" t="s">
        <v>455</v>
      </c>
      <c r="D305" s="50" t="s">
        <v>456</v>
      </c>
      <c r="E305" s="50" t="s">
        <v>567</v>
      </c>
      <c r="F305" s="51" t="s">
        <v>33</v>
      </c>
      <c r="G305" s="52" t="n">
        <v>16.9</v>
      </c>
      <c r="H305" s="52" t="n">
        <v>0</v>
      </c>
      <c r="I305" s="52" t="n">
        <v>0</v>
      </c>
    </row>
    <row r="306" customFormat="false" ht="27.75" hidden="false" customHeight="true" outlineLevel="0" collapsed="false">
      <c r="A306" s="170" t="s">
        <v>568</v>
      </c>
      <c r="B306" s="159" t="s">
        <v>136</v>
      </c>
      <c r="C306" s="159" t="s">
        <v>449</v>
      </c>
      <c r="D306" s="159"/>
      <c r="E306" s="159"/>
      <c r="F306" s="160"/>
      <c r="G306" s="161" t="n">
        <v>112</v>
      </c>
      <c r="H306" s="161" t="n">
        <v>0</v>
      </c>
      <c r="I306" s="161" t="n">
        <v>0</v>
      </c>
      <c r="J306" s="171"/>
      <c r="K306" s="172"/>
      <c r="L306" s="172"/>
      <c r="M306" s="172"/>
      <c r="N306" s="172"/>
      <c r="O306" s="172"/>
      <c r="P306" s="172"/>
    </row>
    <row r="307" s="172" customFormat="true" ht="27.75" hidden="false" customHeight="true" outlineLevel="0" collapsed="false">
      <c r="A307" s="43" t="str">
        <f aca="false">'2023г вед стр-ра'!A492</f>
        <v>Укрепление единства российской нации и этнокультурное развитие народов России</v>
      </c>
      <c r="B307" s="45" t="s">
        <v>136</v>
      </c>
      <c r="C307" s="45" t="s">
        <v>449</v>
      </c>
      <c r="D307" s="45" t="s">
        <v>456</v>
      </c>
      <c r="E307" s="45" t="s">
        <v>569</v>
      </c>
      <c r="F307" s="45"/>
      <c r="G307" s="46" t="n">
        <v>100</v>
      </c>
      <c r="H307" s="46" t="n">
        <v>0</v>
      </c>
      <c r="I307" s="46" t="n">
        <v>0</v>
      </c>
      <c r="J307" s="1"/>
      <c r="K307" s="1"/>
      <c r="L307" s="1"/>
      <c r="M307" s="1"/>
      <c r="N307" s="1"/>
      <c r="O307" s="1"/>
      <c r="P307" s="1"/>
    </row>
    <row r="308" customFormat="false" ht="25.5" hidden="false" customHeight="true" outlineLevel="0" collapsed="false">
      <c r="A308" s="63" t="s">
        <v>55</v>
      </c>
      <c r="B308" s="50" t="s">
        <v>136</v>
      </c>
      <c r="C308" s="50" t="s">
        <v>449</v>
      </c>
      <c r="D308" s="50" t="s">
        <v>456</v>
      </c>
      <c r="E308" s="50" t="s">
        <v>569</v>
      </c>
      <c r="F308" s="50" t="s">
        <v>56</v>
      </c>
      <c r="G308" s="52" t="n">
        <v>100</v>
      </c>
      <c r="H308" s="52" t="n">
        <v>0</v>
      </c>
      <c r="I308" s="52" t="n">
        <v>0</v>
      </c>
    </row>
    <row r="309" customFormat="false" ht="27.75" hidden="false" customHeight="true" outlineLevel="0" collapsed="false">
      <c r="A309" s="43" t="str">
        <f aca="false">'2023г вед стр-ра'!A494</f>
        <v>Социальная и культурная адаптация иностранных граждан</v>
      </c>
      <c r="B309" s="45" t="s">
        <v>136</v>
      </c>
      <c r="C309" s="45" t="s">
        <v>449</v>
      </c>
      <c r="D309" s="45" t="s">
        <v>456</v>
      </c>
      <c r="E309" s="45" t="s">
        <v>570</v>
      </c>
      <c r="F309" s="45"/>
      <c r="G309" s="46" t="n">
        <v>12</v>
      </c>
      <c r="H309" s="46" t="n">
        <v>0</v>
      </c>
      <c r="I309" s="46" t="n">
        <v>0</v>
      </c>
    </row>
    <row r="310" customFormat="false" ht="25.5" hidden="false" customHeight="true" outlineLevel="0" collapsed="false">
      <c r="A310" s="63" t="s">
        <v>55</v>
      </c>
      <c r="B310" s="50" t="s">
        <v>136</v>
      </c>
      <c r="C310" s="50" t="s">
        <v>449</v>
      </c>
      <c r="D310" s="50" t="s">
        <v>456</v>
      </c>
      <c r="E310" s="50" t="s">
        <v>570</v>
      </c>
      <c r="F310" s="50" t="s">
        <v>56</v>
      </c>
      <c r="G310" s="52" t="n">
        <v>12</v>
      </c>
      <c r="H310" s="52" t="n">
        <v>0</v>
      </c>
      <c r="I310" s="52" t="n">
        <v>0</v>
      </c>
    </row>
    <row r="311" customFormat="false" ht="23.85" hidden="false" customHeight="false" outlineLevel="0" collapsed="false">
      <c r="A311" s="99" t="s">
        <v>571</v>
      </c>
      <c r="B311" s="100" t="s">
        <v>325</v>
      </c>
      <c r="C311" s="100"/>
      <c r="D311" s="100"/>
      <c r="E311" s="100"/>
      <c r="F311" s="100"/>
      <c r="G311" s="26" t="n">
        <v>339592.6</v>
      </c>
      <c r="H311" s="26" t="n">
        <v>311292.7</v>
      </c>
      <c r="I311" s="26" t="n">
        <v>301439.4</v>
      </c>
      <c r="J311" s="153"/>
      <c r="K311" s="42"/>
    </row>
    <row r="312" customFormat="false" ht="12.75" hidden="false" customHeight="false" outlineLevel="0" collapsed="false">
      <c r="A312" s="162" t="s">
        <v>572</v>
      </c>
      <c r="B312" s="68" t="s">
        <v>325</v>
      </c>
      <c r="C312" s="159" t="s">
        <v>455</v>
      </c>
      <c r="D312" s="159"/>
      <c r="E312" s="159"/>
      <c r="F312" s="159"/>
      <c r="G312" s="161" t="n">
        <v>13484.8</v>
      </c>
      <c r="H312" s="161" t="n">
        <v>0</v>
      </c>
      <c r="I312" s="161" t="n">
        <v>0</v>
      </c>
    </row>
    <row r="313" customFormat="false" ht="12.75" hidden="false" customHeight="true" outlineLevel="0" collapsed="false">
      <c r="A313" s="43" t="s">
        <v>371</v>
      </c>
      <c r="B313" s="45" t="s">
        <v>325</v>
      </c>
      <c r="C313" s="45" t="n">
        <v>1</v>
      </c>
      <c r="D313" s="45" t="s">
        <v>456</v>
      </c>
      <c r="E313" s="45" t="s">
        <v>573</v>
      </c>
      <c r="F313" s="45"/>
      <c r="G313" s="46" t="n">
        <v>7482.8</v>
      </c>
      <c r="H313" s="46" t="n">
        <v>0</v>
      </c>
      <c r="I313" s="46" t="n">
        <v>0</v>
      </c>
    </row>
    <row r="314" customFormat="false" ht="25.5" hidden="false" customHeight="true" outlineLevel="0" collapsed="false">
      <c r="A314" s="48" t="s">
        <v>27</v>
      </c>
      <c r="B314" s="50" t="s">
        <v>325</v>
      </c>
      <c r="C314" s="50" t="n">
        <v>1</v>
      </c>
      <c r="D314" s="50" t="s">
        <v>456</v>
      </c>
      <c r="E314" s="50" t="s">
        <v>573</v>
      </c>
      <c r="F314" s="50" t="s">
        <v>28</v>
      </c>
      <c r="G314" s="52" t="n">
        <v>2290.8</v>
      </c>
      <c r="H314" s="52" t="n">
        <v>0</v>
      </c>
      <c r="I314" s="52" t="n">
        <v>0</v>
      </c>
    </row>
    <row r="315" customFormat="false" ht="12.75" hidden="false" customHeight="true" outlineLevel="0" collapsed="false">
      <c r="A315" s="63" t="s">
        <v>49</v>
      </c>
      <c r="B315" s="50" t="s">
        <v>325</v>
      </c>
      <c r="C315" s="50" t="n">
        <v>1</v>
      </c>
      <c r="D315" s="50" t="s">
        <v>456</v>
      </c>
      <c r="E315" s="50" t="s">
        <v>573</v>
      </c>
      <c r="F315" s="51" t="s">
        <v>50</v>
      </c>
      <c r="G315" s="52" t="n">
        <v>5192</v>
      </c>
      <c r="H315" s="52" t="n">
        <v>0</v>
      </c>
      <c r="I315" s="52" t="n">
        <v>0</v>
      </c>
    </row>
    <row r="316" customFormat="false" ht="12.75" hidden="false" customHeight="true" outlineLevel="0" collapsed="false">
      <c r="A316" s="43" t="s">
        <v>373</v>
      </c>
      <c r="B316" s="45" t="s">
        <v>325</v>
      </c>
      <c r="C316" s="45" t="n">
        <v>1</v>
      </c>
      <c r="D316" s="45" t="s">
        <v>456</v>
      </c>
      <c r="E316" s="45" t="s">
        <v>574</v>
      </c>
      <c r="F316" s="45"/>
      <c r="G316" s="46" t="n">
        <v>1363.2</v>
      </c>
      <c r="H316" s="46" t="n">
        <v>0</v>
      </c>
      <c r="I316" s="46" t="n">
        <v>0</v>
      </c>
    </row>
    <row r="317" customFormat="false" ht="25.5" hidden="false" customHeight="true" outlineLevel="0" collapsed="false">
      <c r="A317" s="63" t="s">
        <v>55</v>
      </c>
      <c r="B317" s="50" t="s">
        <v>325</v>
      </c>
      <c r="C317" s="50" t="n">
        <v>1</v>
      </c>
      <c r="D317" s="50" t="s">
        <v>456</v>
      </c>
      <c r="E317" s="50" t="s">
        <v>574</v>
      </c>
      <c r="F317" s="50" t="s">
        <v>56</v>
      </c>
      <c r="G317" s="52" t="n">
        <v>1363.2</v>
      </c>
      <c r="H317" s="52" t="n">
        <v>0</v>
      </c>
      <c r="I317" s="52" t="n">
        <v>0</v>
      </c>
    </row>
    <row r="318" customFormat="false" ht="12.75" hidden="false" customHeight="true" outlineLevel="0" collapsed="false">
      <c r="A318" s="43" t="s">
        <v>139</v>
      </c>
      <c r="B318" s="45" t="s">
        <v>325</v>
      </c>
      <c r="C318" s="45" t="n">
        <v>1</v>
      </c>
      <c r="D318" s="45" t="s">
        <v>456</v>
      </c>
      <c r="E318" s="45" t="s">
        <v>575</v>
      </c>
      <c r="F318" s="45"/>
      <c r="G318" s="46" t="n">
        <v>692.1</v>
      </c>
      <c r="H318" s="46" t="n">
        <v>0</v>
      </c>
      <c r="I318" s="46" t="n">
        <v>0</v>
      </c>
    </row>
    <row r="319" customFormat="false" ht="12.75" hidden="false" customHeight="true" outlineLevel="0" collapsed="false">
      <c r="A319" s="63" t="s">
        <v>49</v>
      </c>
      <c r="B319" s="50" t="s">
        <v>325</v>
      </c>
      <c r="C319" s="50" t="n">
        <v>1</v>
      </c>
      <c r="D319" s="50" t="s">
        <v>456</v>
      </c>
      <c r="E319" s="50" t="s">
        <v>575</v>
      </c>
      <c r="F319" s="50" t="s">
        <v>50</v>
      </c>
      <c r="G319" s="52" t="n">
        <v>392.1</v>
      </c>
      <c r="H319" s="52" t="n">
        <v>0</v>
      </c>
      <c r="I319" s="52" t="n">
        <v>0</v>
      </c>
    </row>
    <row r="320" customFormat="false" ht="12.75" hidden="false" customHeight="true" outlineLevel="0" collapsed="false">
      <c r="A320" s="63" t="s">
        <v>55</v>
      </c>
      <c r="B320" s="50" t="s">
        <v>325</v>
      </c>
      <c r="C320" s="50" t="n">
        <v>1</v>
      </c>
      <c r="D320" s="50" t="s">
        <v>456</v>
      </c>
      <c r="E320" s="50" t="s">
        <v>575</v>
      </c>
      <c r="F320" s="50" t="s">
        <v>56</v>
      </c>
      <c r="G320" s="52" t="n">
        <v>300</v>
      </c>
      <c r="H320" s="52" t="n">
        <v>0</v>
      </c>
      <c r="I320" s="52" t="n">
        <v>0</v>
      </c>
    </row>
    <row r="321" customFormat="false" ht="63.75" hidden="false" customHeight="true" outlineLevel="0" collapsed="false">
      <c r="A321" s="117" t="s">
        <v>431</v>
      </c>
      <c r="B321" s="45" t="s">
        <v>325</v>
      </c>
      <c r="C321" s="45" t="n">
        <v>1</v>
      </c>
      <c r="D321" s="45" t="s">
        <v>456</v>
      </c>
      <c r="E321" s="45" t="s">
        <v>576</v>
      </c>
      <c r="F321" s="45"/>
      <c r="G321" s="46" t="n">
        <v>73.1</v>
      </c>
      <c r="H321" s="46" t="n">
        <v>0</v>
      </c>
      <c r="I321" s="46" t="n">
        <v>0</v>
      </c>
    </row>
    <row r="322" customFormat="false" ht="12.75" hidden="false" customHeight="true" outlineLevel="0" collapsed="false">
      <c r="A322" s="63" t="s">
        <v>49</v>
      </c>
      <c r="B322" s="50" t="s">
        <v>325</v>
      </c>
      <c r="C322" s="50" t="n">
        <v>1</v>
      </c>
      <c r="D322" s="50" t="s">
        <v>456</v>
      </c>
      <c r="E322" s="50" t="s">
        <v>576</v>
      </c>
      <c r="F322" s="50" t="s">
        <v>50</v>
      </c>
      <c r="G322" s="52" t="n">
        <v>73.1</v>
      </c>
      <c r="H322" s="52" t="n">
        <v>0</v>
      </c>
      <c r="I322" s="52" t="n">
        <v>0</v>
      </c>
    </row>
    <row r="323" customFormat="false" ht="37.5" hidden="false" customHeight="true" outlineLevel="0" collapsed="false">
      <c r="A323" s="43" t="str">
        <f aca="false">'2023г вед стр-ра'!A645</f>
        <v>Поддержка семей мобилизованных и членов семей, погибших (умерших) при выполнении задач в ходе специальной военной операции</v>
      </c>
      <c r="B323" s="45" t="s">
        <v>325</v>
      </c>
      <c r="C323" s="45" t="n">
        <v>1</v>
      </c>
      <c r="D323" s="45" t="s">
        <v>456</v>
      </c>
      <c r="E323" s="45" t="s">
        <v>577</v>
      </c>
      <c r="F323" s="45"/>
      <c r="G323" s="46" t="n">
        <v>3873.6</v>
      </c>
      <c r="H323" s="46" t="n">
        <v>0</v>
      </c>
      <c r="I323" s="46" t="n">
        <v>0</v>
      </c>
    </row>
    <row r="324" customFormat="false" ht="12.75" hidden="false" customHeight="true" outlineLevel="0" collapsed="false">
      <c r="A324" s="48" t="s">
        <v>27</v>
      </c>
      <c r="B324" s="50" t="s">
        <v>325</v>
      </c>
      <c r="C324" s="50" t="n">
        <v>1</v>
      </c>
      <c r="D324" s="50" t="s">
        <v>456</v>
      </c>
      <c r="E324" s="50" t="s">
        <v>577</v>
      </c>
      <c r="F324" s="50" t="s">
        <v>28</v>
      </c>
      <c r="G324" s="52" t="n">
        <v>12.7</v>
      </c>
      <c r="H324" s="52" t="n">
        <v>0</v>
      </c>
      <c r="I324" s="52" t="n">
        <v>0</v>
      </c>
    </row>
    <row r="325" customFormat="false" ht="12.75" hidden="false" customHeight="true" outlineLevel="0" collapsed="false">
      <c r="A325" s="63" t="s">
        <v>49</v>
      </c>
      <c r="B325" s="50" t="s">
        <v>325</v>
      </c>
      <c r="C325" s="50" t="n">
        <v>1</v>
      </c>
      <c r="D325" s="50" t="s">
        <v>456</v>
      </c>
      <c r="E325" s="50" t="s">
        <v>577</v>
      </c>
      <c r="F325" s="50" t="s">
        <v>50</v>
      </c>
      <c r="G325" s="52" t="n">
        <v>2900</v>
      </c>
      <c r="H325" s="52" t="n">
        <v>0</v>
      </c>
      <c r="I325" s="52" t="n">
        <v>0</v>
      </c>
    </row>
    <row r="326" customFormat="false" ht="12.75" hidden="false" customHeight="true" outlineLevel="0" collapsed="false">
      <c r="A326" s="63" t="s">
        <v>55</v>
      </c>
      <c r="B326" s="50" t="s">
        <v>325</v>
      </c>
      <c r="C326" s="50" t="n">
        <v>1</v>
      </c>
      <c r="D326" s="50" t="s">
        <v>456</v>
      </c>
      <c r="E326" s="50" t="s">
        <v>577</v>
      </c>
      <c r="F326" s="50" t="s">
        <v>56</v>
      </c>
      <c r="G326" s="52" t="n">
        <v>960.9</v>
      </c>
      <c r="H326" s="52" t="n">
        <v>0</v>
      </c>
      <c r="I326" s="52" t="n">
        <v>0</v>
      </c>
    </row>
    <row r="327" customFormat="false" ht="46.25" hidden="false" customHeight="false" outlineLevel="0" collapsed="false">
      <c r="A327" s="162" t="s">
        <v>578</v>
      </c>
      <c r="B327" s="68" t="s">
        <v>325</v>
      </c>
      <c r="C327" s="159" t="s">
        <v>449</v>
      </c>
      <c r="D327" s="159"/>
      <c r="E327" s="159"/>
      <c r="F327" s="159"/>
      <c r="G327" s="161" t="n">
        <v>15132</v>
      </c>
      <c r="H327" s="161" t="n">
        <v>13247.1</v>
      </c>
      <c r="I327" s="161" t="n">
        <v>13247.1</v>
      </c>
    </row>
    <row r="328" customFormat="false" ht="76.5" hidden="false" customHeight="true" outlineLevel="0" collapsed="false">
      <c r="A328" s="43" t="s">
        <v>349</v>
      </c>
      <c r="B328" s="45" t="s">
        <v>325</v>
      </c>
      <c r="C328" s="45" t="n">
        <v>2</v>
      </c>
      <c r="D328" s="45" t="s">
        <v>456</v>
      </c>
      <c r="E328" s="45" t="s">
        <v>579</v>
      </c>
      <c r="F328" s="45"/>
      <c r="G328" s="46" t="n">
        <v>15132</v>
      </c>
      <c r="H328" s="46" t="n">
        <v>13247.1</v>
      </c>
      <c r="I328" s="46" t="n">
        <v>13247.1</v>
      </c>
    </row>
    <row r="329" customFormat="false" ht="25.5" hidden="false" customHeight="true" outlineLevel="0" collapsed="false">
      <c r="A329" s="48" t="s">
        <v>27</v>
      </c>
      <c r="B329" s="50" t="s">
        <v>325</v>
      </c>
      <c r="C329" s="50" t="n">
        <v>2</v>
      </c>
      <c r="D329" s="50" t="s">
        <v>456</v>
      </c>
      <c r="E329" s="50" t="s">
        <v>579</v>
      </c>
      <c r="F329" s="51" t="s">
        <v>28</v>
      </c>
      <c r="G329" s="52" t="n">
        <v>22.3</v>
      </c>
      <c r="H329" s="52" t="n">
        <v>19.8</v>
      </c>
      <c r="I329" s="52" t="n">
        <v>19.8</v>
      </c>
    </row>
    <row r="330" customFormat="false" ht="12.75" hidden="false" customHeight="true" outlineLevel="0" collapsed="false">
      <c r="A330" s="63" t="s">
        <v>49</v>
      </c>
      <c r="B330" s="50" t="s">
        <v>325</v>
      </c>
      <c r="C330" s="50" t="n">
        <v>2</v>
      </c>
      <c r="D330" s="50" t="s">
        <v>456</v>
      </c>
      <c r="E330" s="50" t="s">
        <v>579</v>
      </c>
      <c r="F330" s="50" t="s">
        <v>50</v>
      </c>
      <c r="G330" s="52" t="n">
        <v>15109.7</v>
      </c>
      <c r="H330" s="52" t="n">
        <v>13227.3</v>
      </c>
      <c r="I330" s="52" t="n">
        <v>13227.3</v>
      </c>
    </row>
    <row r="331" customFormat="false" ht="35.05" hidden="false" customHeight="false" outlineLevel="0" collapsed="false">
      <c r="A331" s="162" t="s">
        <v>580</v>
      </c>
      <c r="B331" s="68" t="s">
        <v>325</v>
      </c>
      <c r="C331" s="159" t="s">
        <v>451</v>
      </c>
      <c r="D331" s="159"/>
      <c r="E331" s="159"/>
      <c r="F331" s="159"/>
      <c r="G331" s="161" t="n">
        <v>44672.7</v>
      </c>
      <c r="H331" s="161" t="n">
        <v>43199.6</v>
      </c>
      <c r="I331" s="161" t="n">
        <v>43199.6</v>
      </c>
    </row>
    <row r="332" customFormat="false" ht="35.05" hidden="false" customHeight="false" outlineLevel="0" collapsed="false">
      <c r="A332" s="162" t="s">
        <v>375</v>
      </c>
      <c r="B332" s="45" t="s">
        <v>325</v>
      </c>
      <c r="C332" s="45" t="s">
        <v>451</v>
      </c>
      <c r="D332" s="45" t="s">
        <v>456</v>
      </c>
      <c r="E332" s="45" t="s">
        <v>581</v>
      </c>
      <c r="F332" s="45"/>
      <c r="G332" s="46" t="n">
        <v>377.2</v>
      </c>
      <c r="H332" s="46" t="n">
        <v>377.2</v>
      </c>
      <c r="I332" s="46" t="n">
        <v>377.2</v>
      </c>
    </row>
    <row r="333" customFormat="false" ht="46.25" hidden="false" customHeight="false" outlineLevel="0" collapsed="false">
      <c r="A333" s="63" t="s">
        <v>21</v>
      </c>
      <c r="B333" s="50" t="s">
        <v>325</v>
      </c>
      <c r="C333" s="50" t="s">
        <v>451</v>
      </c>
      <c r="D333" s="50" t="s">
        <v>456</v>
      </c>
      <c r="E333" s="50" t="s">
        <v>581</v>
      </c>
      <c r="F333" s="50" t="s">
        <v>22</v>
      </c>
      <c r="G333" s="52" t="n">
        <v>377.2</v>
      </c>
      <c r="H333" s="52" t="n">
        <v>377.2</v>
      </c>
      <c r="I333" s="52" t="n">
        <v>377.2</v>
      </c>
    </row>
    <row r="334" customFormat="false" ht="25.5" hidden="false" customHeight="true" outlineLevel="0" collapsed="false">
      <c r="A334" s="43" t="s">
        <v>377</v>
      </c>
      <c r="B334" s="45" t="s">
        <v>325</v>
      </c>
      <c r="C334" s="45" t="n">
        <v>4</v>
      </c>
      <c r="D334" s="45" t="s">
        <v>456</v>
      </c>
      <c r="E334" s="45" t="n">
        <v>70280</v>
      </c>
      <c r="F334" s="45"/>
      <c r="G334" s="46" t="n">
        <v>44295.5</v>
      </c>
      <c r="H334" s="46" t="n">
        <v>42822.4</v>
      </c>
      <c r="I334" s="46" t="n">
        <v>42822.4</v>
      </c>
    </row>
    <row r="335" customFormat="false" ht="51" hidden="false" customHeight="true" outlineLevel="0" collapsed="false">
      <c r="A335" s="48" t="s">
        <v>21</v>
      </c>
      <c r="B335" s="50" t="s">
        <v>325</v>
      </c>
      <c r="C335" s="50" t="n">
        <v>4</v>
      </c>
      <c r="D335" s="50" t="s">
        <v>456</v>
      </c>
      <c r="E335" s="50" t="n">
        <v>70280</v>
      </c>
      <c r="F335" s="51" t="s">
        <v>22</v>
      </c>
      <c r="G335" s="52" t="n">
        <v>41507.3</v>
      </c>
      <c r="H335" s="52" t="n">
        <v>41104.2</v>
      </c>
      <c r="I335" s="52" t="n">
        <v>41104.2</v>
      </c>
    </row>
    <row r="336" customFormat="false" ht="25.5" hidden="false" customHeight="true" outlineLevel="0" collapsed="false">
      <c r="A336" s="48" t="s">
        <v>27</v>
      </c>
      <c r="B336" s="50" t="s">
        <v>325</v>
      </c>
      <c r="C336" s="50" t="n">
        <v>4</v>
      </c>
      <c r="D336" s="50" t="s">
        <v>456</v>
      </c>
      <c r="E336" s="50" t="n">
        <v>70280</v>
      </c>
      <c r="F336" s="51" t="s">
        <v>28</v>
      </c>
      <c r="G336" s="52" t="n">
        <v>2783.6</v>
      </c>
      <c r="H336" s="52" t="n">
        <v>1716.1</v>
      </c>
      <c r="I336" s="52" t="n">
        <v>1716.1</v>
      </c>
    </row>
    <row r="337" customFormat="false" ht="12.75" hidden="false" customHeight="true" outlineLevel="0" collapsed="false">
      <c r="A337" s="63" t="s">
        <v>32</v>
      </c>
      <c r="B337" s="50" t="s">
        <v>325</v>
      </c>
      <c r="C337" s="50" t="n">
        <v>4</v>
      </c>
      <c r="D337" s="50" t="s">
        <v>456</v>
      </c>
      <c r="E337" s="50" t="n">
        <v>70280</v>
      </c>
      <c r="F337" s="50" t="s">
        <v>33</v>
      </c>
      <c r="G337" s="52" t="n">
        <v>4.6</v>
      </c>
      <c r="H337" s="52" t="n">
        <v>2.1</v>
      </c>
      <c r="I337" s="52" t="n">
        <v>2.1</v>
      </c>
    </row>
    <row r="338" customFormat="false" ht="23.85" hidden="false" customHeight="false" outlineLevel="0" collapsed="false">
      <c r="A338" s="162" t="s">
        <v>582</v>
      </c>
      <c r="B338" s="68" t="s">
        <v>325</v>
      </c>
      <c r="C338" s="159" t="s">
        <v>452</v>
      </c>
      <c r="D338" s="159"/>
      <c r="E338" s="159"/>
      <c r="F338" s="159"/>
      <c r="G338" s="161" t="n">
        <v>257334.7</v>
      </c>
      <c r="H338" s="161" t="n">
        <v>245495</v>
      </c>
      <c r="I338" s="161" t="n">
        <v>235641.7</v>
      </c>
    </row>
    <row r="339" customFormat="false" ht="12.75" hidden="false" customHeight="true" outlineLevel="0" collapsed="false">
      <c r="A339" s="43" t="s">
        <v>583</v>
      </c>
      <c r="B339" s="45" t="s">
        <v>325</v>
      </c>
      <c r="C339" s="45" t="s">
        <v>452</v>
      </c>
      <c r="D339" s="45" t="s">
        <v>584</v>
      </c>
      <c r="E339" s="45"/>
      <c r="F339" s="39"/>
      <c r="G339" s="46" t="n">
        <v>9183.7</v>
      </c>
      <c r="H339" s="46" t="n">
        <v>9853.3</v>
      </c>
      <c r="I339" s="46" t="n">
        <v>0</v>
      </c>
    </row>
    <row r="340" customFormat="false" ht="25.5" hidden="false" customHeight="true" outlineLevel="0" collapsed="false">
      <c r="A340" s="43" t="s">
        <v>379</v>
      </c>
      <c r="B340" s="45" t="s">
        <v>325</v>
      </c>
      <c r="C340" s="45" t="s">
        <v>452</v>
      </c>
      <c r="D340" s="45" t="s">
        <v>584</v>
      </c>
      <c r="E340" s="45" t="s">
        <v>585</v>
      </c>
      <c r="F340" s="45"/>
      <c r="G340" s="46" t="n">
        <v>8639.4</v>
      </c>
      <c r="H340" s="46" t="n">
        <v>9297.9</v>
      </c>
      <c r="I340" s="46" t="n">
        <v>0</v>
      </c>
    </row>
    <row r="341" customFormat="false" ht="25.5" hidden="false" customHeight="true" outlineLevel="0" collapsed="false">
      <c r="A341" s="63" t="s">
        <v>55</v>
      </c>
      <c r="B341" s="50" t="s">
        <v>325</v>
      </c>
      <c r="C341" s="50" t="s">
        <v>452</v>
      </c>
      <c r="D341" s="50" t="s">
        <v>584</v>
      </c>
      <c r="E341" s="50" t="s">
        <v>585</v>
      </c>
      <c r="F341" s="50" t="s">
        <v>56</v>
      </c>
      <c r="G341" s="52" t="n">
        <v>8639.4</v>
      </c>
      <c r="H341" s="52" t="n">
        <v>9297.9</v>
      </c>
      <c r="I341" s="52" t="n">
        <v>0</v>
      </c>
    </row>
    <row r="342" customFormat="false" ht="76.5" hidden="false" customHeight="true" outlineLevel="0" collapsed="false">
      <c r="A342" s="43" t="s">
        <v>352</v>
      </c>
      <c r="B342" s="45" t="s">
        <v>325</v>
      </c>
      <c r="C342" s="45" t="n">
        <v>5</v>
      </c>
      <c r="D342" s="45" t="s">
        <v>586</v>
      </c>
      <c r="E342" s="45" t="s">
        <v>587</v>
      </c>
      <c r="F342" s="45"/>
      <c r="G342" s="46" t="n">
        <v>544.3</v>
      </c>
      <c r="H342" s="46" t="n">
        <v>555.4</v>
      </c>
      <c r="I342" s="46" t="n">
        <v>0</v>
      </c>
    </row>
    <row r="343" customFormat="false" ht="25.5" hidden="false" customHeight="true" outlineLevel="0" collapsed="false">
      <c r="A343" s="63" t="s">
        <v>55</v>
      </c>
      <c r="B343" s="50" t="s">
        <v>325</v>
      </c>
      <c r="C343" s="50" t="n">
        <v>5</v>
      </c>
      <c r="D343" s="50" t="s">
        <v>586</v>
      </c>
      <c r="E343" s="50" t="s">
        <v>587</v>
      </c>
      <c r="F343" s="50" t="s">
        <v>56</v>
      </c>
      <c r="G343" s="52" t="n">
        <v>544.3</v>
      </c>
      <c r="H343" s="52" t="n">
        <v>555.4</v>
      </c>
      <c r="I343" s="52" t="n">
        <v>0</v>
      </c>
    </row>
    <row r="344" customFormat="false" ht="76.5" hidden="false" customHeight="true" outlineLevel="0" collapsed="false">
      <c r="A344" s="43" t="s">
        <v>352</v>
      </c>
      <c r="B344" s="45" t="s">
        <v>325</v>
      </c>
      <c r="C344" s="45" t="n">
        <v>5</v>
      </c>
      <c r="D344" s="45" t="s">
        <v>456</v>
      </c>
      <c r="E344" s="45" t="s">
        <v>587</v>
      </c>
      <c r="F344" s="45"/>
      <c r="G344" s="46" t="n">
        <v>170970.7</v>
      </c>
      <c r="H344" s="46" t="n">
        <v>166008.8</v>
      </c>
      <c r="I344" s="46" t="n">
        <v>166008.8</v>
      </c>
    </row>
    <row r="345" customFormat="false" ht="25.5" hidden="false" customHeight="true" outlineLevel="0" collapsed="false">
      <c r="A345" s="63" t="s">
        <v>55</v>
      </c>
      <c r="B345" s="50" t="s">
        <v>325</v>
      </c>
      <c r="C345" s="50" t="n">
        <v>5</v>
      </c>
      <c r="D345" s="50" t="s">
        <v>456</v>
      </c>
      <c r="E345" s="50" t="s">
        <v>587</v>
      </c>
      <c r="F345" s="50" t="s">
        <v>56</v>
      </c>
      <c r="G345" s="52" t="n">
        <v>170970.7</v>
      </c>
      <c r="H345" s="52" t="n">
        <v>166008.8</v>
      </c>
      <c r="I345" s="52" t="n">
        <v>166008.8</v>
      </c>
    </row>
    <row r="346" customFormat="false" ht="63.75" hidden="false" customHeight="true" outlineLevel="0" collapsed="false">
      <c r="A346" s="43" t="s">
        <v>355</v>
      </c>
      <c r="B346" s="45" t="s">
        <v>325</v>
      </c>
      <c r="C346" s="45" t="n">
        <v>5</v>
      </c>
      <c r="D346" s="45" t="s">
        <v>456</v>
      </c>
      <c r="E346" s="45" t="n">
        <v>70170</v>
      </c>
      <c r="F346" s="45"/>
      <c r="G346" s="46" t="n">
        <v>77110.3</v>
      </c>
      <c r="H346" s="46" t="n">
        <v>69632.9</v>
      </c>
      <c r="I346" s="46" t="n">
        <v>69632.9</v>
      </c>
    </row>
    <row r="347" customFormat="false" ht="51" hidden="false" customHeight="true" outlineLevel="0" collapsed="false">
      <c r="A347" s="48" t="s">
        <v>21</v>
      </c>
      <c r="B347" s="50" t="s">
        <v>325</v>
      </c>
      <c r="C347" s="50" t="n">
        <v>5</v>
      </c>
      <c r="D347" s="50" t="s">
        <v>456</v>
      </c>
      <c r="E347" s="50" t="n">
        <v>70170</v>
      </c>
      <c r="F347" s="51" t="s">
        <v>22</v>
      </c>
      <c r="G347" s="52" t="n">
        <v>59047.6</v>
      </c>
      <c r="H347" s="52" t="n">
        <v>58786</v>
      </c>
      <c r="I347" s="52" t="n">
        <v>58786</v>
      </c>
    </row>
    <row r="348" customFormat="false" ht="25.5" hidden="false" customHeight="true" outlineLevel="0" collapsed="false">
      <c r="A348" s="48" t="s">
        <v>27</v>
      </c>
      <c r="B348" s="50" t="s">
        <v>325</v>
      </c>
      <c r="C348" s="50" t="n">
        <v>5</v>
      </c>
      <c r="D348" s="50" t="s">
        <v>456</v>
      </c>
      <c r="E348" s="50" t="n">
        <v>70170</v>
      </c>
      <c r="F348" s="51" t="s">
        <v>28</v>
      </c>
      <c r="G348" s="52" t="n">
        <v>17878</v>
      </c>
      <c r="H348" s="52" t="n">
        <v>10564.2</v>
      </c>
      <c r="I348" s="52" t="n">
        <v>10564.2</v>
      </c>
    </row>
    <row r="349" customFormat="false" ht="12.75" hidden="false" customHeight="true" outlineLevel="0" collapsed="false">
      <c r="A349" s="63" t="s">
        <v>32</v>
      </c>
      <c r="B349" s="50" t="s">
        <v>325</v>
      </c>
      <c r="C349" s="50" t="n">
        <v>5</v>
      </c>
      <c r="D349" s="50" t="s">
        <v>456</v>
      </c>
      <c r="E349" s="50" t="n">
        <v>70170</v>
      </c>
      <c r="F349" s="50" t="s">
        <v>33</v>
      </c>
      <c r="G349" s="52" t="n">
        <v>184.7</v>
      </c>
      <c r="H349" s="52" t="n">
        <v>282.7</v>
      </c>
      <c r="I349" s="52" t="n">
        <v>282.7</v>
      </c>
    </row>
    <row r="350" customFormat="false" ht="25.5" hidden="false" customHeight="true" outlineLevel="0" collapsed="false">
      <c r="A350" s="43" t="s">
        <v>588</v>
      </c>
      <c r="B350" s="45" t="s">
        <v>325</v>
      </c>
      <c r="C350" s="45" t="n">
        <v>5</v>
      </c>
      <c r="D350" s="45" t="s">
        <v>456</v>
      </c>
      <c r="E350" s="45" t="s">
        <v>589</v>
      </c>
      <c r="F350" s="50"/>
      <c r="G350" s="52" t="n">
        <v>70</v>
      </c>
      <c r="H350" s="52" t="n">
        <v>0</v>
      </c>
      <c r="I350" s="52" t="n">
        <v>0</v>
      </c>
    </row>
    <row r="351" s="108" customFormat="true" ht="24" hidden="false" customHeight="true" outlineLevel="0" collapsed="false">
      <c r="A351" s="48" t="s">
        <v>27</v>
      </c>
      <c r="B351" s="50" t="s">
        <v>325</v>
      </c>
      <c r="C351" s="50" t="n">
        <v>5</v>
      </c>
      <c r="D351" s="50" t="s">
        <v>456</v>
      </c>
      <c r="E351" s="50" t="s">
        <v>589</v>
      </c>
      <c r="F351" s="50" t="s">
        <v>28</v>
      </c>
      <c r="G351" s="52" t="n">
        <v>70</v>
      </c>
      <c r="H351" s="52" t="n">
        <v>0</v>
      </c>
      <c r="I351" s="52" t="n">
        <v>0</v>
      </c>
      <c r="J351" s="1"/>
      <c r="K351" s="1"/>
      <c r="L351" s="1"/>
      <c r="M351" s="1"/>
      <c r="N351" s="1"/>
      <c r="O351" s="1"/>
      <c r="P351" s="1"/>
    </row>
    <row r="352" s="108" customFormat="true" ht="23.85" hidden="false" customHeight="false" outlineLevel="0" collapsed="false">
      <c r="A352" s="162" t="s">
        <v>590</v>
      </c>
      <c r="B352" s="68" t="s">
        <v>325</v>
      </c>
      <c r="C352" s="159" t="s">
        <v>591</v>
      </c>
      <c r="D352" s="159"/>
      <c r="E352" s="159"/>
      <c r="F352" s="159"/>
      <c r="G352" s="161" t="n">
        <v>8886.7</v>
      </c>
      <c r="H352" s="161" t="n">
        <v>9351</v>
      </c>
      <c r="I352" s="161" t="n">
        <v>9351</v>
      </c>
      <c r="J352" s="1"/>
      <c r="K352" s="1"/>
      <c r="L352" s="1"/>
      <c r="M352" s="1"/>
      <c r="N352" s="1"/>
      <c r="O352" s="1"/>
      <c r="P352" s="1"/>
    </row>
    <row r="353" customFormat="false" ht="25.5" hidden="false" customHeight="true" outlineLevel="0" collapsed="false">
      <c r="A353" s="43" t="s">
        <v>592</v>
      </c>
      <c r="B353" s="45" t="s">
        <v>325</v>
      </c>
      <c r="C353" s="45" t="s">
        <v>591</v>
      </c>
      <c r="D353" s="45" t="s">
        <v>593</v>
      </c>
      <c r="E353" s="45"/>
      <c r="F353" s="45"/>
      <c r="G353" s="46" t="n">
        <v>2910</v>
      </c>
      <c r="H353" s="46" t="n">
        <v>5710</v>
      </c>
      <c r="I353" s="46" t="n">
        <v>5710</v>
      </c>
    </row>
    <row r="354" customFormat="false" ht="51" hidden="false" customHeight="true" outlineLevel="0" collapsed="false">
      <c r="A354" s="43" t="s">
        <v>288</v>
      </c>
      <c r="B354" s="45" t="s">
        <v>325</v>
      </c>
      <c r="C354" s="45" t="n">
        <v>6</v>
      </c>
      <c r="D354" s="45" t="s">
        <v>593</v>
      </c>
      <c r="E354" s="45" t="n">
        <v>70050</v>
      </c>
      <c r="F354" s="45"/>
      <c r="G354" s="46" t="n">
        <v>2910</v>
      </c>
      <c r="H354" s="46" t="n">
        <v>5710</v>
      </c>
      <c r="I354" s="46" t="n">
        <v>5710</v>
      </c>
    </row>
    <row r="355" customFormat="false" ht="12.75" hidden="false" customHeight="true" outlineLevel="0" collapsed="false">
      <c r="A355" s="63" t="s">
        <v>49</v>
      </c>
      <c r="B355" s="50" t="s">
        <v>325</v>
      </c>
      <c r="C355" s="50" t="n">
        <v>6</v>
      </c>
      <c r="D355" s="50" t="s">
        <v>593</v>
      </c>
      <c r="E355" s="50" t="n">
        <v>70050</v>
      </c>
      <c r="F355" s="50" t="s">
        <v>50</v>
      </c>
      <c r="G355" s="52" t="n">
        <v>17.75</v>
      </c>
      <c r="H355" s="52" t="n">
        <v>26.7</v>
      </c>
      <c r="I355" s="52" t="n">
        <v>26.7</v>
      </c>
    </row>
    <row r="356" customFormat="false" ht="25.5" hidden="false" customHeight="true" outlineLevel="0" collapsed="false">
      <c r="A356" s="63" t="s">
        <v>55</v>
      </c>
      <c r="B356" s="50" t="s">
        <v>325</v>
      </c>
      <c r="C356" s="50" t="n">
        <v>6</v>
      </c>
      <c r="D356" s="50" t="s">
        <v>593</v>
      </c>
      <c r="E356" s="50" t="n">
        <v>70050</v>
      </c>
      <c r="F356" s="50" t="s">
        <v>56</v>
      </c>
      <c r="G356" s="52" t="n">
        <v>2892.25</v>
      </c>
      <c r="H356" s="52" t="n">
        <v>5683.3</v>
      </c>
      <c r="I356" s="52" t="n">
        <v>5683.3</v>
      </c>
    </row>
    <row r="357" customFormat="false" ht="63.75" hidden="false" customHeight="true" outlineLevel="0" collapsed="false">
      <c r="A357" s="43" t="s">
        <v>359</v>
      </c>
      <c r="B357" s="45" t="s">
        <v>325</v>
      </c>
      <c r="C357" s="45" t="n">
        <v>6</v>
      </c>
      <c r="D357" s="45" t="s">
        <v>456</v>
      </c>
      <c r="E357" s="45" t="n">
        <v>70010</v>
      </c>
      <c r="F357" s="45"/>
      <c r="G357" s="46" t="n">
        <v>1713.1</v>
      </c>
      <c r="H357" s="46" t="n">
        <v>1720</v>
      </c>
      <c r="I357" s="46" t="n">
        <v>1720</v>
      </c>
    </row>
    <row r="358" customFormat="false" ht="12.75" hidden="false" customHeight="true" outlineLevel="0" collapsed="false">
      <c r="A358" s="63" t="s">
        <v>49</v>
      </c>
      <c r="B358" s="50" t="s">
        <v>325</v>
      </c>
      <c r="C358" s="50" t="n">
        <v>6</v>
      </c>
      <c r="D358" s="50" t="s">
        <v>456</v>
      </c>
      <c r="E358" s="50" t="n">
        <v>70010</v>
      </c>
      <c r="F358" s="50" t="s">
        <v>50</v>
      </c>
      <c r="G358" s="52" t="n">
        <v>1713.1</v>
      </c>
      <c r="H358" s="52" t="n">
        <v>1720</v>
      </c>
      <c r="I358" s="52" t="n">
        <v>1720</v>
      </c>
    </row>
    <row r="359" customFormat="false" ht="118.65" hidden="false" customHeight="true" outlineLevel="0" collapsed="false">
      <c r="A359" s="43" t="s">
        <v>361</v>
      </c>
      <c r="B359" s="45" t="s">
        <v>325</v>
      </c>
      <c r="C359" s="45" t="n">
        <v>6</v>
      </c>
      <c r="D359" s="45" t="s">
        <v>456</v>
      </c>
      <c r="E359" s="45" t="n">
        <v>70020</v>
      </c>
      <c r="F359" s="45"/>
      <c r="G359" s="46" t="n">
        <v>30</v>
      </c>
      <c r="H359" s="46" t="n">
        <v>30</v>
      </c>
      <c r="I359" s="46" t="n">
        <v>30</v>
      </c>
    </row>
    <row r="360" customFormat="false" ht="12.75" hidden="false" customHeight="true" outlineLevel="0" collapsed="false">
      <c r="A360" s="63" t="s">
        <v>49</v>
      </c>
      <c r="B360" s="50" t="s">
        <v>325</v>
      </c>
      <c r="C360" s="50" t="n">
        <v>6</v>
      </c>
      <c r="D360" s="50" t="s">
        <v>456</v>
      </c>
      <c r="E360" s="50" t="n">
        <v>70020</v>
      </c>
      <c r="F360" s="50" t="s">
        <v>50</v>
      </c>
      <c r="G360" s="52" t="n">
        <v>30</v>
      </c>
      <c r="H360" s="52" t="n">
        <v>30</v>
      </c>
      <c r="I360" s="52" t="n">
        <v>30</v>
      </c>
    </row>
    <row r="361" customFormat="false" ht="63" hidden="false" customHeight="true" outlineLevel="0" collapsed="false">
      <c r="A361" s="43" t="s">
        <v>363</v>
      </c>
      <c r="B361" s="45" t="s">
        <v>325</v>
      </c>
      <c r="C361" s="45" t="n">
        <v>6</v>
      </c>
      <c r="D361" s="45" t="s">
        <v>456</v>
      </c>
      <c r="E361" s="45" t="n">
        <v>70030</v>
      </c>
      <c r="F361" s="45"/>
      <c r="G361" s="61" t="n">
        <v>216</v>
      </c>
      <c r="H361" s="61" t="n">
        <v>216</v>
      </c>
      <c r="I361" s="61" t="n">
        <v>216</v>
      </c>
    </row>
    <row r="362" customFormat="false" ht="12.75" hidden="false" customHeight="true" outlineLevel="0" collapsed="false">
      <c r="A362" s="63" t="s">
        <v>49</v>
      </c>
      <c r="B362" s="50" t="s">
        <v>325</v>
      </c>
      <c r="C362" s="50" t="n">
        <v>6</v>
      </c>
      <c r="D362" s="50" t="s">
        <v>456</v>
      </c>
      <c r="E362" s="50" t="n">
        <v>70030</v>
      </c>
      <c r="F362" s="50" t="s">
        <v>50</v>
      </c>
      <c r="G362" s="52" t="n">
        <v>216</v>
      </c>
      <c r="H362" s="52" t="n">
        <v>216</v>
      </c>
      <c r="I362" s="52" t="n">
        <v>216</v>
      </c>
    </row>
    <row r="363" customFormat="false" ht="51" hidden="false" customHeight="true" outlineLevel="0" collapsed="false">
      <c r="A363" s="43" t="s">
        <v>365</v>
      </c>
      <c r="B363" s="45" t="s">
        <v>325</v>
      </c>
      <c r="C363" s="45" t="n">
        <v>6</v>
      </c>
      <c r="D363" s="45" t="s">
        <v>456</v>
      </c>
      <c r="E363" s="45" t="n">
        <v>70060</v>
      </c>
      <c r="F363" s="45"/>
      <c r="G363" s="46" t="n">
        <v>50</v>
      </c>
      <c r="H363" s="46" t="n">
        <v>50</v>
      </c>
      <c r="I363" s="46" t="n">
        <v>50</v>
      </c>
    </row>
    <row r="364" customFormat="false" ht="12.75" hidden="false" customHeight="true" outlineLevel="0" collapsed="false">
      <c r="A364" s="63" t="s">
        <v>49</v>
      </c>
      <c r="B364" s="50" t="s">
        <v>325</v>
      </c>
      <c r="C364" s="50" t="n">
        <v>6</v>
      </c>
      <c r="D364" s="50" t="s">
        <v>456</v>
      </c>
      <c r="E364" s="50" t="n">
        <v>70060</v>
      </c>
      <c r="F364" s="50" t="s">
        <v>50</v>
      </c>
      <c r="G364" s="52" t="n">
        <v>50</v>
      </c>
      <c r="H364" s="52" t="n">
        <v>50</v>
      </c>
      <c r="I364" s="52" t="n">
        <v>50</v>
      </c>
    </row>
    <row r="365" customFormat="false" ht="51" hidden="false" customHeight="true" outlineLevel="0" collapsed="false">
      <c r="A365" s="43" t="s">
        <v>367</v>
      </c>
      <c r="B365" s="45" t="s">
        <v>325</v>
      </c>
      <c r="C365" s="45" t="n">
        <v>6</v>
      </c>
      <c r="D365" s="45" t="s">
        <v>456</v>
      </c>
      <c r="E365" s="45" t="n">
        <v>70080</v>
      </c>
      <c r="F365" s="45"/>
      <c r="G365" s="46" t="n">
        <v>30</v>
      </c>
      <c r="H365" s="46" t="n">
        <v>30</v>
      </c>
      <c r="I365" s="46" t="n">
        <v>30</v>
      </c>
    </row>
    <row r="366" customFormat="false" ht="12.75" hidden="false" customHeight="true" outlineLevel="0" collapsed="false">
      <c r="A366" s="63" t="s">
        <v>49</v>
      </c>
      <c r="B366" s="50" t="s">
        <v>325</v>
      </c>
      <c r="C366" s="50" t="n">
        <v>6</v>
      </c>
      <c r="D366" s="50" t="s">
        <v>456</v>
      </c>
      <c r="E366" s="50" t="n">
        <v>70080</v>
      </c>
      <c r="F366" s="50" t="s">
        <v>50</v>
      </c>
      <c r="G366" s="52" t="n">
        <v>30</v>
      </c>
      <c r="H366" s="52" t="n">
        <v>30</v>
      </c>
      <c r="I366" s="52" t="n">
        <v>30</v>
      </c>
    </row>
    <row r="367" customFormat="false" ht="108" hidden="false" customHeight="true" outlineLevel="0" collapsed="false">
      <c r="A367" s="43" t="str">
        <f aca="false">'2023г вед стр-ра'!A119</f>
        <v>Социальная поддержка отдельных категорий семей в форме оснащения жилых помещений автономными дымовыми пожарными извещателями и (или) датчиками (извещателями) угарного газа в соответствии с Законом Кемеровской области - Кузбасса от 5 октября 2022 года № 109-ОЗ «О социальной поддержке отдельных категорий семей в форме оснащения жилых помещений автономными дымовыми пожарными извещателями и (или) датчиками (извещателями) угарного газа»</v>
      </c>
      <c r="B367" s="45" t="s">
        <v>325</v>
      </c>
      <c r="C367" s="45" t="n">
        <v>6</v>
      </c>
      <c r="D367" s="45" t="s">
        <v>456</v>
      </c>
      <c r="E367" s="45" t="s">
        <v>594</v>
      </c>
      <c r="F367" s="45"/>
      <c r="G367" s="46" t="n">
        <v>2603</v>
      </c>
      <c r="H367" s="46" t="n">
        <v>0</v>
      </c>
      <c r="I367" s="46" t="n">
        <v>0</v>
      </c>
    </row>
    <row r="368" customFormat="false" ht="22.5" hidden="false" customHeight="true" outlineLevel="0" collapsed="false">
      <c r="A368" s="63" t="s">
        <v>27</v>
      </c>
      <c r="B368" s="50" t="s">
        <v>325</v>
      </c>
      <c r="C368" s="50" t="n">
        <v>6</v>
      </c>
      <c r="D368" s="50" t="s">
        <v>456</v>
      </c>
      <c r="E368" s="50" t="s">
        <v>594</v>
      </c>
      <c r="F368" s="50" t="s">
        <v>28</v>
      </c>
      <c r="G368" s="52" t="n">
        <v>2603</v>
      </c>
      <c r="H368" s="52" t="n">
        <v>0</v>
      </c>
      <c r="I368" s="52" t="n">
        <v>0</v>
      </c>
    </row>
    <row r="369" customFormat="false" ht="63.75" hidden="false" customHeight="true" outlineLevel="0" collapsed="false">
      <c r="A369" s="43" t="s">
        <v>369</v>
      </c>
      <c r="B369" s="45" t="s">
        <v>325</v>
      </c>
      <c r="C369" s="45" t="n">
        <v>6</v>
      </c>
      <c r="D369" s="45" t="s">
        <v>456</v>
      </c>
      <c r="E369" s="45" t="n">
        <v>80110</v>
      </c>
      <c r="F369" s="45"/>
      <c r="G369" s="46" t="n">
        <v>1334.6</v>
      </c>
      <c r="H369" s="46" t="n">
        <v>1595</v>
      </c>
      <c r="I369" s="46" t="n">
        <v>1595</v>
      </c>
    </row>
    <row r="370" customFormat="false" ht="25.5" hidden="false" customHeight="true" outlineLevel="0" collapsed="false">
      <c r="A370" s="48" t="s">
        <v>27</v>
      </c>
      <c r="B370" s="50" t="s">
        <v>325</v>
      </c>
      <c r="C370" s="50" t="n">
        <v>6</v>
      </c>
      <c r="D370" s="50" t="s">
        <v>456</v>
      </c>
      <c r="E370" s="50" t="n">
        <v>80110</v>
      </c>
      <c r="F370" s="51" t="s">
        <v>28</v>
      </c>
      <c r="G370" s="52" t="n">
        <v>28.9</v>
      </c>
      <c r="H370" s="52" t="n">
        <v>28.9</v>
      </c>
      <c r="I370" s="52" t="n">
        <v>28.9</v>
      </c>
    </row>
    <row r="371" customFormat="false" ht="12.75" hidden="false" customHeight="true" outlineLevel="0" collapsed="false">
      <c r="A371" s="63" t="s">
        <v>49</v>
      </c>
      <c r="B371" s="50" t="s">
        <v>325</v>
      </c>
      <c r="C371" s="50" t="n">
        <v>6</v>
      </c>
      <c r="D371" s="50" t="s">
        <v>456</v>
      </c>
      <c r="E371" s="50" t="n">
        <v>80110</v>
      </c>
      <c r="F371" s="50" t="s">
        <v>50</v>
      </c>
      <c r="G371" s="52" t="n">
        <v>1169.9</v>
      </c>
      <c r="H371" s="52" t="n">
        <v>1430.3</v>
      </c>
      <c r="I371" s="52" t="n">
        <v>1430.3</v>
      </c>
    </row>
    <row r="372" customFormat="false" ht="12.75" hidden="false" customHeight="true" outlineLevel="0" collapsed="false">
      <c r="A372" s="63" t="s">
        <v>32</v>
      </c>
      <c r="B372" s="50" t="s">
        <v>325</v>
      </c>
      <c r="C372" s="50" t="n">
        <v>6</v>
      </c>
      <c r="D372" s="50" t="s">
        <v>456</v>
      </c>
      <c r="E372" s="50" t="n">
        <v>80110</v>
      </c>
      <c r="F372" s="50" t="s">
        <v>33</v>
      </c>
      <c r="G372" s="52" t="n">
        <v>135.8</v>
      </c>
      <c r="H372" s="52" t="n">
        <v>135.8</v>
      </c>
      <c r="I372" s="52" t="n">
        <v>135.8</v>
      </c>
    </row>
    <row r="373" customFormat="false" ht="12.75" hidden="false" customHeight="false" outlineLevel="0" collapsed="false">
      <c r="A373" s="162" t="s">
        <v>595</v>
      </c>
      <c r="B373" s="68" t="s">
        <v>325</v>
      </c>
      <c r="C373" s="159" t="s">
        <v>596</v>
      </c>
      <c r="D373" s="159"/>
      <c r="E373" s="159"/>
      <c r="F373" s="159"/>
      <c r="G373" s="161" t="n">
        <v>81.7000000000001</v>
      </c>
      <c r="H373" s="161" t="n">
        <v>0</v>
      </c>
      <c r="I373" s="161" t="n">
        <v>0</v>
      </c>
    </row>
    <row r="374" customFormat="false" ht="12.75" hidden="false" customHeight="true" outlineLevel="0" collapsed="false">
      <c r="A374" s="43" t="s">
        <v>381</v>
      </c>
      <c r="B374" s="45" t="s">
        <v>325</v>
      </c>
      <c r="C374" s="45" t="s">
        <v>596</v>
      </c>
      <c r="D374" s="45" t="s">
        <v>456</v>
      </c>
      <c r="E374" s="45" t="s">
        <v>597</v>
      </c>
      <c r="F374" s="45"/>
      <c r="G374" s="46" t="n">
        <v>81.7000000000001</v>
      </c>
      <c r="H374" s="46" t="n">
        <v>0</v>
      </c>
      <c r="I374" s="46" t="n">
        <v>0</v>
      </c>
    </row>
    <row r="375" customFormat="false" ht="25.5" hidden="false" customHeight="true" outlineLevel="0" collapsed="false">
      <c r="A375" s="48" t="s">
        <v>27</v>
      </c>
      <c r="B375" s="50" t="s">
        <v>325</v>
      </c>
      <c r="C375" s="50" t="s">
        <v>596</v>
      </c>
      <c r="D375" s="50" t="s">
        <v>456</v>
      </c>
      <c r="E375" s="50" t="s">
        <v>597</v>
      </c>
      <c r="F375" s="51" t="s">
        <v>28</v>
      </c>
      <c r="G375" s="52" t="n">
        <v>1.8</v>
      </c>
      <c r="H375" s="52" t="n">
        <v>0</v>
      </c>
      <c r="I375" s="52" t="n">
        <v>0</v>
      </c>
    </row>
    <row r="376" customFormat="false" ht="12.75" hidden="false" customHeight="true" outlineLevel="0" collapsed="false">
      <c r="A376" s="63" t="s">
        <v>49</v>
      </c>
      <c r="B376" s="50" t="s">
        <v>325</v>
      </c>
      <c r="C376" s="50" t="s">
        <v>596</v>
      </c>
      <c r="D376" s="50" t="s">
        <v>456</v>
      </c>
      <c r="E376" s="50" t="s">
        <v>597</v>
      </c>
      <c r="F376" s="51" t="s">
        <v>50</v>
      </c>
      <c r="G376" s="52" t="n">
        <v>79.9000000000001</v>
      </c>
      <c r="H376" s="52" t="n">
        <v>0</v>
      </c>
      <c r="I376" s="52" t="n">
        <v>0</v>
      </c>
    </row>
    <row r="377" customFormat="false" ht="35.05" hidden="false" customHeight="false" outlineLevel="0" collapsed="false">
      <c r="A377" s="99" t="s">
        <v>598</v>
      </c>
      <c r="B377" s="100" t="s">
        <v>93</v>
      </c>
      <c r="C377" s="100"/>
      <c r="D377" s="100"/>
      <c r="E377" s="100"/>
      <c r="F377" s="100"/>
      <c r="G377" s="26" t="n">
        <v>121547.11183</v>
      </c>
      <c r="H377" s="26" t="n">
        <v>117061.4</v>
      </c>
      <c r="I377" s="26" t="n">
        <v>117114.5</v>
      </c>
      <c r="J377" s="153"/>
      <c r="K377" s="42"/>
    </row>
    <row r="378" customFormat="false" ht="25.5" hidden="false" customHeight="true" outlineLevel="0" collapsed="false">
      <c r="A378" s="43" t="s">
        <v>170</v>
      </c>
      <c r="B378" s="45" t="s">
        <v>93</v>
      </c>
      <c r="C378" s="45" t="n">
        <v>0</v>
      </c>
      <c r="D378" s="45" t="s">
        <v>456</v>
      </c>
      <c r="E378" s="45" t="s">
        <v>599</v>
      </c>
      <c r="F378" s="45"/>
      <c r="G378" s="46" t="n">
        <v>15213.8</v>
      </c>
      <c r="H378" s="46" t="n">
        <v>14167.3</v>
      </c>
      <c r="I378" s="46" t="n">
        <v>14167.3</v>
      </c>
    </row>
    <row r="379" customFormat="false" ht="25.5" hidden="false" customHeight="true" outlineLevel="0" collapsed="false">
      <c r="A379" s="63" t="s">
        <v>55</v>
      </c>
      <c r="B379" s="50" t="s">
        <v>93</v>
      </c>
      <c r="C379" s="50" t="n">
        <v>0</v>
      </c>
      <c r="D379" s="50" t="s">
        <v>456</v>
      </c>
      <c r="E379" s="50" t="s">
        <v>599</v>
      </c>
      <c r="F379" s="50" t="s">
        <v>56</v>
      </c>
      <c r="G379" s="52" t="n">
        <v>15213.8</v>
      </c>
      <c r="H379" s="52" t="n">
        <v>14167.3</v>
      </c>
      <c r="I379" s="52" t="n">
        <v>14167.3</v>
      </c>
    </row>
    <row r="380" customFormat="false" ht="25.5" hidden="false" customHeight="true" outlineLevel="0" collapsed="false">
      <c r="A380" s="43" t="s">
        <v>168</v>
      </c>
      <c r="B380" s="59" t="s">
        <v>93</v>
      </c>
      <c r="C380" s="59" t="s">
        <v>600</v>
      </c>
      <c r="D380" s="59" t="s">
        <v>456</v>
      </c>
      <c r="E380" s="45" t="s">
        <v>601</v>
      </c>
      <c r="F380" s="45"/>
      <c r="G380" s="46" t="n">
        <v>2843.6664</v>
      </c>
      <c r="H380" s="46" t="n">
        <v>0</v>
      </c>
      <c r="I380" s="46" t="n">
        <v>0</v>
      </c>
      <c r="J380" s="3"/>
      <c r="K380" s="3"/>
      <c r="L380" s="3"/>
      <c r="M380" s="3"/>
      <c r="N380" s="3"/>
      <c r="O380" s="3"/>
      <c r="P380" s="3"/>
    </row>
    <row r="381" s="3" customFormat="true" ht="25.5" hidden="false" customHeight="true" outlineLevel="0" collapsed="false">
      <c r="A381" s="48" t="s">
        <v>27</v>
      </c>
      <c r="B381" s="59" t="s">
        <v>93</v>
      </c>
      <c r="C381" s="59" t="s">
        <v>600</v>
      </c>
      <c r="D381" s="59" t="s">
        <v>456</v>
      </c>
      <c r="E381" s="50" t="s">
        <v>601</v>
      </c>
      <c r="F381" s="50" t="s">
        <v>28</v>
      </c>
      <c r="G381" s="52" t="n">
        <v>2843.6664</v>
      </c>
      <c r="H381" s="52" t="n">
        <v>0</v>
      </c>
      <c r="I381" s="52" t="n">
        <v>0</v>
      </c>
    </row>
    <row r="382" s="3" customFormat="true" ht="12.75" hidden="false" customHeight="false" outlineLevel="0" collapsed="false">
      <c r="A382" s="43" t="s">
        <v>602</v>
      </c>
      <c r="B382" s="45" t="s">
        <v>93</v>
      </c>
      <c r="C382" s="45" t="n">
        <v>0</v>
      </c>
      <c r="D382" s="45" t="s">
        <v>456</v>
      </c>
      <c r="E382" s="50" t="s">
        <v>603</v>
      </c>
      <c r="F382" s="50"/>
      <c r="G382" s="52" t="n">
        <v>1948.13</v>
      </c>
      <c r="H382" s="52" t="n">
        <v>0</v>
      </c>
      <c r="I382" s="52" t="n">
        <v>0</v>
      </c>
      <c r="J382" s="1"/>
      <c r="K382" s="1"/>
      <c r="L382" s="1"/>
      <c r="M382" s="1"/>
      <c r="N382" s="1"/>
      <c r="O382" s="1"/>
      <c r="P382" s="1"/>
    </row>
    <row r="383" customFormat="false" ht="23.85" hidden="false" customHeight="false" outlineLevel="0" collapsed="false">
      <c r="A383" s="63" t="s">
        <v>55</v>
      </c>
      <c r="B383" s="50" t="s">
        <v>93</v>
      </c>
      <c r="C383" s="50" t="n">
        <v>0</v>
      </c>
      <c r="D383" s="50" t="s">
        <v>456</v>
      </c>
      <c r="E383" s="50" t="s">
        <v>603</v>
      </c>
      <c r="F383" s="50" t="s">
        <v>56</v>
      </c>
      <c r="G383" s="52" t="n">
        <v>1948.13</v>
      </c>
      <c r="H383" s="52" t="n">
        <v>0</v>
      </c>
      <c r="I383" s="52" t="n">
        <v>0</v>
      </c>
    </row>
    <row r="384" customFormat="false" ht="25.5" hidden="false" customHeight="true" outlineLevel="0" collapsed="false">
      <c r="A384" s="43" t="str">
        <f aca="false">'2023г вед стр-ра'!A171</f>
        <v>Реализация мер по подготовке спортивного резерва</v>
      </c>
      <c r="B384" s="45" t="s">
        <v>93</v>
      </c>
      <c r="C384" s="45" t="n">
        <v>0</v>
      </c>
      <c r="D384" s="45" t="s">
        <v>456</v>
      </c>
      <c r="E384" s="45" t="s">
        <v>604</v>
      </c>
      <c r="F384" s="45"/>
      <c r="G384" s="46" t="n">
        <v>717.5707</v>
      </c>
      <c r="H384" s="46" t="n">
        <v>0</v>
      </c>
      <c r="I384" s="46" t="n">
        <v>0</v>
      </c>
    </row>
    <row r="385" customFormat="false" ht="25.5" hidden="false" customHeight="true" outlineLevel="0" collapsed="false">
      <c r="A385" s="63" t="s">
        <v>55</v>
      </c>
      <c r="B385" s="50" t="s">
        <v>93</v>
      </c>
      <c r="C385" s="50" t="n">
        <v>0</v>
      </c>
      <c r="D385" s="50" t="s">
        <v>456</v>
      </c>
      <c r="E385" s="50" t="s">
        <v>604</v>
      </c>
      <c r="F385" s="50" t="s">
        <v>56</v>
      </c>
      <c r="G385" s="52" t="n">
        <v>717.5707</v>
      </c>
      <c r="H385" s="52" t="n">
        <v>0</v>
      </c>
      <c r="I385" s="52" t="n">
        <v>0</v>
      </c>
    </row>
    <row r="386" customFormat="false" ht="25.5" hidden="false" customHeight="true" outlineLevel="0" collapsed="false">
      <c r="A386" s="43" t="s">
        <v>170</v>
      </c>
      <c r="B386" s="45" t="s">
        <v>93</v>
      </c>
      <c r="C386" s="45" t="n">
        <v>0</v>
      </c>
      <c r="D386" s="45" t="s">
        <v>456</v>
      </c>
      <c r="E386" s="45" t="s">
        <v>605</v>
      </c>
      <c r="F386" s="45"/>
      <c r="G386" s="46" t="n">
        <v>3384.1</v>
      </c>
      <c r="H386" s="46" t="n">
        <v>3246</v>
      </c>
      <c r="I386" s="46" t="n">
        <v>3299.1</v>
      </c>
      <c r="J386" s="42"/>
      <c r="K386" s="42"/>
      <c r="L386" s="42"/>
      <c r="M386" s="42"/>
      <c r="N386" s="42"/>
      <c r="O386" s="42"/>
      <c r="P386" s="42"/>
    </row>
    <row r="387" s="42" customFormat="true" ht="51" hidden="false" customHeight="true" outlineLevel="0" collapsed="false">
      <c r="A387" s="48" t="s">
        <v>21</v>
      </c>
      <c r="B387" s="50" t="s">
        <v>93</v>
      </c>
      <c r="C387" s="50" t="n">
        <v>0</v>
      </c>
      <c r="D387" s="50" t="s">
        <v>456</v>
      </c>
      <c r="E387" s="50" t="s">
        <v>605</v>
      </c>
      <c r="F387" s="51" t="s">
        <v>22</v>
      </c>
      <c r="G387" s="52" t="n">
        <v>3272.1</v>
      </c>
      <c r="H387" s="52" t="n">
        <v>3209</v>
      </c>
      <c r="I387" s="52" t="n">
        <v>3262.1</v>
      </c>
      <c r="J387" s="1"/>
      <c r="K387" s="1"/>
      <c r="L387" s="1"/>
      <c r="M387" s="1"/>
      <c r="N387" s="1"/>
      <c r="O387" s="1"/>
      <c r="P387" s="1"/>
    </row>
    <row r="388" customFormat="false" ht="25.5" hidden="false" customHeight="true" outlineLevel="0" collapsed="false">
      <c r="A388" s="48" t="s">
        <v>27</v>
      </c>
      <c r="B388" s="50" t="s">
        <v>93</v>
      </c>
      <c r="C388" s="50" t="n">
        <v>0</v>
      </c>
      <c r="D388" s="50" t="s">
        <v>456</v>
      </c>
      <c r="E388" s="50" t="s">
        <v>605</v>
      </c>
      <c r="F388" s="51" t="s">
        <v>28</v>
      </c>
      <c r="G388" s="52" t="n">
        <v>112</v>
      </c>
      <c r="H388" s="52" t="n">
        <v>37</v>
      </c>
      <c r="I388" s="52" t="n">
        <v>37</v>
      </c>
    </row>
    <row r="389" customFormat="false" ht="25.5" hidden="false" customHeight="true" outlineLevel="0" collapsed="false">
      <c r="A389" s="43" t="s">
        <v>170</v>
      </c>
      <c r="B389" s="45" t="s">
        <v>93</v>
      </c>
      <c r="C389" s="45" t="n">
        <v>0</v>
      </c>
      <c r="D389" s="45" t="s">
        <v>456</v>
      </c>
      <c r="E389" s="45" t="s">
        <v>606</v>
      </c>
      <c r="F389" s="45"/>
      <c r="G389" s="46" t="n">
        <v>5471.6</v>
      </c>
      <c r="H389" s="46" t="n">
        <v>5015.6</v>
      </c>
      <c r="I389" s="46" t="n">
        <v>5015.6</v>
      </c>
      <c r="J389" s="42"/>
      <c r="K389" s="42"/>
      <c r="L389" s="42"/>
      <c r="M389" s="42"/>
      <c r="N389" s="42"/>
      <c r="O389" s="42"/>
      <c r="P389" s="42"/>
    </row>
    <row r="390" s="42" customFormat="true" ht="25.5" hidden="false" customHeight="true" outlineLevel="0" collapsed="false">
      <c r="A390" s="63" t="s">
        <v>55</v>
      </c>
      <c r="B390" s="50" t="s">
        <v>93</v>
      </c>
      <c r="C390" s="50" t="n">
        <v>0</v>
      </c>
      <c r="D390" s="50" t="s">
        <v>456</v>
      </c>
      <c r="E390" s="50" t="s">
        <v>606</v>
      </c>
      <c r="F390" s="51" t="s">
        <v>56</v>
      </c>
      <c r="G390" s="52" t="n">
        <v>5471.6</v>
      </c>
      <c r="H390" s="52" t="n">
        <v>5015.6</v>
      </c>
      <c r="I390" s="52" t="n">
        <v>5015.6</v>
      </c>
      <c r="J390" s="1"/>
      <c r="K390" s="1"/>
      <c r="L390" s="1"/>
      <c r="M390" s="1"/>
      <c r="N390" s="1"/>
      <c r="O390" s="1"/>
      <c r="P390" s="1"/>
    </row>
    <row r="391" customFormat="false" ht="25.5" hidden="false" customHeight="true" outlineLevel="0" collapsed="false">
      <c r="A391" s="43" t="s">
        <v>179</v>
      </c>
      <c r="B391" s="45" t="s">
        <v>93</v>
      </c>
      <c r="C391" s="45" t="n">
        <v>0</v>
      </c>
      <c r="D391" s="45" t="s">
        <v>456</v>
      </c>
      <c r="E391" s="45" t="s">
        <v>607</v>
      </c>
      <c r="F391" s="45"/>
      <c r="G391" s="46" t="n">
        <v>1050</v>
      </c>
      <c r="H391" s="46" t="n">
        <v>0</v>
      </c>
      <c r="I391" s="46" t="n">
        <v>0</v>
      </c>
    </row>
    <row r="392" customFormat="false" ht="51" hidden="false" customHeight="true" outlineLevel="0" collapsed="false">
      <c r="A392" s="48" t="s">
        <v>21</v>
      </c>
      <c r="B392" s="50" t="s">
        <v>93</v>
      </c>
      <c r="C392" s="50" t="n">
        <v>0</v>
      </c>
      <c r="D392" s="50" t="s">
        <v>456</v>
      </c>
      <c r="E392" s="50" t="s">
        <v>607</v>
      </c>
      <c r="F392" s="51" t="s">
        <v>22</v>
      </c>
      <c r="G392" s="52" t="n">
        <v>500</v>
      </c>
      <c r="H392" s="52" t="n">
        <v>0</v>
      </c>
      <c r="I392" s="52" t="n">
        <v>0</v>
      </c>
    </row>
    <row r="393" customFormat="false" ht="25.5" hidden="false" customHeight="true" outlineLevel="0" collapsed="false">
      <c r="A393" s="48" t="s">
        <v>27</v>
      </c>
      <c r="B393" s="50" t="s">
        <v>93</v>
      </c>
      <c r="C393" s="50" t="n">
        <v>0</v>
      </c>
      <c r="D393" s="50" t="s">
        <v>456</v>
      </c>
      <c r="E393" s="50" t="s">
        <v>607</v>
      </c>
      <c r="F393" s="51" t="s">
        <v>28</v>
      </c>
      <c r="G393" s="52" t="n">
        <v>550</v>
      </c>
      <c r="H393" s="52" t="n">
        <v>0</v>
      </c>
      <c r="I393" s="52" t="n">
        <v>0</v>
      </c>
      <c r="J393" s="42"/>
      <c r="K393" s="42"/>
      <c r="L393" s="42"/>
      <c r="M393" s="42"/>
      <c r="N393" s="42"/>
      <c r="O393" s="42"/>
      <c r="P393" s="42"/>
    </row>
    <row r="394" s="42" customFormat="true" ht="64.5" hidden="false" customHeight="true" outlineLevel="0" collapsed="false">
      <c r="A394" s="43" t="s">
        <v>176</v>
      </c>
      <c r="B394" s="45" t="s">
        <v>93</v>
      </c>
      <c r="C394" s="45" t="n">
        <v>0</v>
      </c>
      <c r="D394" s="45" t="s">
        <v>456</v>
      </c>
      <c r="E394" s="45" t="s">
        <v>608</v>
      </c>
      <c r="F394" s="45"/>
      <c r="G394" s="46" t="n">
        <v>300</v>
      </c>
      <c r="H394" s="46" t="n">
        <v>0</v>
      </c>
      <c r="I394" s="46" t="n">
        <v>0</v>
      </c>
      <c r="J394" s="1"/>
      <c r="K394" s="1"/>
      <c r="L394" s="1"/>
      <c r="M394" s="1"/>
      <c r="N394" s="1"/>
      <c r="O394" s="1"/>
      <c r="P394" s="1"/>
    </row>
    <row r="395" customFormat="false" ht="25.5" hidden="false" customHeight="true" outlineLevel="0" collapsed="false">
      <c r="A395" s="48" t="s">
        <v>27</v>
      </c>
      <c r="B395" s="50" t="s">
        <v>93</v>
      </c>
      <c r="C395" s="50" t="n">
        <v>0</v>
      </c>
      <c r="D395" s="50" t="s">
        <v>456</v>
      </c>
      <c r="E395" s="50" t="s">
        <v>608</v>
      </c>
      <c r="F395" s="51" t="s">
        <v>28</v>
      </c>
      <c r="G395" s="52" t="n">
        <v>300</v>
      </c>
      <c r="H395" s="52" t="n">
        <v>0</v>
      </c>
      <c r="I395" s="52" t="n">
        <v>0</v>
      </c>
    </row>
    <row r="396" customFormat="false" ht="25.5" hidden="false" customHeight="true" outlineLevel="0" collapsed="false">
      <c r="A396" s="43" t="s">
        <v>159</v>
      </c>
      <c r="B396" s="45" t="s">
        <v>93</v>
      </c>
      <c r="C396" s="45" t="n">
        <v>0</v>
      </c>
      <c r="D396" s="45" t="s">
        <v>456</v>
      </c>
      <c r="E396" s="45" t="s">
        <v>609</v>
      </c>
      <c r="F396" s="45"/>
      <c r="G396" s="46" t="n">
        <v>70261.70095</v>
      </c>
      <c r="H396" s="46" t="n">
        <v>67323.2</v>
      </c>
      <c r="I396" s="46" t="n">
        <v>67323.2</v>
      </c>
    </row>
    <row r="397" customFormat="false" ht="25.5" hidden="false" customHeight="true" outlineLevel="0" collapsed="false">
      <c r="A397" s="63" t="s">
        <v>55</v>
      </c>
      <c r="B397" s="50" t="s">
        <v>93</v>
      </c>
      <c r="C397" s="50" t="n">
        <v>0</v>
      </c>
      <c r="D397" s="50" t="s">
        <v>456</v>
      </c>
      <c r="E397" s="50" t="s">
        <v>609</v>
      </c>
      <c r="F397" s="51" t="s">
        <v>56</v>
      </c>
      <c r="G397" s="52" t="n">
        <v>70261.70095</v>
      </c>
      <c r="H397" s="52" t="n">
        <v>67323.2</v>
      </c>
      <c r="I397" s="52" t="n">
        <v>67323.2</v>
      </c>
    </row>
    <row r="398" customFormat="false" ht="25.5" hidden="false" customHeight="true" outlineLevel="0" collapsed="false">
      <c r="A398" s="43" t="s">
        <v>159</v>
      </c>
      <c r="B398" s="45" t="s">
        <v>93</v>
      </c>
      <c r="C398" s="45" t="n">
        <v>0</v>
      </c>
      <c r="D398" s="45" t="s">
        <v>456</v>
      </c>
      <c r="E398" s="45" t="n">
        <v>10532</v>
      </c>
      <c r="F398" s="45"/>
      <c r="G398" s="61" t="n">
        <v>20356.54378</v>
      </c>
      <c r="H398" s="61" t="n">
        <v>27309.3</v>
      </c>
      <c r="I398" s="61" t="n">
        <v>27309.3</v>
      </c>
      <c r="J398" s="3"/>
      <c r="K398" s="3"/>
      <c r="L398" s="3"/>
      <c r="M398" s="3"/>
      <c r="N398" s="3"/>
      <c r="O398" s="3"/>
      <c r="P398" s="3"/>
    </row>
    <row r="399" s="3" customFormat="true" ht="25.5" hidden="false" customHeight="true" outlineLevel="0" collapsed="false">
      <c r="A399" s="63" t="s">
        <v>55</v>
      </c>
      <c r="B399" s="50" t="s">
        <v>93</v>
      </c>
      <c r="C399" s="50" t="n">
        <v>0</v>
      </c>
      <c r="D399" s="50" t="s">
        <v>456</v>
      </c>
      <c r="E399" s="50" t="n">
        <v>10532</v>
      </c>
      <c r="F399" s="51" t="s">
        <v>56</v>
      </c>
      <c r="G399" s="52" t="n">
        <v>20356.54378</v>
      </c>
      <c r="H399" s="52" t="n">
        <v>27309.3</v>
      </c>
      <c r="I399" s="52" t="n">
        <v>27309.3</v>
      </c>
      <c r="J399" s="1"/>
      <c r="K399" s="1"/>
      <c r="L399" s="1"/>
      <c r="M399" s="1"/>
      <c r="N399" s="1"/>
      <c r="O399" s="1"/>
      <c r="P399" s="1"/>
    </row>
    <row r="400" customFormat="false" ht="46.45" hidden="false" customHeight="false" outlineLevel="0" collapsed="false">
      <c r="A400" s="165" t="s">
        <v>610</v>
      </c>
      <c r="B400" s="100" t="s">
        <v>76</v>
      </c>
      <c r="C400" s="100"/>
      <c r="D400" s="100"/>
      <c r="E400" s="100"/>
      <c r="F400" s="166"/>
      <c r="G400" s="26" t="n">
        <v>643079.09311</v>
      </c>
      <c r="H400" s="26" t="n">
        <v>531310.5</v>
      </c>
      <c r="I400" s="26" t="n">
        <v>531310.5</v>
      </c>
      <c r="J400" s="153"/>
      <c r="K400" s="42"/>
    </row>
    <row r="401" customFormat="false" ht="23.85" hidden="false" customHeight="false" outlineLevel="0" collapsed="false">
      <c r="A401" s="158" t="s">
        <v>611</v>
      </c>
      <c r="B401" s="159" t="s">
        <v>76</v>
      </c>
      <c r="C401" s="159" t="s">
        <v>455</v>
      </c>
      <c r="D401" s="159"/>
      <c r="E401" s="159"/>
      <c r="F401" s="160"/>
      <c r="G401" s="161" t="n">
        <v>3622.7</v>
      </c>
      <c r="H401" s="161" t="n">
        <v>0</v>
      </c>
      <c r="I401" s="161" t="n">
        <v>0</v>
      </c>
    </row>
    <row r="402" customFormat="false" ht="25.5" hidden="false" customHeight="true" outlineLevel="0" collapsed="false">
      <c r="A402" s="43" t="str">
        <f aca="false">'2023г вед стр-ра'!A597</f>
        <v>Текущий ремонт и ремонт муниципальных сетей и котельного оборудования</v>
      </c>
      <c r="B402" s="45" t="s">
        <v>76</v>
      </c>
      <c r="C402" s="45" t="s">
        <v>455</v>
      </c>
      <c r="D402" s="45" t="s">
        <v>456</v>
      </c>
      <c r="E402" s="45" t="s">
        <v>612</v>
      </c>
      <c r="F402" s="173"/>
      <c r="G402" s="61" t="n">
        <v>2580</v>
      </c>
      <c r="H402" s="61" t="n">
        <v>0</v>
      </c>
      <c r="I402" s="61" t="n">
        <v>0</v>
      </c>
      <c r="J402" s="3"/>
      <c r="K402" s="3"/>
      <c r="L402" s="3"/>
      <c r="M402" s="3"/>
      <c r="N402" s="3"/>
      <c r="O402" s="3"/>
      <c r="P402" s="3"/>
    </row>
    <row r="403" s="3" customFormat="true" ht="25.5" hidden="false" customHeight="true" outlineLevel="0" collapsed="false">
      <c r="A403" s="48" t="s">
        <v>27</v>
      </c>
      <c r="B403" s="50" t="s">
        <v>76</v>
      </c>
      <c r="C403" s="50" t="s">
        <v>455</v>
      </c>
      <c r="D403" s="50" t="s">
        <v>456</v>
      </c>
      <c r="E403" s="50" t="s">
        <v>612</v>
      </c>
      <c r="F403" s="51" t="s">
        <v>28</v>
      </c>
      <c r="G403" s="52" t="n">
        <v>2580</v>
      </c>
      <c r="H403" s="52" t="n">
        <v>0</v>
      </c>
      <c r="I403" s="52" t="n">
        <v>0</v>
      </c>
      <c r="J403" s="1"/>
      <c r="K403" s="1"/>
      <c r="L403" s="1"/>
      <c r="M403" s="1"/>
      <c r="N403" s="1"/>
      <c r="O403" s="1"/>
      <c r="P403" s="1"/>
    </row>
    <row r="404" customFormat="false" ht="25.5" hidden="false" customHeight="true" outlineLevel="0" collapsed="false">
      <c r="A404" s="43" t="str">
        <f aca="false">'2023г вед стр-ра'!A599</f>
        <v>Содержание и обслуживание инженерных сетей, сооружений и котельного оборудования, а также изготовление технической документации</v>
      </c>
      <c r="B404" s="45" t="n">
        <v>10</v>
      </c>
      <c r="C404" s="45" t="n">
        <v>1</v>
      </c>
      <c r="D404" s="45" t="s">
        <v>456</v>
      </c>
      <c r="E404" s="45" t="s">
        <v>613</v>
      </c>
      <c r="F404" s="45"/>
      <c r="G404" s="46" t="n">
        <v>1042.7</v>
      </c>
      <c r="H404" s="46" t="n">
        <v>0</v>
      </c>
      <c r="I404" s="46" t="n">
        <v>0</v>
      </c>
      <c r="J404" s="42"/>
      <c r="K404" s="42"/>
      <c r="L404" s="42"/>
      <c r="M404" s="42"/>
      <c r="N404" s="42"/>
      <c r="O404" s="42"/>
      <c r="P404" s="42"/>
    </row>
    <row r="405" s="42" customFormat="true" ht="25.5" hidden="false" customHeight="true" outlineLevel="0" collapsed="false">
      <c r="A405" s="48" t="s">
        <v>27</v>
      </c>
      <c r="B405" s="50" t="n">
        <v>10</v>
      </c>
      <c r="C405" s="50" t="n">
        <v>1</v>
      </c>
      <c r="D405" s="50" t="s">
        <v>456</v>
      </c>
      <c r="E405" s="50" t="s">
        <v>613</v>
      </c>
      <c r="F405" s="50" t="s">
        <v>28</v>
      </c>
      <c r="G405" s="52" t="n">
        <v>1042.7</v>
      </c>
      <c r="H405" s="52" t="n">
        <v>0</v>
      </c>
      <c r="I405" s="52" t="n">
        <v>0</v>
      </c>
      <c r="J405" s="75"/>
      <c r="K405" s="75"/>
      <c r="L405" s="75"/>
      <c r="M405" s="75"/>
      <c r="N405" s="75"/>
      <c r="O405" s="75"/>
      <c r="P405" s="75"/>
    </row>
    <row r="406" s="75" customFormat="true" ht="73.1" hidden="false" customHeight="true" outlineLevel="0" collapsed="false">
      <c r="A406" s="162" t="s">
        <v>614</v>
      </c>
      <c r="B406" s="159" t="s">
        <v>76</v>
      </c>
      <c r="C406" s="159" t="s">
        <v>449</v>
      </c>
      <c r="D406" s="159"/>
      <c r="E406" s="159"/>
      <c r="F406" s="159"/>
      <c r="G406" s="161" t="n">
        <v>630859.7</v>
      </c>
      <c r="H406" s="161" t="n">
        <v>523576.7</v>
      </c>
      <c r="I406" s="161" t="n">
        <v>523576.7</v>
      </c>
      <c r="J406" s="1"/>
      <c r="K406" s="1"/>
      <c r="L406" s="1"/>
      <c r="M406" s="1"/>
      <c r="N406" s="1"/>
      <c r="O406" s="1"/>
      <c r="P406" s="1"/>
    </row>
    <row r="407" customFormat="false" ht="63.4" hidden="false" customHeight="true" outlineLevel="0" collapsed="false">
      <c r="A407" s="43" t="str">
        <f aca="false">'2023г вед стр-ра'!A601</f>
        <v>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</v>
      </c>
      <c r="B407" s="45" t="n">
        <v>10</v>
      </c>
      <c r="C407" s="45" t="s">
        <v>449</v>
      </c>
      <c r="D407" s="45" t="s">
        <v>456</v>
      </c>
      <c r="E407" s="45" t="s">
        <v>615</v>
      </c>
      <c r="F407" s="159"/>
      <c r="G407" s="161" t="n">
        <v>630859.7</v>
      </c>
      <c r="H407" s="161" t="n">
        <v>523576.7</v>
      </c>
      <c r="I407" s="161" t="n">
        <v>523576.7</v>
      </c>
    </row>
    <row r="408" customFormat="false" ht="76.85" hidden="false" customHeight="true" outlineLevel="0" collapsed="false">
      <c r="A408" s="43" t="str">
        <f aca="false">'2023г вед стр-ра'!A602</f>
        <v>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 (услуги теплоснабжения и горячего водоснабжения)</v>
      </c>
      <c r="B408" s="45" t="n">
        <v>10</v>
      </c>
      <c r="C408" s="45" t="s">
        <v>449</v>
      </c>
      <c r="D408" s="45" t="s">
        <v>456</v>
      </c>
      <c r="E408" s="45" t="s">
        <v>616</v>
      </c>
      <c r="F408" s="45"/>
      <c r="G408" s="46" t="n">
        <v>426419.5</v>
      </c>
      <c r="H408" s="46" t="n">
        <v>320311.6</v>
      </c>
      <c r="I408" s="46" t="n">
        <v>320311.6</v>
      </c>
    </row>
    <row r="409" customFormat="false" ht="12.75" hidden="false" customHeight="true" outlineLevel="0" collapsed="false">
      <c r="A409" s="63" t="s">
        <v>32</v>
      </c>
      <c r="B409" s="50" t="n">
        <v>10</v>
      </c>
      <c r="C409" s="50" t="s">
        <v>449</v>
      </c>
      <c r="D409" s="50" t="s">
        <v>456</v>
      </c>
      <c r="E409" s="50" t="s">
        <v>616</v>
      </c>
      <c r="F409" s="50" t="s">
        <v>33</v>
      </c>
      <c r="G409" s="52" t="n">
        <v>426419.5</v>
      </c>
      <c r="H409" s="52" t="n">
        <v>320311.6</v>
      </c>
      <c r="I409" s="52" t="n">
        <v>320311.6</v>
      </c>
    </row>
    <row r="410" customFormat="false" ht="73.85" hidden="false" customHeight="true" outlineLevel="0" collapsed="false">
      <c r="A410" s="43" t="str">
        <f aca="false">'2023г вед стр-ра'!A604</f>
        <v>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 (услуги холодного водоснабжения и водоотведения)</v>
      </c>
      <c r="B410" s="45" t="n">
        <v>10</v>
      </c>
      <c r="C410" s="45" t="s">
        <v>449</v>
      </c>
      <c r="D410" s="45" t="s">
        <v>456</v>
      </c>
      <c r="E410" s="45" t="s">
        <v>617</v>
      </c>
      <c r="F410" s="45"/>
      <c r="G410" s="46" t="n">
        <v>73474.36</v>
      </c>
      <c r="H410" s="46" t="n">
        <v>87044.5</v>
      </c>
      <c r="I410" s="46" t="n">
        <v>87044.5</v>
      </c>
    </row>
    <row r="411" customFormat="false" ht="12.75" hidden="false" customHeight="true" outlineLevel="0" collapsed="false">
      <c r="A411" s="63" t="s">
        <v>32</v>
      </c>
      <c r="B411" s="50" t="n">
        <v>10</v>
      </c>
      <c r="C411" s="50" t="s">
        <v>449</v>
      </c>
      <c r="D411" s="50" t="s">
        <v>456</v>
      </c>
      <c r="E411" s="50" t="s">
        <v>617</v>
      </c>
      <c r="F411" s="50" t="s">
        <v>33</v>
      </c>
      <c r="G411" s="52" t="n">
        <v>73474.36</v>
      </c>
      <c r="H411" s="52" t="n">
        <v>87044.5</v>
      </c>
      <c r="I411" s="52" t="n">
        <v>87044.5</v>
      </c>
    </row>
    <row r="412" customFormat="false" ht="75" hidden="false" customHeight="true" outlineLevel="0" collapsed="false">
      <c r="A412" s="43" t="str">
        <f aca="false">'2023г вед стр-ра'!A606</f>
        <v>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 (реализация твердого топлива)</v>
      </c>
      <c r="B412" s="45" t="n">
        <v>10</v>
      </c>
      <c r="C412" s="45" t="s">
        <v>449</v>
      </c>
      <c r="D412" s="45" t="s">
        <v>456</v>
      </c>
      <c r="E412" s="45" t="s">
        <v>618</v>
      </c>
      <c r="F412" s="45"/>
      <c r="G412" s="46" t="n">
        <v>128008.94</v>
      </c>
      <c r="H412" s="46" t="n">
        <v>110129.4</v>
      </c>
      <c r="I412" s="46" t="n">
        <v>110129.4</v>
      </c>
    </row>
    <row r="413" customFormat="false" ht="12.75" hidden="false" customHeight="true" outlineLevel="0" collapsed="false">
      <c r="A413" s="63" t="s">
        <v>32</v>
      </c>
      <c r="B413" s="50" t="n">
        <v>10</v>
      </c>
      <c r="C413" s="50" t="s">
        <v>449</v>
      </c>
      <c r="D413" s="50" t="s">
        <v>456</v>
      </c>
      <c r="E413" s="50" t="s">
        <v>618</v>
      </c>
      <c r="F413" s="50" t="s">
        <v>33</v>
      </c>
      <c r="G413" s="52" t="n">
        <v>128008.94</v>
      </c>
      <c r="H413" s="52" t="n">
        <v>110129.4</v>
      </c>
      <c r="I413" s="52" t="n">
        <v>110129.4</v>
      </c>
    </row>
    <row r="414" customFormat="false" ht="75" hidden="false" customHeight="true" outlineLevel="0" collapsed="false">
      <c r="A414" s="43" t="str">
        <f aca="false">'2023г вед стр-ра'!A608</f>
        <v>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 (реализация сжиженного газа)</v>
      </c>
      <c r="B414" s="45" t="n">
        <v>10</v>
      </c>
      <c r="C414" s="45" t="s">
        <v>449</v>
      </c>
      <c r="D414" s="45" t="s">
        <v>456</v>
      </c>
      <c r="E414" s="45" t="s">
        <v>619</v>
      </c>
      <c r="F414" s="45"/>
      <c r="G414" s="46" t="n">
        <v>2956.9</v>
      </c>
      <c r="H414" s="46" t="n">
        <v>6091.2</v>
      </c>
      <c r="I414" s="46" t="n">
        <v>6091.2</v>
      </c>
    </row>
    <row r="415" customFormat="false" ht="12.75" hidden="false" customHeight="true" outlineLevel="0" collapsed="false">
      <c r="A415" s="63" t="s">
        <v>32</v>
      </c>
      <c r="B415" s="50" t="n">
        <v>10</v>
      </c>
      <c r="C415" s="50" t="s">
        <v>449</v>
      </c>
      <c r="D415" s="50" t="s">
        <v>456</v>
      </c>
      <c r="E415" s="50" t="s">
        <v>619</v>
      </c>
      <c r="F415" s="50" t="s">
        <v>33</v>
      </c>
      <c r="G415" s="52" t="n">
        <v>2956.9</v>
      </c>
      <c r="H415" s="52" t="n">
        <v>6091.2</v>
      </c>
      <c r="I415" s="52" t="n">
        <v>6091.2</v>
      </c>
    </row>
    <row r="416" customFormat="false" ht="23.85" hidden="false" customHeight="false" outlineLevel="0" collapsed="false">
      <c r="A416" s="162" t="s">
        <v>620</v>
      </c>
      <c r="B416" s="159" t="s">
        <v>76</v>
      </c>
      <c r="C416" s="159" t="s">
        <v>450</v>
      </c>
      <c r="D416" s="159"/>
      <c r="E416" s="159"/>
      <c r="F416" s="159"/>
      <c r="G416" s="161" t="n">
        <v>8596.69311</v>
      </c>
      <c r="H416" s="161" t="n">
        <v>7733.8</v>
      </c>
      <c r="I416" s="161" t="n">
        <v>7733.8</v>
      </c>
    </row>
    <row r="417" customFormat="false" ht="25.5" hidden="false" customHeight="true" outlineLevel="0" collapsed="false">
      <c r="A417" s="43" t="s">
        <v>427</v>
      </c>
      <c r="B417" s="45" t="n">
        <v>10</v>
      </c>
      <c r="C417" s="45" t="s">
        <v>450</v>
      </c>
      <c r="D417" s="45" t="s">
        <v>456</v>
      </c>
      <c r="E417" s="45" t="s">
        <v>621</v>
      </c>
      <c r="F417" s="45"/>
      <c r="G417" s="46" t="n">
        <v>8596.69311</v>
      </c>
      <c r="H417" s="46" t="n">
        <v>7733.8</v>
      </c>
      <c r="I417" s="46" t="n">
        <v>7733.8</v>
      </c>
    </row>
    <row r="418" customFormat="false" ht="51" hidden="false" customHeight="true" outlineLevel="0" collapsed="false">
      <c r="A418" s="48" t="s">
        <v>21</v>
      </c>
      <c r="B418" s="50" t="n">
        <v>10</v>
      </c>
      <c r="C418" s="50" t="s">
        <v>450</v>
      </c>
      <c r="D418" s="50" t="s">
        <v>456</v>
      </c>
      <c r="E418" s="50" t="s">
        <v>621</v>
      </c>
      <c r="F418" s="50" t="s">
        <v>22</v>
      </c>
      <c r="G418" s="52" t="n">
        <v>7972.6</v>
      </c>
      <c r="H418" s="52" t="n">
        <v>7692.6</v>
      </c>
      <c r="I418" s="52" t="n">
        <v>7692.6</v>
      </c>
    </row>
    <row r="419" customFormat="false" ht="25.5" hidden="false" customHeight="true" outlineLevel="0" collapsed="false">
      <c r="A419" s="48" t="s">
        <v>27</v>
      </c>
      <c r="B419" s="50" t="n">
        <v>10</v>
      </c>
      <c r="C419" s="50" t="s">
        <v>450</v>
      </c>
      <c r="D419" s="50" t="s">
        <v>456</v>
      </c>
      <c r="E419" s="50" t="s">
        <v>621</v>
      </c>
      <c r="F419" s="50" t="s">
        <v>28</v>
      </c>
      <c r="G419" s="52" t="n">
        <v>534.3</v>
      </c>
      <c r="H419" s="52" t="n">
        <v>41.2</v>
      </c>
      <c r="I419" s="52" t="n">
        <v>41.2</v>
      </c>
    </row>
    <row r="420" customFormat="false" ht="17.15" hidden="false" customHeight="true" outlineLevel="0" collapsed="false">
      <c r="A420" s="63" t="s">
        <v>49</v>
      </c>
      <c r="B420" s="50" t="n">
        <v>10</v>
      </c>
      <c r="C420" s="50" t="s">
        <v>450</v>
      </c>
      <c r="D420" s="50" t="s">
        <v>456</v>
      </c>
      <c r="E420" s="50" t="s">
        <v>621</v>
      </c>
      <c r="F420" s="50" t="s">
        <v>50</v>
      </c>
      <c r="G420" s="52" t="n">
        <v>89.79311</v>
      </c>
      <c r="H420" s="52" t="n">
        <v>0</v>
      </c>
      <c r="I420" s="52" t="n">
        <v>0</v>
      </c>
    </row>
    <row r="421" s="108" customFormat="true" ht="35.05" hidden="false" customHeight="false" outlineLevel="0" collapsed="false">
      <c r="A421" s="165" t="s">
        <v>622</v>
      </c>
      <c r="B421" s="100" t="s">
        <v>42</v>
      </c>
      <c r="C421" s="100"/>
      <c r="D421" s="100"/>
      <c r="E421" s="100"/>
      <c r="F421" s="100"/>
      <c r="G421" s="26" t="n">
        <v>367507.5</v>
      </c>
      <c r="H421" s="26" t="n">
        <v>125341.45259</v>
      </c>
      <c r="I421" s="26" t="n">
        <v>54984.9</v>
      </c>
      <c r="J421" s="153"/>
      <c r="K421" s="42"/>
      <c r="L421" s="1"/>
      <c r="M421" s="1"/>
      <c r="N421" s="1"/>
      <c r="O421" s="1"/>
      <c r="P421" s="1"/>
    </row>
    <row r="422" customFormat="false" ht="23.85" hidden="false" customHeight="false" outlineLevel="0" collapsed="false">
      <c r="A422" s="158" t="s">
        <v>623</v>
      </c>
      <c r="B422" s="159" t="s">
        <v>42</v>
      </c>
      <c r="C422" s="159" t="s">
        <v>455</v>
      </c>
      <c r="D422" s="159"/>
      <c r="E422" s="159"/>
      <c r="F422" s="159"/>
      <c r="G422" s="161" t="n">
        <v>306894.9</v>
      </c>
      <c r="H422" s="161" t="n">
        <v>101193.5</v>
      </c>
      <c r="I422" s="161" t="n">
        <v>29195</v>
      </c>
    </row>
    <row r="423" customFormat="false" ht="63.75" hidden="false" customHeight="true" outlineLevel="0" collapsed="false">
      <c r="A423" s="43" t="s">
        <v>386</v>
      </c>
      <c r="B423" s="45" t="n">
        <v>11</v>
      </c>
      <c r="C423" s="45" t="n">
        <v>1</v>
      </c>
      <c r="D423" s="45" t="s">
        <v>456</v>
      </c>
      <c r="E423" s="45" t="s">
        <v>624</v>
      </c>
      <c r="F423" s="45"/>
      <c r="G423" s="46" t="n">
        <v>161290.4</v>
      </c>
      <c r="H423" s="46" t="n">
        <v>0</v>
      </c>
      <c r="I423" s="46" t="n">
        <v>0</v>
      </c>
    </row>
    <row r="424" customFormat="false" ht="25.5" hidden="false" customHeight="true" outlineLevel="0" collapsed="false">
      <c r="A424" s="63" t="s">
        <v>55</v>
      </c>
      <c r="B424" s="50" t="n">
        <v>11</v>
      </c>
      <c r="C424" s="50" t="n">
        <v>1</v>
      </c>
      <c r="D424" s="50" t="s">
        <v>456</v>
      </c>
      <c r="E424" s="50" t="s">
        <v>624</v>
      </c>
      <c r="F424" s="50" t="s">
        <v>56</v>
      </c>
      <c r="G424" s="52" t="n">
        <v>161290.4</v>
      </c>
      <c r="H424" s="52" t="n">
        <v>0</v>
      </c>
      <c r="I424" s="52" t="n">
        <v>0</v>
      </c>
    </row>
    <row r="425" customFormat="false" ht="23.85" hidden="false" customHeight="false" outlineLevel="0" collapsed="false">
      <c r="A425" s="43" t="str">
        <f aca="false">'2023г вед стр-ра'!A579</f>
        <v>Финансовое обеспечение дорожной деятельности в отношении дорог общего пользования местного значения</v>
      </c>
      <c r="B425" s="45" t="n">
        <v>11</v>
      </c>
      <c r="C425" s="45" t="n">
        <v>1</v>
      </c>
      <c r="D425" s="45" t="s">
        <v>456</v>
      </c>
      <c r="E425" s="45" t="s">
        <v>625</v>
      </c>
      <c r="F425" s="45"/>
      <c r="G425" s="46" t="n">
        <v>8064.5</v>
      </c>
      <c r="H425" s="46" t="n">
        <v>8064.5</v>
      </c>
      <c r="I425" s="46" t="n">
        <v>0</v>
      </c>
    </row>
    <row r="426" customFormat="false" ht="25.5" hidden="false" customHeight="true" outlineLevel="0" collapsed="false">
      <c r="A426" s="63" t="s">
        <v>55</v>
      </c>
      <c r="B426" s="50" t="n">
        <v>11</v>
      </c>
      <c r="C426" s="50" t="n">
        <v>1</v>
      </c>
      <c r="D426" s="50" t="s">
        <v>456</v>
      </c>
      <c r="E426" s="50" t="s">
        <v>625</v>
      </c>
      <c r="F426" s="50" t="s">
        <v>56</v>
      </c>
      <c r="G426" s="52" t="n">
        <v>8064.5</v>
      </c>
      <c r="H426" s="52" t="n">
        <v>8064.5</v>
      </c>
      <c r="I426" s="52" t="n">
        <v>0</v>
      </c>
    </row>
    <row r="427" customFormat="false" ht="25.5" hidden="false" customHeight="true" outlineLevel="0" collapsed="false">
      <c r="A427" s="43" t="s">
        <v>390</v>
      </c>
      <c r="B427" s="45" t="n">
        <v>11</v>
      </c>
      <c r="C427" s="45" t="n">
        <v>1</v>
      </c>
      <c r="D427" s="45" t="s">
        <v>456</v>
      </c>
      <c r="E427" s="45" t="s">
        <v>626</v>
      </c>
      <c r="F427" s="45"/>
      <c r="G427" s="46" t="n">
        <v>137540</v>
      </c>
      <c r="H427" s="46" t="n">
        <v>93129</v>
      </c>
      <c r="I427" s="46" t="n">
        <v>29195</v>
      </c>
    </row>
    <row r="428" customFormat="false" ht="25.5" hidden="false" customHeight="true" outlineLevel="0" collapsed="false">
      <c r="A428" s="63" t="s">
        <v>55</v>
      </c>
      <c r="B428" s="50" t="n">
        <v>11</v>
      </c>
      <c r="C428" s="50" t="n">
        <v>1</v>
      </c>
      <c r="D428" s="50" t="s">
        <v>456</v>
      </c>
      <c r="E428" s="50" t="s">
        <v>626</v>
      </c>
      <c r="F428" s="50" t="s">
        <v>56</v>
      </c>
      <c r="G428" s="52" t="n">
        <v>137540</v>
      </c>
      <c r="H428" s="52" t="n">
        <v>93129</v>
      </c>
      <c r="I428" s="52" t="n">
        <v>29195</v>
      </c>
    </row>
    <row r="429" customFormat="false" ht="23.85" hidden="false" customHeight="false" outlineLevel="0" collapsed="false">
      <c r="A429" s="162" t="s">
        <v>627</v>
      </c>
      <c r="B429" s="159" t="s">
        <v>42</v>
      </c>
      <c r="C429" s="159" t="s">
        <v>449</v>
      </c>
      <c r="D429" s="159"/>
      <c r="E429" s="159"/>
      <c r="F429" s="159"/>
      <c r="G429" s="161" t="n">
        <v>12985</v>
      </c>
      <c r="H429" s="161" t="n">
        <v>0</v>
      </c>
      <c r="I429" s="161" t="n">
        <v>0</v>
      </c>
    </row>
    <row r="430" customFormat="false" ht="25.5" hidden="false" customHeight="true" outlineLevel="0" collapsed="false">
      <c r="A430" s="43" t="str">
        <f aca="false">'2023г вед стр-ра'!A583</f>
        <v>Текущее содержание объектов уличного освещения</v>
      </c>
      <c r="B430" s="45" t="n">
        <v>11</v>
      </c>
      <c r="C430" s="45" t="n">
        <v>2</v>
      </c>
      <c r="D430" s="45" t="s">
        <v>456</v>
      </c>
      <c r="E430" s="45" t="s">
        <v>628</v>
      </c>
      <c r="F430" s="45"/>
      <c r="G430" s="46" t="n">
        <v>12185</v>
      </c>
      <c r="H430" s="46" t="n">
        <v>0</v>
      </c>
      <c r="I430" s="46" t="n">
        <v>0</v>
      </c>
    </row>
    <row r="431" customFormat="false" ht="25.5" hidden="false" customHeight="true" outlineLevel="0" collapsed="false">
      <c r="A431" s="63" t="s">
        <v>96</v>
      </c>
      <c r="B431" s="45" t="n">
        <v>11</v>
      </c>
      <c r="C431" s="45" t="n">
        <v>2</v>
      </c>
      <c r="D431" s="45" t="s">
        <v>456</v>
      </c>
      <c r="E431" s="45" t="s">
        <v>628</v>
      </c>
      <c r="F431" s="45" t="s">
        <v>97</v>
      </c>
      <c r="G431" s="46" t="n">
        <v>1600</v>
      </c>
      <c r="H431" s="46" t="n">
        <v>0</v>
      </c>
      <c r="I431" s="46" t="n">
        <v>0</v>
      </c>
    </row>
    <row r="432" customFormat="false" ht="25.5" hidden="false" customHeight="true" outlineLevel="0" collapsed="false">
      <c r="A432" s="63" t="s">
        <v>55</v>
      </c>
      <c r="B432" s="50" t="n">
        <v>11</v>
      </c>
      <c r="C432" s="50" t="n">
        <v>2</v>
      </c>
      <c r="D432" s="50" t="s">
        <v>456</v>
      </c>
      <c r="E432" s="50" t="s">
        <v>628</v>
      </c>
      <c r="F432" s="50" t="s">
        <v>56</v>
      </c>
      <c r="G432" s="52" t="n">
        <v>10585</v>
      </c>
      <c r="H432" s="52" t="n">
        <v>0</v>
      </c>
      <c r="I432" s="52" t="n">
        <v>0</v>
      </c>
    </row>
    <row r="433" customFormat="false" ht="12.75" hidden="false" customHeight="true" outlineLevel="0" collapsed="false">
      <c r="A433" s="43" t="s">
        <v>416</v>
      </c>
      <c r="B433" s="45" t="n">
        <v>11</v>
      </c>
      <c r="C433" s="45" t="n">
        <v>2</v>
      </c>
      <c r="D433" s="45" t="s">
        <v>456</v>
      </c>
      <c r="E433" s="45" t="s">
        <v>629</v>
      </c>
      <c r="F433" s="45"/>
      <c r="G433" s="46" t="n">
        <v>800</v>
      </c>
      <c r="H433" s="46" t="n">
        <v>0</v>
      </c>
      <c r="I433" s="46" t="n">
        <v>0</v>
      </c>
    </row>
    <row r="434" customFormat="false" ht="25.5" hidden="false" customHeight="true" outlineLevel="0" collapsed="false">
      <c r="A434" s="63" t="s">
        <v>55</v>
      </c>
      <c r="B434" s="50" t="n">
        <v>11</v>
      </c>
      <c r="C434" s="50" t="n">
        <v>2</v>
      </c>
      <c r="D434" s="50" t="s">
        <v>456</v>
      </c>
      <c r="E434" s="50" t="s">
        <v>629</v>
      </c>
      <c r="F434" s="50" t="s">
        <v>56</v>
      </c>
      <c r="G434" s="52" t="n">
        <v>800</v>
      </c>
      <c r="H434" s="52" t="n">
        <v>0</v>
      </c>
      <c r="I434" s="52" t="n">
        <v>0</v>
      </c>
    </row>
    <row r="435" customFormat="false" ht="12.8" hidden="false" customHeight="false" outlineLevel="0" collapsed="false">
      <c r="A435" s="162" t="s">
        <v>630</v>
      </c>
      <c r="B435" s="159" t="s">
        <v>42</v>
      </c>
      <c r="C435" s="159" t="s">
        <v>450</v>
      </c>
      <c r="D435" s="159"/>
      <c r="E435" s="159"/>
      <c r="F435" s="159"/>
      <c r="G435" s="161" t="n">
        <v>4825</v>
      </c>
      <c r="H435" s="161" t="n">
        <v>0</v>
      </c>
      <c r="I435" s="161" t="n">
        <v>0</v>
      </c>
    </row>
    <row r="436" customFormat="false" ht="25.5" hidden="false" customHeight="true" outlineLevel="0" collapsed="false">
      <c r="A436" s="43" t="s">
        <v>418</v>
      </c>
      <c r="B436" s="45" t="n">
        <v>11</v>
      </c>
      <c r="C436" s="45" t="n">
        <v>3</v>
      </c>
      <c r="D436" s="45" t="s">
        <v>456</v>
      </c>
      <c r="E436" s="45" t="s">
        <v>631</v>
      </c>
      <c r="F436" s="45"/>
      <c r="G436" s="46" t="n">
        <v>4825</v>
      </c>
      <c r="H436" s="46" t="n">
        <v>0</v>
      </c>
      <c r="I436" s="46" t="n">
        <v>0</v>
      </c>
    </row>
    <row r="437" customFormat="false" ht="25.5" hidden="false" customHeight="true" outlineLevel="0" collapsed="false">
      <c r="A437" s="63" t="s">
        <v>55</v>
      </c>
      <c r="B437" s="50" t="n">
        <v>11</v>
      </c>
      <c r="C437" s="50" t="n">
        <v>3</v>
      </c>
      <c r="D437" s="50" t="s">
        <v>456</v>
      </c>
      <c r="E437" s="50" t="s">
        <v>631</v>
      </c>
      <c r="F437" s="50" t="s">
        <v>56</v>
      </c>
      <c r="G437" s="52" t="n">
        <v>4825</v>
      </c>
      <c r="H437" s="52" t="n">
        <v>0</v>
      </c>
      <c r="I437" s="52" t="n">
        <v>0</v>
      </c>
    </row>
    <row r="438" customFormat="false" ht="23.85" hidden="false" customHeight="false" outlineLevel="0" collapsed="false">
      <c r="A438" s="162" t="s">
        <v>632</v>
      </c>
      <c r="B438" s="68" t="s">
        <v>42</v>
      </c>
      <c r="C438" s="68" t="s">
        <v>451</v>
      </c>
      <c r="D438" s="68"/>
      <c r="E438" s="68"/>
      <c r="F438" s="159"/>
      <c r="G438" s="161" t="n">
        <v>3500</v>
      </c>
      <c r="H438" s="161" t="n">
        <v>3500</v>
      </c>
      <c r="I438" s="161" t="n">
        <v>3500</v>
      </c>
    </row>
    <row r="439" customFormat="false" ht="25.5" hidden="false" customHeight="true" outlineLevel="0" collapsed="false">
      <c r="A439" s="43" t="s">
        <v>420</v>
      </c>
      <c r="B439" s="44" t="n">
        <v>11</v>
      </c>
      <c r="C439" s="45" t="s">
        <v>451</v>
      </c>
      <c r="D439" s="45" t="s">
        <v>456</v>
      </c>
      <c r="E439" s="45" t="s">
        <v>633</v>
      </c>
      <c r="F439" s="45"/>
      <c r="G439" s="46" t="n">
        <v>3500</v>
      </c>
      <c r="H439" s="46" t="n">
        <v>3500</v>
      </c>
      <c r="I439" s="46" t="n">
        <v>3500</v>
      </c>
    </row>
    <row r="440" customFormat="false" ht="25.5" hidden="false" customHeight="true" outlineLevel="0" collapsed="false">
      <c r="A440" s="48" t="s">
        <v>27</v>
      </c>
      <c r="B440" s="56" t="n">
        <v>11</v>
      </c>
      <c r="C440" s="50" t="s">
        <v>451</v>
      </c>
      <c r="D440" s="50" t="s">
        <v>456</v>
      </c>
      <c r="E440" s="50" t="s">
        <v>633</v>
      </c>
      <c r="F440" s="50" t="s">
        <v>28</v>
      </c>
      <c r="G440" s="52" t="n">
        <v>3500</v>
      </c>
      <c r="H440" s="52" t="n">
        <v>3500</v>
      </c>
      <c r="I440" s="52" t="n">
        <v>3500</v>
      </c>
    </row>
    <row r="441" customFormat="false" ht="23.85" hidden="false" customHeight="false" outlineLevel="0" collapsed="false">
      <c r="A441" s="162" t="s">
        <v>634</v>
      </c>
      <c r="B441" s="159" t="s">
        <v>42</v>
      </c>
      <c r="C441" s="159" t="s">
        <v>452</v>
      </c>
      <c r="D441" s="159"/>
      <c r="E441" s="159"/>
      <c r="F441" s="159"/>
      <c r="G441" s="161" t="n">
        <v>14445.2</v>
      </c>
      <c r="H441" s="161" t="n">
        <v>180.05259</v>
      </c>
      <c r="I441" s="161" t="n">
        <v>0</v>
      </c>
    </row>
    <row r="442" customFormat="false" ht="33" hidden="false" customHeight="true" outlineLevel="0" collapsed="false">
      <c r="A442" s="174" t="str">
        <f aca="false">'2023г вед стр-ра'!A457</f>
        <v>Реализация федеральной целевой программы "Увековечение памяти погибших при защите Отечества на 2019 - 2024 годы"</v>
      </c>
      <c r="B442" s="44" t="n">
        <v>11</v>
      </c>
      <c r="C442" s="45" t="s">
        <v>452</v>
      </c>
      <c r="D442" s="45" t="s">
        <v>456</v>
      </c>
      <c r="E442" s="45" t="s">
        <v>635</v>
      </c>
      <c r="F442" s="45"/>
      <c r="G442" s="46" t="n">
        <v>0</v>
      </c>
      <c r="H442" s="46" t="n">
        <v>106.45259</v>
      </c>
      <c r="I442" s="46" t="n">
        <v>0</v>
      </c>
    </row>
    <row r="443" customFormat="false" ht="23.85" hidden="false" customHeight="false" outlineLevel="0" collapsed="false">
      <c r="A443" s="48" t="s">
        <v>55</v>
      </c>
      <c r="B443" s="56" t="n">
        <v>11</v>
      </c>
      <c r="C443" s="50" t="s">
        <v>452</v>
      </c>
      <c r="D443" s="50" t="s">
        <v>456</v>
      </c>
      <c r="E443" s="50" t="s">
        <v>635</v>
      </c>
      <c r="F443" s="50" t="s">
        <v>56</v>
      </c>
      <c r="G443" s="52" t="n">
        <v>0</v>
      </c>
      <c r="H443" s="52" t="n">
        <v>106.45259</v>
      </c>
      <c r="I443" s="52" t="n">
        <v>0</v>
      </c>
    </row>
    <row r="444" customFormat="false" ht="25.5" hidden="false" customHeight="true" outlineLevel="0" collapsed="false">
      <c r="A444" s="43" t="str">
        <f aca="false">'2023г вед стр-ра'!A623</f>
        <v>Проведение мероприятий направленных на охрану окружающей среды и организацию отдыха населения городского округа</v>
      </c>
      <c r="B444" s="45" t="n">
        <v>11</v>
      </c>
      <c r="C444" s="45" t="n">
        <v>5</v>
      </c>
      <c r="D444" s="45" t="s">
        <v>456</v>
      </c>
      <c r="E444" s="45" t="s">
        <v>636</v>
      </c>
      <c r="F444" s="45"/>
      <c r="G444" s="46" t="n">
        <v>14445.2</v>
      </c>
      <c r="H444" s="46" t="n">
        <v>73.6</v>
      </c>
      <c r="I444" s="46" t="n">
        <v>0</v>
      </c>
    </row>
    <row r="445" customFormat="false" ht="25.5" hidden="false" customHeight="true" outlineLevel="0" collapsed="false">
      <c r="A445" s="48" t="s">
        <v>27</v>
      </c>
      <c r="B445" s="50" t="n">
        <v>11</v>
      </c>
      <c r="C445" s="50" t="n">
        <v>5</v>
      </c>
      <c r="D445" s="50" t="s">
        <v>456</v>
      </c>
      <c r="E445" s="50" t="s">
        <v>636</v>
      </c>
      <c r="F445" s="50" t="s">
        <v>28</v>
      </c>
      <c r="G445" s="52" t="n">
        <v>2627.9</v>
      </c>
      <c r="H445" s="52" t="n">
        <v>73.6</v>
      </c>
      <c r="I445" s="52" t="n">
        <v>0</v>
      </c>
    </row>
    <row r="446" customFormat="false" ht="25.5" hidden="false" customHeight="true" outlineLevel="0" collapsed="false">
      <c r="A446" s="63" t="s">
        <v>55</v>
      </c>
      <c r="B446" s="50" t="n">
        <v>11</v>
      </c>
      <c r="C446" s="50" t="n">
        <v>5</v>
      </c>
      <c r="D446" s="50" t="s">
        <v>456</v>
      </c>
      <c r="E446" s="50" t="s">
        <v>636</v>
      </c>
      <c r="F446" s="50" t="s">
        <v>56</v>
      </c>
      <c r="G446" s="52" t="n">
        <v>11817.3</v>
      </c>
      <c r="H446" s="52" t="n">
        <v>0</v>
      </c>
      <c r="I446" s="52" t="n">
        <v>0</v>
      </c>
    </row>
    <row r="447" customFormat="false" ht="35.05" hidden="false" customHeight="false" outlineLevel="0" collapsed="false">
      <c r="A447" s="162" t="s">
        <v>637</v>
      </c>
      <c r="B447" s="68" t="s">
        <v>42</v>
      </c>
      <c r="C447" s="68" t="s">
        <v>591</v>
      </c>
      <c r="D447" s="68"/>
      <c r="E447" s="68"/>
      <c r="F447" s="159"/>
      <c r="G447" s="161" t="n">
        <v>20588.1</v>
      </c>
      <c r="H447" s="161" t="n">
        <v>16265.9</v>
      </c>
      <c r="I447" s="161" t="n">
        <v>18265.9</v>
      </c>
    </row>
    <row r="448" customFormat="false" ht="38.25" hidden="false" customHeight="true" outlineLevel="0" collapsed="false">
      <c r="A448" s="43" t="s">
        <v>429</v>
      </c>
      <c r="B448" s="45" t="n">
        <v>11</v>
      </c>
      <c r="C448" s="45" t="n">
        <v>6</v>
      </c>
      <c r="D448" s="45" t="s">
        <v>456</v>
      </c>
      <c r="E448" s="45" t="s">
        <v>638</v>
      </c>
      <c r="F448" s="64"/>
      <c r="G448" s="65" t="n">
        <v>20588.1</v>
      </c>
      <c r="H448" s="65" t="n">
        <v>16265.9</v>
      </c>
      <c r="I448" s="65" t="n">
        <v>18265.9</v>
      </c>
    </row>
    <row r="449" customFormat="false" ht="25.5" hidden="false" customHeight="true" outlineLevel="0" collapsed="false">
      <c r="A449" s="63" t="s">
        <v>55</v>
      </c>
      <c r="B449" s="50" t="n">
        <v>11</v>
      </c>
      <c r="C449" s="50" t="n">
        <v>6</v>
      </c>
      <c r="D449" s="50" t="s">
        <v>456</v>
      </c>
      <c r="E449" s="50" t="s">
        <v>638</v>
      </c>
      <c r="F449" s="50" t="s">
        <v>56</v>
      </c>
      <c r="G449" s="52" t="n">
        <v>20588.1</v>
      </c>
      <c r="H449" s="52" t="n">
        <v>16265.9</v>
      </c>
      <c r="I449" s="52" t="n">
        <v>18265.9</v>
      </c>
    </row>
    <row r="450" customFormat="false" ht="23.85" hidden="false" customHeight="false" outlineLevel="0" collapsed="false">
      <c r="A450" s="162" t="s">
        <v>639</v>
      </c>
      <c r="B450" s="68" t="s">
        <v>42</v>
      </c>
      <c r="C450" s="68" t="s">
        <v>596</v>
      </c>
      <c r="D450" s="68"/>
      <c r="E450" s="68"/>
      <c r="F450" s="159"/>
      <c r="G450" s="161" t="n">
        <v>4269.3</v>
      </c>
      <c r="H450" s="161" t="n">
        <v>4202</v>
      </c>
      <c r="I450" s="161" t="n">
        <v>4024</v>
      </c>
    </row>
    <row r="451" customFormat="false" ht="25.5" hidden="false" customHeight="true" outlineLevel="0" collapsed="false">
      <c r="A451" s="43" t="s">
        <v>414</v>
      </c>
      <c r="B451" s="44" t="n">
        <v>11</v>
      </c>
      <c r="C451" s="45" t="s">
        <v>596</v>
      </c>
      <c r="D451" s="45" t="s">
        <v>456</v>
      </c>
      <c r="E451" s="45" t="s">
        <v>640</v>
      </c>
      <c r="F451" s="45"/>
      <c r="G451" s="46" t="n">
        <v>289.3</v>
      </c>
      <c r="H451" s="46" t="n">
        <v>200</v>
      </c>
      <c r="I451" s="46" t="n">
        <v>0</v>
      </c>
    </row>
    <row r="452" customFormat="false" ht="25.5" hidden="false" customHeight="true" outlineLevel="0" collapsed="false">
      <c r="A452" s="48" t="s">
        <v>27</v>
      </c>
      <c r="B452" s="56" t="n">
        <v>11</v>
      </c>
      <c r="C452" s="50" t="s">
        <v>596</v>
      </c>
      <c r="D452" s="50" t="s">
        <v>456</v>
      </c>
      <c r="E452" s="50" t="s">
        <v>640</v>
      </c>
      <c r="F452" s="50" t="s">
        <v>28</v>
      </c>
      <c r="G452" s="52" t="n">
        <v>289.3</v>
      </c>
      <c r="H452" s="52" t="n">
        <v>200</v>
      </c>
      <c r="I452" s="52" t="n">
        <v>0</v>
      </c>
    </row>
    <row r="453" customFormat="false" ht="25.5" hidden="false" customHeight="true" outlineLevel="0" collapsed="false">
      <c r="A453" s="43" t="str">
        <f aca="false">'2023г вед стр-ра'!A628</f>
        <v>Природоохранные мероприятия, реализуемые на территории Анжеро-Судженского городского округа</v>
      </c>
      <c r="B453" s="44" t="n">
        <v>11</v>
      </c>
      <c r="C453" s="45" t="s">
        <v>596</v>
      </c>
      <c r="D453" s="45" t="s">
        <v>456</v>
      </c>
      <c r="E453" s="45" t="s">
        <v>641</v>
      </c>
      <c r="F453" s="45"/>
      <c r="G453" s="46" t="n">
        <v>3980</v>
      </c>
      <c r="H453" s="46" t="n">
        <v>4002</v>
      </c>
      <c r="I453" s="46" t="n">
        <v>4024</v>
      </c>
    </row>
    <row r="454" customFormat="false" ht="25.5" hidden="false" customHeight="true" outlineLevel="0" collapsed="false">
      <c r="A454" s="48" t="s">
        <v>27</v>
      </c>
      <c r="B454" s="56" t="n">
        <v>11</v>
      </c>
      <c r="C454" s="50" t="s">
        <v>596</v>
      </c>
      <c r="D454" s="50" t="s">
        <v>456</v>
      </c>
      <c r="E454" s="50" t="s">
        <v>641</v>
      </c>
      <c r="F454" s="50" t="s">
        <v>28</v>
      </c>
      <c r="G454" s="52" t="n">
        <v>3980</v>
      </c>
      <c r="H454" s="52" t="n">
        <v>4002</v>
      </c>
      <c r="I454" s="52" t="n">
        <v>4024</v>
      </c>
    </row>
    <row r="455" customFormat="false" ht="23.85" hidden="false" customHeight="false" outlineLevel="0" collapsed="false">
      <c r="A455" s="99" t="s">
        <v>642</v>
      </c>
      <c r="B455" s="100" t="s">
        <v>99</v>
      </c>
      <c r="C455" s="100"/>
      <c r="D455" s="100"/>
      <c r="E455" s="100"/>
      <c r="F455" s="100"/>
      <c r="G455" s="26" t="n">
        <v>19339.1</v>
      </c>
      <c r="H455" s="26" t="n">
        <v>18625.2</v>
      </c>
      <c r="I455" s="26" t="n">
        <v>18619.2</v>
      </c>
      <c r="J455" s="153"/>
      <c r="K455" s="42"/>
    </row>
    <row r="456" customFormat="false" ht="23.85" hidden="false" customHeight="false" outlineLevel="0" collapsed="false">
      <c r="A456" s="48" t="s">
        <v>643</v>
      </c>
      <c r="B456" s="45" t="s">
        <v>99</v>
      </c>
      <c r="C456" s="45" t="s">
        <v>455</v>
      </c>
      <c r="D456" s="45"/>
      <c r="E456" s="45"/>
      <c r="F456" s="45"/>
      <c r="G456" s="46" t="n">
        <v>19245.1</v>
      </c>
      <c r="H456" s="46" t="n">
        <v>18538.2</v>
      </c>
      <c r="I456" s="46" t="n">
        <v>18538.2</v>
      </c>
      <c r="K456" s="175"/>
    </row>
    <row r="457" customFormat="false" ht="40.5" hidden="false" customHeight="true" outlineLevel="0" collapsed="false">
      <c r="A457" s="43" t="s">
        <v>434</v>
      </c>
      <c r="B457" s="45" t="n">
        <v>12</v>
      </c>
      <c r="C457" s="45" t="s">
        <v>455</v>
      </c>
      <c r="D457" s="45" t="s">
        <v>456</v>
      </c>
      <c r="E457" s="45" t="s">
        <v>644</v>
      </c>
      <c r="F457" s="45"/>
      <c r="G457" s="46" t="n">
        <v>19245.1</v>
      </c>
      <c r="H457" s="46" t="n">
        <v>18538.2</v>
      </c>
      <c r="I457" s="46" t="n">
        <v>18538.2</v>
      </c>
      <c r="J457" s="175"/>
    </row>
    <row r="458" customFormat="false" ht="49.25" hidden="false" customHeight="true" outlineLevel="0" collapsed="false">
      <c r="A458" s="48" t="s">
        <v>21</v>
      </c>
      <c r="B458" s="50" t="n">
        <v>12</v>
      </c>
      <c r="C458" s="50" t="s">
        <v>455</v>
      </c>
      <c r="D458" s="50" t="s">
        <v>456</v>
      </c>
      <c r="E458" s="50" t="s">
        <v>644</v>
      </c>
      <c r="F458" s="50" t="s">
        <v>22</v>
      </c>
      <c r="G458" s="52" t="n">
        <v>18385.7</v>
      </c>
      <c r="H458" s="52" t="n">
        <v>18385.7</v>
      </c>
      <c r="I458" s="52" t="n">
        <v>18385.7</v>
      </c>
    </row>
    <row r="459" customFormat="false" ht="23.85" hidden="false" customHeight="false" outlineLevel="0" collapsed="false">
      <c r="A459" s="48" t="s">
        <v>27</v>
      </c>
      <c r="B459" s="50" t="n">
        <v>12</v>
      </c>
      <c r="C459" s="50" t="s">
        <v>455</v>
      </c>
      <c r="D459" s="50" t="s">
        <v>456</v>
      </c>
      <c r="E459" s="50" t="s">
        <v>644</v>
      </c>
      <c r="F459" s="50" t="s">
        <v>28</v>
      </c>
      <c r="G459" s="52" t="n">
        <v>856.5</v>
      </c>
      <c r="H459" s="52" t="n">
        <v>152.5</v>
      </c>
      <c r="I459" s="52" t="n">
        <v>152.5</v>
      </c>
    </row>
    <row r="460" customFormat="false" ht="12.75" hidden="false" customHeight="false" outlineLevel="0" collapsed="false">
      <c r="A460" s="48" t="s">
        <v>32</v>
      </c>
      <c r="B460" s="50" t="n">
        <v>12</v>
      </c>
      <c r="C460" s="50" t="s">
        <v>455</v>
      </c>
      <c r="D460" s="50" t="s">
        <v>456</v>
      </c>
      <c r="E460" s="50" t="s">
        <v>644</v>
      </c>
      <c r="F460" s="50" t="s">
        <v>33</v>
      </c>
      <c r="G460" s="52" t="n">
        <v>2.9</v>
      </c>
      <c r="H460" s="52" t="n">
        <v>0</v>
      </c>
      <c r="I460" s="52" t="n">
        <v>0</v>
      </c>
    </row>
    <row r="461" customFormat="false" ht="23.85" hidden="false" customHeight="false" outlineLevel="0" collapsed="false">
      <c r="A461" s="48" t="s">
        <v>645</v>
      </c>
      <c r="B461" s="50" t="s">
        <v>99</v>
      </c>
      <c r="C461" s="50" t="s">
        <v>450</v>
      </c>
      <c r="D461" s="50"/>
      <c r="E461" s="50"/>
      <c r="F461" s="50"/>
      <c r="G461" s="52" t="n">
        <v>94</v>
      </c>
      <c r="H461" s="52" t="n">
        <v>87</v>
      </c>
      <c r="I461" s="52" t="n">
        <v>81</v>
      </c>
    </row>
    <row r="462" customFormat="false" ht="25.5" hidden="false" customHeight="true" outlineLevel="0" collapsed="false">
      <c r="A462" s="43" t="s">
        <v>149</v>
      </c>
      <c r="B462" s="45" t="n">
        <v>12</v>
      </c>
      <c r="C462" s="45" t="s">
        <v>450</v>
      </c>
      <c r="D462" s="45" t="s">
        <v>456</v>
      </c>
      <c r="E462" s="45" t="s">
        <v>646</v>
      </c>
      <c r="F462" s="45"/>
      <c r="G462" s="46" t="n">
        <v>94</v>
      </c>
      <c r="H462" s="46" t="n">
        <v>87</v>
      </c>
      <c r="I462" s="46" t="n">
        <v>81</v>
      </c>
    </row>
    <row r="463" customFormat="false" ht="12.75" hidden="false" customHeight="true" outlineLevel="0" collapsed="false">
      <c r="A463" s="63" t="s">
        <v>147</v>
      </c>
      <c r="B463" s="50" t="n">
        <v>12</v>
      </c>
      <c r="C463" s="50" t="s">
        <v>450</v>
      </c>
      <c r="D463" s="50" t="s">
        <v>456</v>
      </c>
      <c r="E463" s="50" t="s">
        <v>646</v>
      </c>
      <c r="F463" s="50" t="s">
        <v>151</v>
      </c>
      <c r="G463" s="52" t="n">
        <v>94</v>
      </c>
      <c r="H463" s="52" t="n">
        <v>87</v>
      </c>
      <c r="I463" s="52" t="n">
        <v>81</v>
      </c>
    </row>
    <row r="464" customFormat="false" ht="35.05" hidden="false" customHeight="false" outlineLevel="0" collapsed="false">
      <c r="A464" s="99" t="s">
        <v>647</v>
      </c>
      <c r="B464" s="100" t="s">
        <v>648</v>
      </c>
      <c r="C464" s="100"/>
      <c r="D464" s="100"/>
      <c r="E464" s="100"/>
      <c r="F464" s="100"/>
      <c r="G464" s="26" t="n">
        <v>129</v>
      </c>
      <c r="H464" s="26" t="n">
        <v>0</v>
      </c>
      <c r="I464" s="26" t="n">
        <v>0</v>
      </c>
      <c r="J464" s="153"/>
      <c r="K464" s="42"/>
    </row>
    <row r="465" customFormat="false" ht="25.5" hidden="false" customHeight="true" outlineLevel="0" collapsed="false">
      <c r="A465" s="43" t="s">
        <v>102</v>
      </c>
      <c r="B465" s="45" t="n">
        <v>14</v>
      </c>
      <c r="C465" s="45" t="n">
        <v>0</v>
      </c>
      <c r="D465" s="45" t="s">
        <v>456</v>
      </c>
      <c r="E465" s="45" t="s">
        <v>649</v>
      </c>
      <c r="F465" s="45"/>
      <c r="G465" s="46" t="n">
        <v>129</v>
      </c>
      <c r="H465" s="46" t="n">
        <v>0</v>
      </c>
      <c r="I465" s="46" t="n">
        <v>0</v>
      </c>
    </row>
    <row r="466" customFormat="false" ht="25.5" hidden="false" customHeight="true" outlineLevel="0" collapsed="false">
      <c r="A466" s="48" t="s">
        <v>27</v>
      </c>
      <c r="B466" s="50" t="n">
        <v>14</v>
      </c>
      <c r="C466" s="50" t="n">
        <v>0</v>
      </c>
      <c r="D466" s="50" t="s">
        <v>456</v>
      </c>
      <c r="E466" s="50" t="s">
        <v>649</v>
      </c>
      <c r="F466" s="51" t="s">
        <v>28</v>
      </c>
      <c r="G466" s="52" t="n">
        <v>129</v>
      </c>
      <c r="H466" s="52" t="n">
        <v>0</v>
      </c>
      <c r="I466" s="52" t="n">
        <v>0</v>
      </c>
    </row>
    <row r="467" customFormat="false" ht="35.05" hidden="false" customHeight="false" outlineLevel="0" collapsed="false">
      <c r="A467" s="99" t="s">
        <v>650</v>
      </c>
      <c r="B467" s="100" t="s">
        <v>651</v>
      </c>
      <c r="C467" s="100"/>
      <c r="D467" s="100"/>
      <c r="E467" s="100"/>
      <c r="F467" s="100"/>
      <c r="G467" s="26" t="n">
        <v>23673.93334</v>
      </c>
      <c r="H467" s="26" t="n">
        <v>27255.8</v>
      </c>
      <c r="I467" s="26" t="n">
        <v>1270.6</v>
      </c>
      <c r="J467" s="153"/>
      <c r="K467" s="42"/>
    </row>
    <row r="468" customFormat="false" ht="25.5" hidden="false" customHeight="true" outlineLevel="0" collapsed="false">
      <c r="A468" s="43" t="s">
        <v>652</v>
      </c>
      <c r="B468" s="44" t="n">
        <v>15</v>
      </c>
      <c r="C468" s="45" t="s">
        <v>600</v>
      </c>
      <c r="D468" s="45" t="s">
        <v>653</v>
      </c>
      <c r="E468" s="45"/>
      <c r="F468" s="45"/>
      <c r="G468" s="46" t="n">
        <v>22688.9</v>
      </c>
      <c r="H468" s="46" t="n">
        <v>25985.2</v>
      </c>
      <c r="I468" s="46" t="n">
        <v>0</v>
      </c>
    </row>
    <row r="469" customFormat="false" ht="38.25" hidden="false" customHeight="true" outlineLevel="0" collapsed="false">
      <c r="A469" s="43" t="s">
        <v>394</v>
      </c>
      <c r="B469" s="44" t="n">
        <v>15</v>
      </c>
      <c r="C469" s="45" t="s">
        <v>600</v>
      </c>
      <c r="D469" s="176" t="s">
        <v>653</v>
      </c>
      <c r="E469" s="45" t="s">
        <v>654</v>
      </c>
      <c r="F469" s="45"/>
      <c r="G469" s="46" t="n">
        <v>13104.93356</v>
      </c>
      <c r="H469" s="46" t="n">
        <v>21089.17547</v>
      </c>
      <c r="I469" s="46" t="n">
        <v>0</v>
      </c>
    </row>
    <row r="470" customFormat="false" ht="25.5" hidden="false" customHeight="true" outlineLevel="0" collapsed="false">
      <c r="A470" s="48" t="s">
        <v>27</v>
      </c>
      <c r="B470" s="56" t="n">
        <v>15</v>
      </c>
      <c r="C470" s="50" t="s">
        <v>600</v>
      </c>
      <c r="D470" s="59" t="s">
        <v>653</v>
      </c>
      <c r="E470" s="50" t="s">
        <v>654</v>
      </c>
      <c r="F470" s="50" t="s">
        <v>28</v>
      </c>
      <c r="G470" s="61" t="n">
        <v>13104.93356</v>
      </c>
      <c r="H470" s="61" t="n">
        <v>21089.17547</v>
      </c>
      <c r="I470" s="61" t="n">
        <v>0</v>
      </c>
    </row>
    <row r="471" customFormat="false" ht="38.25" hidden="false" customHeight="true" outlineLevel="0" collapsed="false">
      <c r="A471" s="43" t="s">
        <v>412</v>
      </c>
      <c r="B471" s="44" t="n">
        <v>15</v>
      </c>
      <c r="C471" s="45" t="s">
        <v>600</v>
      </c>
      <c r="D471" s="176" t="s">
        <v>653</v>
      </c>
      <c r="E471" s="45" t="s">
        <v>655</v>
      </c>
      <c r="F471" s="45"/>
      <c r="G471" s="46" t="n">
        <v>9583.96644</v>
      </c>
      <c r="H471" s="46" t="n">
        <v>4896.02453</v>
      </c>
      <c r="I471" s="46" t="n">
        <v>0</v>
      </c>
    </row>
    <row r="472" customFormat="false" ht="25.5" hidden="false" customHeight="true" outlineLevel="0" collapsed="false">
      <c r="A472" s="63" t="s">
        <v>55</v>
      </c>
      <c r="B472" s="56" t="n">
        <v>15</v>
      </c>
      <c r="C472" s="50" t="s">
        <v>600</v>
      </c>
      <c r="D472" s="59" t="s">
        <v>653</v>
      </c>
      <c r="E472" s="50" t="s">
        <v>655</v>
      </c>
      <c r="F472" s="50" t="s">
        <v>56</v>
      </c>
      <c r="G472" s="61" t="n">
        <v>9583.96644</v>
      </c>
      <c r="H472" s="61" t="n">
        <v>4896.02453</v>
      </c>
      <c r="I472" s="61" t="n">
        <v>0</v>
      </c>
    </row>
    <row r="473" customFormat="false" ht="25.5" hidden="false" customHeight="true" outlineLevel="0" collapsed="false">
      <c r="A473" s="43" t="s">
        <v>392</v>
      </c>
      <c r="B473" s="44" t="n">
        <v>15</v>
      </c>
      <c r="C473" s="45" t="s">
        <v>600</v>
      </c>
      <c r="D473" s="45" t="s">
        <v>456</v>
      </c>
      <c r="E473" s="45" t="s">
        <v>656</v>
      </c>
      <c r="F473" s="45"/>
      <c r="G473" s="46" t="n">
        <v>689.73334</v>
      </c>
      <c r="H473" s="46" t="n">
        <v>1270.6</v>
      </c>
      <c r="I473" s="46" t="n">
        <v>1270.6</v>
      </c>
    </row>
    <row r="474" customFormat="false" ht="25.5" hidden="false" customHeight="true" outlineLevel="0" collapsed="false">
      <c r="A474" s="48" t="s">
        <v>27</v>
      </c>
      <c r="B474" s="56" t="n">
        <v>15</v>
      </c>
      <c r="C474" s="50" t="s">
        <v>600</v>
      </c>
      <c r="D474" s="50" t="s">
        <v>456</v>
      </c>
      <c r="E474" s="50" t="s">
        <v>656</v>
      </c>
      <c r="F474" s="50" t="s">
        <v>28</v>
      </c>
      <c r="G474" s="52" t="n">
        <v>689.73334</v>
      </c>
      <c r="H474" s="52" t="n">
        <v>1270.6</v>
      </c>
      <c r="I474" s="52" t="n">
        <v>1270.6</v>
      </c>
    </row>
    <row r="475" customFormat="false" ht="41.25" hidden="false" customHeight="true" outlineLevel="0" collapsed="false">
      <c r="A475" s="174" t="s">
        <v>424</v>
      </c>
      <c r="B475" s="56" t="n">
        <v>15</v>
      </c>
      <c r="C475" s="50" t="s">
        <v>600</v>
      </c>
      <c r="D475" s="50" t="s">
        <v>456</v>
      </c>
      <c r="E475" s="45" t="s">
        <v>657</v>
      </c>
      <c r="F475" s="50"/>
      <c r="G475" s="52" t="n">
        <v>295.3</v>
      </c>
      <c r="H475" s="52" t="n">
        <v>0</v>
      </c>
      <c r="I475" s="52" t="n">
        <v>0</v>
      </c>
    </row>
    <row r="476" customFormat="false" ht="25.5" hidden="false" customHeight="true" outlineLevel="0" collapsed="false">
      <c r="A476" s="48" t="s">
        <v>27</v>
      </c>
      <c r="B476" s="56" t="n">
        <v>15</v>
      </c>
      <c r="C476" s="50" t="s">
        <v>600</v>
      </c>
      <c r="D476" s="50" t="s">
        <v>456</v>
      </c>
      <c r="E476" s="50" t="s">
        <v>657</v>
      </c>
      <c r="F476" s="50" t="s">
        <v>28</v>
      </c>
      <c r="G476" s="52" t="n">
        <v>295.3</v>
      </c>
      <c r="H476" s="52" t="n">
        <v>0</v>
      </c>
      <c r="I476" s="52" t="n">
        <v>0</v>
      </c>
    </row>
    <row r="477" customFormat="false" ht="23.85" hidden="false" customHeight="false" outlineLevel="0" collapsed="false">
      <c r="A477" s="99" t="s">
        <v>658</v>
      </c>
      <c r="B477" s="100" t="s">
        <v>659</v>
      </c>
      <c r="C477" s="100"/>
      <c r="D477" s="100"/>
      <c r="E477" s="100"/>
      <c r="F477" s="100"/>
      <c r="G477" s="26" t="n">
        <v>200</v>
      </c>
      <c r="H477" s="26" t="n">
        <v>0</v>
      </c>
      <c r="I477" s="26" t="n">
        <v>0</v>
      </c>
      <c r="K477" s="42"/>
    </row>
    <row r="478" customFormat="false" ht="30.75" hidden="false" customHeight="true" outlineLevel="0" collapsed="false">
      <c r="A478" s="43" t="s">
        <v>310</v>
      </c>
      <c r="B478" s="44" t="n">
        <v>16</v>
      </c>
      <c r="C478" s="50" t="s">
        <v>600</v>
      </c>
      <c r="D478" s="50" t="s">
        <v>456</v>
      </c>
      <c r="E478" s="45" t="s">
        <v>660</v>
      </c>
      <c r="F478" s="45"/>
      <c r="G478" s="46" t="n">
        <v>10</v>
      </c>
      <c r="H478" s="46" t="n">
        <v>0</v>
      </c>
      <c r="I478" s="46" t="n">
        <v>0</v>
      </c>
    </row>
    <row r="479" customFormat="false" ht="30.75" hidden="false" customHeight="true" outlineLevel="0" collapsed="false">
      <c r="A479" s="63" t="s">
        <v>55</v>
      </c>
      <c r="B479" s="56" t="n">
        <v>16</v>
      </c>
      <c r="C479" s="50" t="s">
        <v>600</v>
      </c>
      <c r="D479" s="50" t="s">
        <v>456</v>
      </c>
      <c r="E479" s="50" t="s">
        <v>660</v>
      </c>
      <c r="F479" s="50" t="s">
        <v>56</v>
      </c>
      <c r="G479" s="52" t="n">
        <v>10</v>
      </c>
      <c r="H479" s="52" t="n">
        <v>0</v>
      </c>
      <c r="I479" s="52" t="n">
        <v>0</v>
      </c>
      <c r="J479" s="54"/>
      <c r="K479" s="54"/>
      <c r="L479" s="54"/>
      <c r="M479" s="54"/>
      <c r="N479" s="54"/>
      <c r="O479" s="54"/>
      <c r="P479" s="54"/>
    </row>
    <row r="480" s="54" customFormat="true" ht="30.75" hidden="false" customHeight="true" outlineLevel="0" collapsed="false">
      <c r="A480" s="43" t="s">
        <v>312</v>
      </c>
      <c r="B480" s="44" t="n">
        <v>16</v>
      </c>
      <c r="C480" s="50" t="s">
        <v>600</v>
      </c>
      <c r="D480" s="50" t="s">
        <v>456</v>
      </c>
      <c r="E480" s="45" t="s">
        <v>661</v>
      </c>
      <c r="F480" s="45"/>
      <c r="G480" s="46" t="n">
        <v>10</v>
      </c>
      <c r="H480" s="46" t="n">
        <v>0</v>
      </c>
      <c r="I480" s="46" t="n">
        <v>0</v>
      </c>
      <c r="J480" s="1"/>
      <c r="K480" s="1"/>
      <c r="L480" s="1"/>
      <c r="M480" s="1"/>
      <c r="N480" s="1"/>
      <c r="O480" s="1"/>
      <c r="P480" s="1"/>
    </row>
    <row r="481" customFormat="false" ht="30.75" hidden="false" customHeight="true" outlineLevel="0" collapsed="false">
      <c r="A481" s="63" t="s">
        <v>55</v>
      </c>
      <c r="B481" s="56" t="n">
        <v>16</v>
      </c>
      <c r="C481" s="50" t="s">
        <v>600</v>
      </c>
      <c r="D481" s="50" t="s">
        <v>456</v>
      </c>
      <c r="E481" s="50" t="s">
        <v>661</v>
      </c>
      <c r="F481" s="50" t="s">
        <v>56</v>
      </c>
      <c r="G481" s="52" t="n">
        <v>10</v>
      </c>
      <c r="H481" s="52" t="n">
        <v>0</v>
      </c>
      <c r="I481" s="52" t="n">
        <v>0</v>
      </c>
      <c r="J481" s="54"/>
      <c r="K481" s="54"/>
      <c r="L481" s="54"/>
      <c r="M481" s="54"/>
      <c r="N481" s="54"/>
      <c r="O481" s="54"/>
      <c r="P481" s="54"/>
    </row>
    <row r="482" s="54" customFormat="true" ht="30.75" hidden="false" customHeight="true" outlineLevel="0" collapsed="false">
      <c r="A482" s="43" t="s">
        <v>314</v>
      </c>
      <c r="B482" s="44" t="n">
        <v>16</v>
      </c>
      <c r="C482" s="50" t="s">
        <v>600</v>
      </c>
      <c r="D482" s="50" t="s">
        <v>456</v>
      </c>
      <c r="E482" s="45" t="s">
        <v>662</v>
      </c>
      <c r="F482" s="45"/>
      <c r="G482" s="46" t="n">
        <v>60</v>
      </c>
      <c r="H482" s="46" t="n">
        <v>0</v>
      </c>
      <c r="I482" s="46" t="n">
        <v>0</v>
      </c>
      <c r="J482" s="1"/>
      <c r="K482" s="1"/>
      <c r="L482" s="1"/>
      <c r="M482" s="1"/>
      <c r="N482" s="1"/>
      <c r="O482" s="1"/>
      <c r="P482" s="1"/>
    </row>
    <row r="483" customFormat="false" ht="30.75" hidden="false" customHeight="true" outlineLevel="0" collapsed="false">
      <c r="A483" s="63" t="s">
        <v>55</v>
      </c>
      <c r="B483" s="56" t="n">
        <v>16</v>
      </c>
      <c r="C483" s="50" t="s">
        <v>600</v>
      </c>
      <c r="D483" s="50" t="s">
        <v>456</v>
      </c>
      <c r="E483" s="50" t="s">
        <v>662</v>
      </c>
      <c r="F483" s="50" t="s">
        <v>56</v>
      </c>
      <c r="G483" s="52" t="n">
        <v>60</v>
      </c>
      <c r="H483" s="52" t="n">
        <v>0</v>
      </c>
      <c r="I483" s="52" t="n">
        <v>0</v>
      </c>
      <c r="J483" s="54"/>
      <c r="K483" s="54"/>
      <c r="L483" s="54"/>
      <c r="M483" s="54"/>
      <c r="N483" s="54"/>
      <c r="O483" s="54"/>
      <c r="P483" s="54"/>
    </row>
    <row r="484" s="54" customFormat="true" ht="30.75" hidden="false" customHeight="true" outlineLevel="0" collapsed="false">
      <c r="A484" s="43" t="s">
        <v>316</v>
      </c>
      <c r="B484" s="44" t="n">
        <v>16</v>
      </c>
      <c r="C484" s="50" t="s">
        <v>600</v>
      </c>
      <c r="D484" s="50" t="s">
        <v>456</v>
      </c>
      <c r="E484" s="45" t="s">
        <v>663</v>
      </c>
      <c r="F484" s="45"/>
      <c r="G484" s="46" t="n">
        <v>100</v>
      </c>
      <c r="H484" s="46" t="n">
        <v>0</v>
      </c>
      <c r="I484" s="46" t="n">
        <v>0</v>
      </c>
      <c r="J484" s="1"/>
      <c r="K484" s="1"/>
      <c r="L484" s="1"/>
      <c r="M484" s="1"/>
      <c r="N484" s="1"/>
      <c r="O484" s="1"/>
      <c r="P484" s="1"/>
    </row>
    <row r="485" customFormat="false" ht="30.75" hidden="false" customHeight="true" outlineLevel="0" collapsed="false">
      <c r="A485" s="63" t="s">
        <v>55</v>
      </c>
      <c r="B485" s="56" t="n">
        <v>16</v>
      </c>
      <c r="C485" s="50" t="s">
        <v>600</v>
      </c>
      <c r="D485" s="50" t="s">
        <v>456</v>
      </c>
      <c r="E485" s="50" t="s">
        <v>663</v>
      </c>
      <c r="F485" s="50" t="s">
        <v>56</v>
      </c>
      <c r="G485" s="52" t="n">
        <v>100</v>
      </c>
      <c r="H485" s="52" t="n">
        <v>0</v>
      </c>
      <c r="I485" s="52" t="n">
        <v>0</v>
      </c>
      <c r="J485" s="54"/>
      <c r="K485" s="54"/>
      <c r="L485" s="54"/>
      <c r="M485" s="54"/>
      <c r="N485" s="54"/>
      <c r="O485" s="54"/>
      <c r="P485" s="54"/>
    </row>
    <row r="486" s="54" customFormat="true" ht="30.75" hidden="false" customHeight="true" outlineLevel="0" collapsed="false">
      <c r="A486" s="43" t="s">
        <v>318</v>
      </c>
      <c r="B486" s="44" t="n">
        <v>16</v>
      </c>
      <c r="C486" s="50" t="s">
        <v>600</v>
      </c>
      <c r="D486" s="50" t="s">
        <v>456</v>
      </c>
      <c r="E486" s="45" t="s">
        <v>664</v>
      </c>
      <c r="F486" s="45"/>
      <c r="G486" s="46" t="n">
        <v>10</v>
      </c>
      <c r="H486" s="46" t="n">
        <v>0</v>
      </c>
      <c r="I486" s="46" t="n">
        <v>0</v>
      </c>
      <c r="J486" s="1"/>
      <c r="K486" s="1"/>
      <c r="L486" s="1"/>
      <c r="M486" s="1"/>
      <c r="N486" s="1"/>
      <c r="O486" s="1"/>
      <c r="P486" s="1"/>
    </row>
    <row r="487" customFormat="false" ht="30.75" hidden="false" customHeight="true" outlineLevel="0" collapsed="false">
      <c r="A487" s="63" t="s">
        <v>55</v>
      </c>
      <c r="B487" s="56" t="n">
        <v>16</v>
      </c>
      <c r="C487" s="50" t="s">
        <v>600</v>
      </c>
      <c r="D487" s="50" t="s">
        <v>456</v>
      </c>
      <c r="E487" s="50" t="s">
        <v>664</v>
      </c>
      <c r="F487" s="50" t="s">
        <v>56</v>
      </c>
      <c r="G487" s="52" t="n">
        <v>10</v>
      </c>
      <c r="H487" s="52" t="n">
        <v>0</v>
      </c>
      <c r="I487" s="52" t="n">
        <v>0</v>
      </c>
      <c r="J487" s="54"/>
      <c r="K487" s="54"/>
      <c r="L487" s="54"/>
      <c r="M487" s="54"/>
      <c r="N487" s="54"/>
      <c r="O487" s="54"/>
      <c r="P487" s="54"/>
    </row>
    <row r="488" s="54" customFormat="true" ht="30.75" hidden="false" customHeight="true" outlineLevel="0" collapsed="false">
      <c r="A488" s="43" t="s">
        <v>320</v>
      </c>
      <c r="B488" s="44" t="n">
        <v>16</v>
      </c>
      <c r="C488" s="50" t="s">
        <v>600</v>
      </c>
      <c r="D488" s="50" t="s">
        <v>456</v>
      </c>
      <c r="E488" s="45" t="s">
        <v>665</v>
      </c>
      <c r="F488" s="45"/>
      <c r="G488" s="46" t="n">
        <v>10</v>
      </c>
      <c r="H488" s="46" t="n">
        <v>0</v>
      </c>
      <c r="I488" s="46" t="n">
        <v>0</v>
      </c>
      <c r="J488" s="1"/>
      <c r="K488" s="1"/>
      <c r="L488" s="1"/>
      <c r="M488" s="1"/>
      <c r="N488" s="1"/>
      <c r="O488" s="1"/>
      <c r="P488" s="1"/>
    </row>
    <row r="489" customFormat="false" ht="30.75" hidden="false" customHeight="true" outlineLevel="0" collapsed="false">
      <c r="A489" s="63" t="s">
        <v>55</v>
      </c>
      <c r="B489" s="56" t="n">
        <v>16</v>
      </c>
      <c r="C489" s="50" t="s">
        <v>600</v>
      </c>
      <c r="D489" s="50" t="s">
        <v>456</v>
      </c>
      <c r="E489" s="50" t="s">
        <v>665</v>
      </c>
      <c r="F489" s="50" t="s">
        <v>56</v>
      </c>
      <c r="G489" s="52" t="n">
        <v>10</v>
      </c>
      <c r="H489" s="52" t="n">
        <v>0</v>
      </c>
      <c r="I489" s="52" t="n">
        <v>0</v>
      </c>
      <c r="J489" s="54"/>
      <c r="K489" s="54"/>
      <c r="L489" s="54"/>
      <c r="M489" s="54"/>
      <c r="N489" s="54"/>
      <c r="O489" s="54"/>
      <c r="P489" s="54"/>
    </row>
    <row r="490" s="54" customFormat="true" ht="12.75" hidden="false" customHeight="false" outlineLevel="0" collapsed="false">
      <c r="A490" s="99" t="s">
        <v>666</v>
      </c>
      <c r="B490" s="100" t="s">
        <v>153</v>
      </c>
      <c r="C490" s="100"/>
      <c r="D490" s="100"/>
      <c r="E490" s="100"/>
      <c r="F490" s="100"/>
      <c r="G490" s="26" t="n">
        <v>12245.1</v>
      </c>
      <c r="H490" s="26" t="n">
        <v>42621</v>
      </c>
      <c r="I490" s="26" t="n">
        <v>71920</v>
      </c>
      <c r="J490" s="1"/>
      <c r="K490" s="1"/>
      <c r="L490" s="1"/>
      <c r="M490" s="1"/>
      <c r="N490" s="1"/>
      <c r="O490" s="1"/>
      <c r="P490" s="1"/>
    </row>
    <row r="491" customFormat="false" ht="25.5" hidden="false" customHeight="true" outlineLevel="0" collapsed="false">
      <c r="A491" s="43" t="s">
        <v>213</v>
      </c>
      <c r="B491" s="45" t="n">
        <v>99</v>
      </c>
      <c r="C491" s="45" t="n">
        <v>0</v>
      </c>
      <c r="D491" s="45" t="s">
        <v>456</v>
      </c>
      <c r="E491" s="45" t="s">
        <v>667</v>
      </c>
      <c r="F491" s="45"/>
      <c r="G491" s="46" t="n">
        <v>1789.1</v>
      </c>
      <c r="H491" s="46" t="n">
        <v>1789.1</v>
      </c>
      <c r="I491" s="46" t="n">
        <v>1789.1</v>
      </c>
    </row>
    <row r="492" customFormat="false" ht="51" hidden="false" customHeight="true" outlineLevel="0" collapsed="false">
      <c r="A492" s="48" t="s">
        <v>21</v>
      </c>
      <c r="B492" s="50" t="n">
        <v>99</v>
      </c>
      <c r="C492" s="50" t="n">
        <v>0</v>
      </c>
      <c r="D492" s="50" t="s">
        <v>456</v>
      </c>
      <c r="E492" s="50" t="s">
        <v>667</v>
      </c>
      <c r="F492" s="51" t="s">
        <v>22</v>
      </c>
      <c r="G492" s="52" t="n">
        <v>1789.1</v>
      </c>
      <c r="H492" s="52" t="n">
        <v>1789.1</v>
      </c>
      <c r="I492" s="52" t="n">
        <v>1789.1</v>
      </c>
    </row>
    <row r="493" customFormat="false" ht="12.75" hidden="false" customHeight="true" outlineLevel="0" collapsed="false">
      <c r="A493" s="43" t="s">
        <v>215</v>
      </c>
      <c r="B493" s="45" t="n">
        <v>99</v>
      </c>
      <c r="C493" s="45" t="n">
        <v>0</v>
      </c>
      <c r="D493" s="45" t="s">
        <v>456</v>
      </c>
      <c r="E493" s="45" t="s">
        <v>668</v>
      </c>
      <c r="F493" s="45"/>
      <c r="G493" s="46" t="n">
        <v>2063.6</v>
      </c>
      <c r="H493" s="46" t="n">
        <v>2063.6</v>
      </c>
      <c r="I493" s="46" t="n">
        <v>2063.6</v>
      </c>
    </row>
    <row r="494" customFormat="false" ht="51" hidden="false" customHeight="true" outlineLevel="0" collapsed="false">
      <c r="A494" s="48" t="s">
        <v>21</v>
      </c>
      <c r="B494" s="50" t="n">
        <v>99</v>
      </c>
      <c r="C494" s="50" t="n">
        <v>0</v>
      </c>
      <c r="D494" s="50" t="s">
        <v>456</v>
      </c>
      <c r="E494" s="50" t="s">
        <v>668</v>
      </c>
      <c r="F494" s="51" t="s">
        <v>22</v>
      </c>
      <c r="G494" s="52" t="n">
        <v>2063.6</v>
      </c>
      <c r="H494" s="52" t="n">
        <v>2063.6</v>
      </c>
      <c r="I494" s="52" t="n">
        <v>2063.6</v>
      </c>
    </row>
    <row r="495" customFormat="false" ht="12.75" hidden="false" customHeight="true" outlineLevel="0" collapsed="false">
      <c r="A495" s="43" t="s">
        <v>211</v>
      </c>
      <c r="B495" s="45" t="n">
        <v>99</v>
      </c>
      <c r="C495" s="45" t="n">
        <v>0</v>
      </c>
      <c r="D495" s="45" t="s">
        <v>456</v>
      </c>
      <c r="E495" s="45" t="s">
        <v>669</v>
      </c>
      <c r="F495" s="45"/>
      <c r="G495" s="46" t="n">
        <v>4524.8</v>
      </c>
      <c r="H495" s="46" t="n">
        <v>4176.7</v>
      </c>
      <c r="I495" s="46" t="n">
        <v>4176.7</v>
      </c>
    </row>
    <row r="496" customFormat="false" ht="51" hidden="false" customHeight="true" outlineLevel="0" collapsed="false">
      <c r="A496" s="48" t="s">
        <v>21</v>
      </c>
      <c r="B496" s="50" t="n">
        <v>99</v>
      </c>
      <c r="C496" s="50" t="n">
        <v>0</v>
      </c>
      <c r="D496" s="50" t="s">
        <v>456</v>
      </c>
      <c r="E496" s="50" t="s">
        <v>669</v>
      </c>
      <c r="F496" s="51" t="s">
        <v>22</v>
      </c>
      <c r="G496" s="52" t="n">
        <v>3969</v>
      </c>
      <c r="H496" s="52" t="n">
        <v>3937.4</v>
      </c>
      <c r="I496" s="52" t="n">
        <v>3937.4</v>
      </c>
    </row>
    <row r="497" customFormat="false" ht="25.5" hidden="false" customHeight="true" outlineLevel="0" collapsed="false">
      <c r="A497" s="48" t="s">
        <v>27</v>
      </c>
      <c r="B497" s="50" t="n">
        <v>99</v>
      </c>
      <c r="C497" s="50" t="n">
        <v>0</v>
      </c>
      <c r="D497" s="50" t="s">
        <v>456</v>
      </c>
      <c r="E497" s="50" t="s">
        <v>669</v>
      </c>
      <c r="F497" s="51" t="s">
        <v>28</v>
      </c>
      <c r="G497" s="52" t="n">
        <v>553.7</v>
      </c>
      <c r="H497" s="52" t="n">
        <v>239.3</v>
      </c>
      <c r="I497" s="52" t="n">
        <v>239.3</v>
      </c>
    </row>
    <row r="498" customFormat="false" ht="12.75" hidden="false" customHeight="true" outlineLevel="0" collapsed="false">
      <c r="A498" s="63" t="s">
        <v>32</v>
      </c>
      <c r="B498" s="50" t="n">
        <v>99</v>
      </c>
      <c r="C498" s="50" t="n">
        <v>0</v>
      </c>
      <c r="D498" s="50" t="s">
        <v>456</v>
      </c>
      <c r="E498" s="50" t="s">
        <v>669</v>
      </c>
      <c r="F498" s="50" t="s">
        <v>33</v>
      </c>
      <c r="G498" s="52" t="n">
        <v>2.1</v>
      </c>
      <c r="H498" s="52" t="n">
        <v>0</v>
      </c>
      <c r="I498" s="52" t="n">
        <v>0</v>
      </c>
    </row>
    <row r="499" customFormat="false" ht="12.75" hidden="false" customHeight="true" outlineLevel="0" collapsed="false">
      <c r="A499" s="43" t="str">
        <f aca="false">'2023г вед стр-ра'!A242</f>
        <v>Обеспечение деятельности Контрольно-счетной палаты</v>
      </c>
      <c r="B499" s="45" t="n">
        <v>99</v>
      </c>
      <c r="C499" s="45" t="n">
        <v>0</v>
      </c>
      <c r="D499" s="45" t="s">
        <v>456</v>
      </c>
      <c r="E499" s="45" t="s">
        <v>670</v>
      </c>
      <c r="F499" s="45"/>
      <c r="G499" s="46" t="n">
        <v>3865.8</v>
      </c>
      <c r="H499" s="46" t="n">
        <v>3552.3</v>
      </c>
      <c r="I499" s="46" t="n">
        <v>3552.3</v>
      </c>
    </row>
    <row r="500" customFormat="false" ht="51" hidden="false" customHeight="true" outlineLevel="0" collapsed="false">
      <c r="A500" s="48" t="s">
        <v>21</v>
      </c>
      <c r="B500" s="50" t="n">
        <v>99</v>
      </c>
      <c r="C500" s="50" t="n">
        <v>0</v>
      </c>
      <c r="D500" s="50" t="s">
        <v>456</v>
      </c>
      <c r="E500" s="50" t="s">
        <v>670</v>
      </c>
      <c r="F500" s="51" t="s">
        <v>22</v>
      </c>
      <c r="G500" s="52" t="n">
        <v>3464.6</v>
      </c>
      <c r="H500" s="52" t="n">
        <v>3417.5</v>
      </c>
      <c r="I500" s="52" t="n">
        <v>3417.5</v>
      </c>
    </row>
    <row r="501" customFormat="false" ht="25.5" hidden="false" customHeight="true" outlineLevel="0" collapsed="false">
      <c r="A501" s="48" t="s">
        <v>27</v>
      </c>
      <c r="B501" s="50" t="n">
        <v>99</v>
      </c>
      <c r="C501" s="50" t="n">
        <v>0</v>
      </c>
      <c r="D501" s="50" t="s">
        <v>456</v>
      </c>
      <c r="E501" s="50" t="s">
        <v>670</v>
      </c>
      <c r="F501" s="51" t="s">
        <v>28</v>
      </c>
      <c r="G501" s="52" t="n">
        <v>400.8</v>
      </c>
      <c r="H501" s="52" t="n">
        <v>134.6</v>
      </c>
      <c r="I501" s="52" t="n">
        <v>134.6</v>
      </c>
    </row>
    <row r="502" customFormat="false" ht="12.75" hidden="false" customHeight="true" outlineLevel="0" collapsed="false">
      <c r="A502" s="63" t="s">
        <v>32</v>
      </c>
      <c r="B502" s="50" t="n">
        <v>99</v>
      </c>
      <c r="C502" s="50" t="n">
        <v>0</v>
      </c>
      <c r="D502" s="50" t="s">
        <v>456</v>
      </c>
      <c r="E502" s="50" t="s">
        <v>670</v>
      </c>
      <c r="F502" s="50" t="s">
        <v>33</v>
      </c>
      <c r="G502" s="52" t="n">
        <v>0.4</v>
      </c>
      <c r="H502" s="52" t="n">
        <v>0.2</v>
      </c>
      <c r="I502" s="52" t="n">
        <v>0.2</v>
      </c>
    </row>
    <row r="503" customFormat="false" ht="38.25" hidden="false" customHeight="true" outlineLevel="0" collapsed="false">
      <c r="A503" s="43" t="s">
        <v>39</v>
      </c>
      <c r="B503" s="45" t="n">
        <v>99</v>
      </c>
      <c r="C503" s="45" t="n">
        <v>0</v>
      </c>
      <c r="D503" s="45" t="s">
        <v>456</v>
      </c>
      <c r="E503" s="45" t="s">
        <v>671</v>
      </c>
      <c r="F503" s="45"/>
      <c r="G503" s="46" t="n">
        <v>1.8</v>
      </c>
      <c r="H503" s="46" t="n">
        <v>1.8</v>
      </c>
      <c r="I503" s="46" t="n">
        <v>1.5</v>
      </c>
    </row>
    <row r="504" customFormat="false" ht="25.5" hidden="false" customHeight="true" outlineLevel="0" collapsed="false">
      <c r="A504" s="48" t="s">
        <v>27</v>
      </c>
      <c r="B504" s="50" t="n">
        <v>99</v>
      </c>
      <c r="C504" s="50" t="n">
        <v>0</v>
      </c>
      <c r="D504" s="50" t="s">
        <v>456</v>
      </c>
      <c r="E504" s="50" t="s">
        <v>671</v>
      </c>
      <c r="F504" s="51" t="s">
        <v>28</v>
      </c>
      <c r="G504" s="52" t="n">
        <v>1.8</v>
      </c>
      <c r="H504" s="52" t="n">
        <v>1.8</v>
      </c>
      <c r="I504" s="52" t="n">
        <v>1.5</v>
      </c>
    </row>
    <row r="505" customFormat="false" ht="12.75" hidden="false" customHeight="true" outlineLevel="0" collapsed="false">
      <c r="A505" s="43" t="s">
        <v>152</v>
      </c>
      <c r="B505" s="44" t="n">
        <v>99</v>
      </c>
      <c r="C505" s="45" t="s">
        <v>600</v>
      </c>
      <c r="D505" s="45" t="s">
        <v>456</v>
      </c>
      <c r="E505" s="45" t="s">
        <v>672</v>
      </c>
      <c r="F505" s="45"/>
      <c r="G505" s="46"/>
      <c r="H505" s="46" t="n">
        <v>31037.5</v>
      </c>
      <c r="I505" s="46" t="n">
        <v>60336.8</v>
      </c>
    </row>
    <row r="506" customFormat="false" ht="12.75" hidden="false" customHeight="true" outlineLevel="0" collapsed="false">
      <c r="A506" s="43" t="s">
        <v>152</v>
      </c>
      <c r="B506" s="44" t="n">
        <v>99</v>
      </c>
      <c r="C506" s="45" t="s">
        <v>600</v>
      </c>
      <c r="D506" s="45" t="s">
        <v>456</v>
      </c>
      <c r="E506" s="45" t="s">
        <v>672</v>
      </c>
      <c r="F506" s="45"/>
      <c r="G506" s="46"/>
      <c r="H506" s="46" t="n">
        <v>31037.5</v>
      </c>
      <c r="I506" s="46" t="n">
        <v>60336.8</v>
      </c>
    </row>
    <row r="507" customFormat="false" ht="12.75" hidden="false" customHeight="true" outlineLevel="0" collapsed="false">
      <c r="A507" s="43" t="s">
        <v>152</v>
      </c>
      <c r="B507" s="44" t="n">
        <v>99</v>
      </c>
      <c r="C507" s="45" t="s">
        <v>600</v>
      </c>
      <c r="D507" s="45" t="s">
        <v>456</v>
      </c>
      <c r="E507" s="45" t="s">
        <v>672</v>
      </c>
      <c r="F507" s="45"/>
      <c r="G507" s="46"/>
      <c r="H507" s="46" t="n">
        <v>31037.5</v>
      </c>
      <c r="I507" s="46" t="n">
        <v>60336.8</v>
      </c>
    </row>
    <row r="508" customFormat="false" ht="12.75" hidden="false" customHeight="true" outlineLevel="0" collapsed="false">
      <c r="A508" s="63" t="s">
        <v>32</v>
      </c>
      <c r="B508" s="56" t="n">
        <v>99</v>
      </c>
      <c r="C508" s="50" t="s">
        <v>600</v>
      </c>
      <c r="D508" s="50" t="s">
        <v>456</v>
      </c>
      <c r="E508" s="50" t="s">
        <v>672</v>
      </c>
      <c r="F508" s="50" t="s">
        <v>33</v>
      </c>
      <c r="G508" s="52"/>
      <c r="H508" s="52" t="n">
        <v>31037.5</v>
      </c>
      <c r="I508" s="52" t="n">
        <v>60336.8</v>
      </c>
      <c r="J508" s="54"/>
    </row>
    <row r="509" s="54" customFormat="true" ht="15" hidden="false" customHeight="false" outlineLevel="0" collapsed="false">
      <c r="A509" s="177" t="s">
        <v>673</v>
      </c>
      <c r="B509" s="178"/>
      <c r="C509" s="179"/>
      <c r="D509" s="178"/>
      <c r="E509" s="179"/>
      <c r="F509" s="179"/>
      <c r="G509" s="180" t="n">
        <v>5241362.70178</v>
      </c>
      <c r="H509" s="180" t="n">
        <v>3892189.95023</v>
      </c>
      <c r="I509" s="180" t="n">
        <v>3699328.6521</v>
      </c>
      <c r="J509" s="1"/>
      <c r="K509" s="1"/>
      <c r="L509" s="1"/>
      <c r="M509" s="1"/>
      <c r="N509" s="1"/>
      <c r="O509" s="1"/>
      <c r="P509" s="1"/>
    </row>
    <row r="510" s="1" customFormat="true" ht="12" hidden="false" customHeight="true" outlineLevel="0" collapsed="false">
      <c r="B510" s="181"/>
      <c r="D510" s="181"/>
      <c r="G510" s="182"/>
      <c r="H510" s="182"/>
      <c r="I510" s="182"/>
    </row>
    <row r="511" s="1" customFormat="true" ht="12.75" hidden="true" customHeight="false" outlineLevel="0" collapsed="false">
      <c r="B511" s="181"/>
      <c r="D511" s="181"/>
      <c r="G511" s="182"/>
      <c r="H511" s="182"/>
      <c r="I511" s="182"/>
    </row>
    <row r="512" s="1" customFormat="true" ht="12.75" hidden="true" customHeight="false" outlineLevel="0" collapsed="false">
      <c r="B512" s="181"/>
      <c r="D512" s="181"/>
      <c r="G512" s="182"/>
      <c r="H512" s="182"/>
      <c r="I512" s="182"/>
    </row>
    <row r="513" customFormat="false" ht="24" hidden="false" customHeight="true" outlineLevel="0" collapsed="false">
      <c r="A513" s="1" t="s">
        <v>437</v>
      </c>
      <c r="B513" s="2"/>
      <c r="D513" s="2"/>
      <c r="F513" s="125"/>
      <c r="G513" s="125"/>
      <c r="H513" s="126"/>
      <c r="I513" s="130" t="s">
        <v>438</v>
      </c>
    </row>
    <row r="514" s="1" customFormat="true" ht="3.75" hidden="false" customHeight="true" outlineLevel="0" collapsed="false">
      <c r="B514" s="181"/>
      <c r="D514" s="181"/>
    </row>
    <row r="515" s="1" customFormat="true" ht="12.75" hidden="false" customHeight="false" outlineLevel="0" collapsed="false">
      <c r="B515" s="181"/>
      <c r="D515" s="181"/>
      <c r="G515" s="183"/>
      <c r="H515" s="183"/>
      <c r="I515" s="183"/>
    </row>
    <row r="516" s="1" customFormat="true" ht="12.75" hidden="false" customHeight="false" outlineLevel="0" collapsed="false">
      <c r="B516" s="181"/>
      <c r="D516" s="181"/>
      <c r="G516" s="182"/>
      <c r="H516" s="182"/>
      <c r="I516" s="182"/>
    </row>
    <row r="517" s="1" customFormat="true" ht="12.75" hidden="false" customHeight="false" outlineLevel="0" collapsed="false">
      <c r="B517" s="181"/>
      <c r="D517" s="181"/>
    </row>
    <row r="518" s="1" customFormat="true" ht="12.75" hidden="false" customHeight="false" outlineLevel="0" collapsed="false">
      <c r="B518" s="181"/>
      <c r="D518" s="181"/>
      <c r="G518" s="182"/>
      <c r="H518" s="182"/>
      <c r="I518" s="182"/>
    </row>
    <row r="519" s="1" customFormat="true" ht="12.75" hidden="false" customHeight="false" outlineLevel="0" collapsed="false">
      <c r="B519" s="181"/>
      <c r="D519" s="181"/>
      <c r="G519" s="182"/>
      <c r="H519" s="182"/>
      <c r="I519" s="182"/>
    </row>
    <row r="520" s="1" customFormat="true" ht="12.75" hidden="false" customHeight="false" outlineLevel="0" collapsed="false">
      <c r="B520" s="181"/>
      <c r="D520" s="181"/>
      <c r="G520" s="182"/>
      <c r="H520" s="182"/>
      <c r="I520" s="182"/>
    </row>
    <row r="521" s="1" customFormat="true" ht="12.75" hidden="false" customHeight="false" outlineLevel="0" collapsed="false">
      <c r="B521" s="181"/>
      <c r="D521" s="181"/>
      <c r="G521" s="182"/>
      <c r="H521" s="182"/>
      <c r="I521" s="182"/>
    </row>
    <row r="522" s="1" customFormat="true" ht="12.75" hidden="false" customHeight="false" outlineLevel="0" collapsed="false">
      <c r="B522" s="181"/>
      <c r="D522" s="181"/>
      <c r="G522" s="182"/>
      <c r="H522" s="182"/>
      <c r="I522" s="182"/>
    </row>
    <row r="523" s="1" customFormat="true" ht="12.75" hidden="false" customHeight="false" outlineLevel="0" collapsed="false">
      <c r="B523" s="181"/>
      <c r="D523" s="181"/>
      <c r="G523" s="182"/>
      <c r="H523" s="182"/>
      <c r="I523" s="182"/>
    </row>
    <row r="524" s="1" customFormat="true" ht="12.75" hidden="false" customHeight="false" outlineLevel="0" collapsed="false">
      <c r="B524" s="181"/>
      <c r="D524" s="181"/>
    </row>
    <row r="525" s="1" customFormat="true" ht="12.75" hidden="false" customHeight="false" outlineLevel="0" collapsed="false">
      <c r="B525" s="181"/>
      <c r="D525" s="181"/>
    </row>
    <row r="526" s="1" customFormat="true" ht="12.75" hidden="false" customHeight="false" outlineLevel="0" collapsed="false">
      <c r="B526" s="181"/>
      <c r="D526" s="181"/>
    </row>
    <row r="527" s="1" customFormat="true" ht="12.75" hidden="false" customHeight="false" outlineLevel="0" collapsed="false">
      <c r="B527" s="181"/>
      <c r="D527" s="181"/>
    </row>
    <row r="528" s="1" customFormat="true" ht="12.75" hidden="false" customHeight="false" outlineLevel="0" collapsed="false">
      <c r="B528" s="181"/>
      <c r="D528" s="181"/>
    </row>
    <row r="529" s="1" customFormat="true" ht="12.75" hidden="false" customHeight="false" outlineLevel="0" collapsed="false">
      <c r="B529" s="181"/>
      <c r="D529" s="181"/>
    </row>
    <row r="530" s="1" customFormat="true" ht="12.75" hidden="false" customHeight="false" outlineLevel="0" collapsed="false">
      <c r="B530" s="181"/>
      <c r="D530" s="181"/>
    </row>
    <row r="531" s="1" customFormat="true" ht="12.75" hidden="false" customHeight="false" outlineLevel="0" collapsed="false">
      <c r="B531" s="181"/>
      <c r="D531" s="181"/>
    </row>
    <row r="532" s="1" customFormat="true" ht="12.75" hidden="false" customHeight="false" outlineLevel="0" collapsed="false">
      <c r="B532" s="181"/>
      <c r="D532" s="181"/>
    </row>
    <row r="533" s="1" customFormat="true" ht="12.75" hidden="false" customHeight="false" outlineLevel="0" collapsed="false">
      <c r="B533" s="181"/>
      <c r="D533" s="181"/>
    </row>
    <row r="534" s="1" customFormat="true" ht="12.75" hidden="false" customHeight="false" outlineLevel="0" collapsed="false">
      <c r="B534" s="181"/>
      <c r="D534" s="181"/>
    </row>
    <row r="535" s="1" customFormat="true" ht="12.75" hidden="false" customHeight="false" outlineLevel="0" collapsed="false">
      <c r="B535" s="181"/>
      <c r="D535" s="181"/>
    </row>
    <row r="536" s="1" customFormat="true" ht="12.75" hidden="false" customHeight="false" outlineLevel="0" collapsed="false">
      <c r="B536" s="181"/>
      <c r="D536" s="181"/>
    </row>
    <row r="537" s="1" customFormat="true" ht="12.75" hidden="false" customHeight="false" outlineLevel="0" collapsed="false">
      <c r="B537" s="181"/>
      <c r="D537" s="181"/>
    </row>
    <row r="538" s="1" customFormat="true" ht="12.75" hidden="false" customHeight="false" outlineLevel="0" collapsed="false">
      <c r="B538" s="181"/>
      <c r="D538" s="181"/>
    </row>
    <row r="539" s="1" customFormat="true" ht="12.75" hidden="false" customHeight="false" outlineLevel="0" collapsed="false">
      <c r="B539" s="181"/>
      <c r="D539" s="181"/>
    </row>
    <row r="540" s="1" customFormat="true" ht="12.75" hidden="false" customHeight="false" outlineLevel="0" collapsed="false">
      <c r="B540" s="181"/>
      <c r="D540" s="181"/>
    </row>
    <row r="541" s="1" customFormat="true" ht="12.75" hidden="false" customHeight="false" outlineLevel="0" collapsed="false">
      <c r="B541" s="181"/>
      <c r="D541" s="181"/>
    </row>
    <row r="542" s="1" customFormat="true" ht="12.75" hidden="false" customHeight="false" outlineLevel="0" collapsed="false">
      <c r="B542" s="181"/>
      <c r="D542" s="181"/>
    </row>
    <row r="543" s="1" customFormat="true" ht="12.75" hidden="false" customHeight="false" outlineLevel="0" collapsed="false">
      <c r="B543" s="181"/>
      <c r="D543" s="181"/>
    </row>
    <row r="544" s="1" customFormat="true" ht="12.75" hidden="false" customHeight="false" outlineLevel="0" collapsed="false">
      <c r="B544" s="181"/>
      <c r="D544" s="181"/>
    </row>
    <row r="545" s="1" customFormat="true" ht="12.75" hidden="false" customHeight="false" outlineLevel="0" collapsed="false">
      <c r="B545" s="181"/>
      <c r="D545" s="181"/>
    </row>
    <row r="546" s="1" customFormat="true" ht="12.75" hidden="false" customHeight="false" outlineLevel="0" collapsed="false">
      <c r="B546" s="181"/>
      <c r="D546" s="181"/>
    </row>
    <row r="547" s="1" customFormat="true" ht="12.75" hidden="false" customHeight="false" outlineLevel="0" collapsed="false">
      <c r="B547" s="181"/>
      <c r="D547" s="181"/>
    </row>
    <row r="548" s="1" customFormat="true" ht="12.75" hidden="false" customHeight="false" outlineLevel="0" collapsed="false">
      <c r="B548" s="181"/>
      <c r="D548" s="181"/>
    </row>
    <row r="549" s="1" customFormat="true" ht="12.75" hidden="false" customHeight="false" outlineLevel="0" collapsed="false">
      <c r="B549" s="181"/>
      <c r="D549" s="181"/>
    </row>
    <row r="550" s="1" customFormat="true" ht="12.75" hidden="false" customHeight="false" outlineLevel="0" collapsed="false">
      <c r="B550" s="181"/>
      <c r="D550" s="181"/>
    </row>
    <row r="551" s="1" customFormat="true" ht="12.75" hidden="false" customHeight="false" outlineLevel="0" collapsed="false">
      <c r="B551" s="181"/>
      <c r="D551" s="181"/>
    </row>
    <row r="552" s="1" customFormat="true" ht="12.75" hidden="false" customHeight="false" outlineLevel="0" collapsed="false">
      <c r="B552" s="181"/>
      <c r="D552" s="181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10:P509"/>
  <mergeCells count="8">
    <mergeCell ref="A1:I1"/>
    <mergeCell ref="A2:I2"/>
    <mergeCell ref="A3:I3"/>
    <mergeCell ref="A4:I4"/>
    <mergeCell ref="A5:I5"/>
    <mergeCell ref="A6:I6"/>
    <mergeCell ref="A8:I8"/>
    <mergeCell ref="A9:G9"/>
  </mergeCells>
  <printOptions headings="false" gridLines="false" gridLinesSet="true" horizontalCentered="false" verticalCentered="false"/>
  <pageMargins left="1.18125" right="0.39375" top="0.7875" bottom="0.7875" header="0.315277777777778" footer="0.511811023622047"/>
  <pageSetup paperSize="9" scale="58" fitToWidth="1" fitToHeight="1" pageOrder="downThenOver" orientation="portrait" blackAndWhite="false" draft="false" cellComments="none" horizontalDpi="300" verticalDpi="300" copies="1"/>
  <headerFooter differentFirst="false" differentOddEven="false">
    <oddHeader>&amp;C&amp;P</oddHeader>
    <oddFooter/>
  </headerFooter>
  <rowBreaks count="2" manualBreakCount="2">
    <brk id="96" man="true" max="16383" min="0"/>
    <brk id="136" man="true" max="16383" min="0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672"/>
  <sheetViews>
    <sheetView showFormulas="false" showGridLines="true" showRowColHeaders="true" showZeros="true" rightToLeft="false" tabSelected="false" showOutlineSymbols="true" defaultGridColor="true" view="normal" topLeftCell="A541" colorId="64" zoomScale="100" zoomScaleNormal="100" zoomScalePageLayoutView="100" workbookViewId="0">
      <selection pane="topLeft" activeCell="J545" activeCellId="0" sqref="J545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61"/>
    <col collapsed="false" customWidth="true" hidden="false" outlineLevel="0" max="2" min="2" style="2" width="4.86"/>
    <col collapsed="false" customWidth="true" hidden="false" outlineLevel="0" max="3" min="3" style="2" width="6.14"/>
    <col collapsed="false" customWidth="true" hidden="false" outlineLevel="0" max="4" min="4" style="2" width="16.84"/>
    <col collapsed="false" customWidth="true" hidden="false" outlineLevel="0" max="5" min="5" style="2" width="5.86"/>
    <col collapsed="false" customWidth="true" hidden="false" outlineLevel="0" max="6" min="6" style="2" width="16.71"/>
    <col collapsed="false" customWidth="true" hidden="false" outlineLevel="0" max="7" min="7" style="2" width="14.86"/>
    <col collapsed="false" customWidth="true" hidden="false" outlineLevel="0" max="8" min="8" style="2" width="16.84"/>
    <col collapsed="false" customWidth="false" hidden="false" outlineLevel="0" max="16343" min="9" style="1" width="9.14"/>
    <col collapsed="false" customWidth="true" hidden="false" outlineLevel="0" max="16384" min="16344" style="108" width="11.53"/>
  </cols>
  <sheetData>
    <row r="1" customFormat="false" ht="18.75" hidden="false" customHeight="true" outlineLevel="0" collapsed="false">
      <c r="A1" s="4" t="s">
        <v>674</v>
      </c>
      <c r="B1" s="4"/>
      <c r="C1" s="4"/>
      <c r="D1" s="4"/>
      <c r="E1" s="4"/>
      <c r="F1" s="4"/>
      <c r="G1" s="4"/>
      <c r="H1" s="4"/>
    </row>
    <row r="2" customFormat="false" ht="18.75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</row>
    <row r="3" customFormat="false" ht="18.75" hidden="false" customHeight="true" outlineLevel="0" collapsed="false">
      <c r="A3" s="4" t="s">
        <v>2</v>
      </c>
      <c r="B3" s="4"/>
      <c r="C3" s="4"/>
      <c r="D3" s="4"/>
      <c r="E3" s="4"/>
      <c r="F3" s="4"/>
      <c r="G3" s="4"/>
      <c r="H3" s="4"/>
    </row>
    <row r="4" customFormat="false" ht="18.75" hidden="false" customHeight="true" outlineLevel="0" collapsed="false">
      <c r="A4" s="5" t="s">
        <v>674</v>
      </c>
      <c r="B4" s="5"/>
      <c r="C4" s="5"/>
      <c r="D4" s="5"/>
      <c r="E4" s="5"/>
      <c r="F4" s="5"/>
      <c r="G4" s="5"/>
      <c r="H4" s="5"/>
    </row>
    <row r="5" customFormat="false" ht="18.75" hidden="false" customHeight="true" outlineLevel="0" collapsed="false">
      <c r="A5" s="5" t="s">
        <v>1</v>
      </c>
      <c r="B5" s="5"/>
      <c r="C5" s="5"/>
      <c r="D5" s="5"/>
      <c r="E5" s="5"/>
      <c r="F5" s="5"/>
      <c r="G5" s="5"/>
      <c r="H5" s="5"/>
    </row>
    <row r="6" customFormat="false" ht="12.75" hidden="false" customHeight="true" outlineLevel="0" collapsed="false">
      <c r="A6" s="5" t="s">
        <v>3</v>
      </c>
      <c r="B6" s="5"/>
      <c r="C6" s="5"/>
      <c r="D6" s="5"/>
      <c r="E6" s="5"/>
      <c r="F6" s="5"/>
      <c r="G6" s="5"/>
      <c r="H6" s="5"/>
    </row>
    <row r="8" s="136" customFormat="true" ht="77.25" hidden="false" customHeight="true" outlineLevel="0" collapsed="false">
      <c r="A8" s="135" t="s">
        <v>675</v>
      </c>
      <c r="B8" s="135"/>
      <c r="C8" s="135"/>
      <c r="D8" s="135"/>
      <c r="E8" s="135"/>
      <c r="F8" s="135"/>
      <c r="G8" s="135"/>
      <c r="H8" s="135"/>
      <c r="XDP8" s="108"/>
      <c r="XDQ8" s="108"/>
      <c r="XDR8" s="108"/>
      <c r="XDS8" s="108"/>
      <c r="XDT8" s="108"/>
      <c r="XDU8" s="108"/>
      <c r="XDV8" s="108"/>
      <c r="XDW8" s="108"/>
      <c r="XDX8" s="108"/>
      <c r="XDY8" s="108"/>
      <c r="XDZ8" s="108"/>
      <c r="XEA8" s="108"/>
      <c r="XEB8" s="108"/>
      <c r="XEC8" s="108"/>
      <c r="XED8" s="108"/>
      <c r="XEE8" s="108"/>
      <c r="XEF8" s="108"/>
      <c r="XEG8" s="108"/>
      <c r="XEH8" s="108"/>
      <c r="XEI8" s="108"/>
      <c r="XEJ8" s="108"/>
      <c r="XEK8" s="108"/>
      <c r="XEL8" s="108"/>
      <c r="XEM8" s="108"/>
      <c r="XEN8" s="108"/>
      <c r="XEO8" s="108"/>
      <c r="XEP8" s="108"/>
      <c r="XEQ8" s="108"/>
      <c r="XER8" s="108"/>
      <c r="XES8" s="108"/>
      <c r="XET8" s="108"/>
      <c r="XEU8" s="108"/>
      <c r="XEV8" s="108"/>
      <c r="XEW8" s="108"/>
      <c r="XEX8" s="108"/>
      <c r="XEY8" s="108"/>
      <c r="XEZ8" s="108"/>
      <c r="XFA8" s="108"/>
      <c r="XFB8" s="108"/>
      <c r="XFC8" s="108"/>
      <c r="XFD8" s="108"/>
    </row>
    <row r="9" s="136" customFormat="true" ht="5.25" hidden="false" customHeight="true" outlineLevel="0" collapsed="false">
      <c r="A9" s="135"/>
      <c r="B9" s="135"/>
      <c r="C9" s="135"/>
      <c r="D9" s="135"/>
      <c r="E9" s="135"/>
      <c r="F9" s="135"/>
      <c r="XDP9" s="108"/>
      <c r="XDQ9" s="108"/>
      <c r="XDR9" s="108"/>
      <c r="XDS9" s="108"/>
      <c r="XDT9" s="108"/>
      <c r="XDU9" s="108"/>
      <c r="XDV9" s="108"/>
      <c r="XDW9" s="108"/>
      <c r="XDX9" s="108"/>
      <c r="XDY9" s="108"/>
      <c r="XDZ9" s="108"/>
      <c r="XEA9" s="108"/>
      <c r="XEB9" s="108"/>
      <c r="XEC9" s="108"/>
      <c r="XED9" s="108"/>
      <c r="XEE9" s="108"/>
      <c r="XEF9" s="108"/>
      <c r="XEG9" s="108"/>
      <c r="XEH9" s="108"/>
      <c r="XEI9" s="108"/>
      <c r="XEJ9" s="108"/>
      <c r="XEK9" s="108"/>
      <c r="XEL9" s="108"/>
      <c r="XEM9" s="108"/>
      <c r="XEN9" s="108"/>
      <c r="XEO9" s="108"/>
      <c r="XEP9" s="108"/>
      <c r="XEQ9" s="108"/>
      <c r="XER9" s="108"/>
      <c r="XES9" s="108"/>
      <c r="XET9" s="108"/>
      <c r="XEU9" s="108"/>
      <c r="XEV9" s="108"/>
      <c r="XEW9" s="108"/>
      <c r="XEX9" s="108"/>
      <c r="XEY9" s="108"/>
      <c r="XEZ9" s="108"/>
      <c r="XFA9" s="108"/>
      <c r="XFB9" s="108"/>
      <c r="XFC9" s="108"/>
      <c r="XFD9" s="108"/>
    </row>
    <row r="10" s="138" customFormat="true" ht="14.25" hidden="false" customHeight="true" outlineLevel="0" collapsed="false">
      <c r="A10" s="184"/>
      <c r="B10" s="184"/>
      <c r="C10" s="184"/>
      <c r="D10" s="184"/>
      <c r="E10" s="184"/>
      <c r="F10" s="184"/>
      <c r="H10" s="139" t="s">
        <v>5</v>
      </c>
      <c r="XDP10" s="108"/>
      <c r="XDQ10" s="108"/>
      <c r="XDR10" s="108"/>
      <c r="XDS10" s="108"/>
      <c r="XDT10" s="108"/>
      <c r="XDU10" s="108"/>
      <c r="XDV10" s="108"/>
      <c r="XDW10" s="108"/>
      <c r="XDX10" s="108"/>
      <c r="XDY10" s="108"/>
      <c r="XDZ10" s="108"/>
      <c r="XEA10" s="108"/>
      <c r="XEB10" s="108"/>
      <c r="XEC10" s="108"/>
      <c r="XED10" s="108"/>
      <c r="XEE10" s="108"/>
      <c r="XEF10" s="108"/>
      <c r="XEG10" s="108"/>
      <c r="XEH10" s="108"/>
      <c r="XEI10" s="108"/>
      <c r="XEJ10" s="108"/>
      <c r="XEK10" s="108"/>
      <c r="XEL10" s="108"/>
      <c r="XEM10" s="108"/>
      <c r="XEN10" s="108"/>
      <c r="XEO10" s="108"/>
      <c r="XEP10" s="108"/>
      <c r="XEQ10" s="108"/>
      <c r="XER10" s="108"/>
      <c r="XES10" s="108"/>
      <c r="XET10" s="108"/>
      <c r="XEU10" s="108"/>
      <c r="XEV10" s="108"/>
      <c r="XEW10" s="108"/>
      <c r="XEX10" s="108"/>
      <c r="XEY10" s="108"/>
      <c r="XEZ10" s="108"/>
      <c r="XFA10" s="108"/>
      <c r="XFB10" s="108"/>
      <c r="XFC10" s="108"/>
      <c r="XFD10" s="108"/>
    </row>
    <row r="11" customFormat="false" ht="44.25" hidden="false" customHeight="true" outlineLevel="0" collapsed="false">
      <c r="A11" s="185"/>
      <c r="B11" s="186" t="s">
        <v>7</v>
      </c>
      <c r="C11" s="186" t="s">
        <v>676</v>
      </c>
      <c r="D11" s="186" t="s">
        <v>9</v>
      </c>
      <c r="E11" s="186" t="s">
        <v>10</v>
      </c>
      <c r="F11" s="187" t="s">
        <v>11</v>
      </c>
      <c r="G11" s="187" t="s">
        <v>12</v>
      </c>
      <c r="H11" s="187" t="s">
        <v>13</v>
      </c>
    </row>
    <row r="12" s="108" customFormat="true" ht="12.8" hidden="false" customHeight="false" outlineLevel="0" collapsed="false">
      <c r="A12" s="188" t="n">
        <v>1</v>
      </c>
      <c r="B12" s="189" t="n">
        <v>2</v>
      </c>
      <c r="C12" s="189" t="n">
        <v>3</v>
      </c>
      <c r="D12" s="189" t="n">
        <v>4</v>
      </c>
      <c r="E12" s="189" t="n">
        <v>5</v>
      </c>
      <c r="F12" s="190" t="n">
        <v>6</v>
      </c>
      <c r="G12" s="190" t="n">
        <v>7</v>
      </c>
      <c r="H12" s="190" t="n">
        <v>8</v>
      </c>
    </row>
    <row r="13" s="108" customFormat="true" ht="19.5" hidden="false" customHeight="true" outlineLevel="0" collapsed="false">
      <c r="A13" s="177" t="s">
        <v>15</v>
      </c>
      <c r="B13" s="178" t="s">
        <v>16</v>
      </c>
      <c r="C13" s="178" t="s">
        <v>456</v>
      </c>
      <c r="D13" s="178"/>
      <c r="E13" s="178"/>
      <c r="F13" s="191" t="n">
        <v>274923.20148</v>
      </c>
      <c r="G13" s="191" t="n">
        <v>171831</v>
      </c>
      <c r="H13" s="191" t="n">
        <v>171767.5</v>
      </c>
    </row>
    <row r="14" s="108" customFormat="true" ht="23.85" hidden="false" customHeight="false" outlineLevel="0" collapsed="false">
      <c r="A14" s="37" t="s">
        <v>17</v>
      </c>
      <c r="B14" s="39" t="s">
        <v>16</v>
      </c>
      <c r="C14" s="39" t="s">
        <v>18</v>
      </c>
      <c r="D14" s="39"/>
      <c r="E14" s="39"/>
      <c r="F14" s="40" t="n">
        <v>2882</v>
      </c>
      <c r="G14" s="40" t="n">
        <v>3212.6</v>
      </c>
      <c r="H14" s="40" t="n">
        <v>3212.6</v>
      </c>
    </row>
    <row r="15" customFormat="false" ht="12.75" hidden="false" customHeight="false" outlineLevel="0" collapsed="false">
      <c r="A15" s="43" t="s">
        <v>19</v>
      </c>
      <c r="B15" s="45" t="s">
        <v>16</v>
      </c>
      <c r="C15" s="45" t="s">
        <v>18</v>
      </c>
      <c r="D15" s="45" t="s">
        <v>20</v>
      </c>
      <c r="E15" s="45"/>
      <c r="F15" s="46" t="n">
        <v>2882</v>
      </c>
      <c r="G15" s="46" t="n">
        <v>3212.6</v>
      </c>
      <c r="H15" s="46" t="n">
        <v>3212.6</v>
      </c>
    </row>
    <row r="16" s="108" customFormat="true" ht="46.25" hidden="false" customHeight="false" outlineLevel="0" collapsed="false">
      <c r="A16" s="48" t="s">
        <v>21</v>
      </c>
      <c r="B16" s="50" t="s">
        <v>16</v>
      </c>
      <c r="C16" s="50" t="s">
        <v>18</v>
      </c>
      <c r="D16" s="50" t="s">
        <v>20</v>
      </c>
      <c r="E16" s="51" t="s">
        <v>22</v>
      </c>
      <c r="F16" s="52" t="n">
        <v>2882</v>
      </c>
      <c r="G16" s="52" t="n">
        <v>3212.6</v>
      </c>
      <c r="H16" s="52" t="n">
        <v>3212.6</v>
      </c>
    </row>
    <row r="17" s="108" customFormat="true" ht="35.05" hidden="false" customHeight="false" outlineLevel="0" collapsed="false">
      <c r="A17" s="37" t="s">
        <v>210</v>
      </c>
      <c r="B17" s="39" t="s">
        <v>16</v>
      </c>
      <c r="C17" s="39" t="s">
        <v>74</v>
      </c>
      <c r="D17" s="39"/>
      <c r="E17" s="39"/>
      <c r="F17" s="40" t="n">
        <v>8377.5</v>
      </c>
      <c r="G17" s="40" t="n">
        <v>8029.4</v>
      </c>
      <c r="H17" s="40" t="n">
        <v>8029.4</v>
      </c>
    </row>
    <row r="18" customFormat="false" ht="12.75" hidden="false" customHeight="false" outlineLevel="0" collapsed="false">
      <c r="A18" s="43" t="s">
        <v>211</v>
      </c>
      <c r="B18" s="45" t="s">
        <v>16</v>
      </c>
      <c r="C18" s="45" t="s">
        <v>74</v>
      </c>
      <c r="D18" s="45" t="s">
        <v>212</v>
      </c>
      <c r="E18" s="45"/>
      <c r="F18" s="46" t="n">
        <v>4524.8</v>
      </c>
      <c r="G18" s="46" t="n">
        <v>4176.7</v>
      </c>
      <c r="H18" s="46" t="n">
        <v>4176.7</v>
      </c>
    </row>
    <row r="19" s="108" customFormat="true" ht="46.25" hidden="false" customHeight="false" outlineLevel="0" collapsed="false">
      <c r="A19" s="48" t="s">
        <v>21</v>
      </c>
      <c r="B19" s="50" t="s">
        <v>16</v>
      </c>
      <c r="C19" s="50" t="s">
        <v>74</v>
      </c>
      <c r="D19" s="50" t="s">
        <v>212</v>
      </c>
      <c r="E19" s="51" t="s">
        <v>22</v>
      </c>
      <c r="F19" s="52" t="n">
        <v>3969</v>
      </c>
      <c r="G19" s="52" t="n">
        <v>3937.4</v>
      </c>
      <c r="H19" s="52" t="n">
        <v>3937.4</v>
      </c>
    </row>
    <row r="20" s="108" customFormat="true" ht="23.85" hidden="false" customHeight="false" outlineLevel="0" collapsed="false">
      <c r="A20" s="63" t="s">
        <v>27</v>
      </c>
      <c r="B20" s="50" t="s">
        <v>16</v>
      </c>
      <c r="C20" s="50" t="s">
        <v>74</v>
      </c>
      <c r="D20" s="50" t="s">
        <v>212</v>
      </c>
      <c r="E20" s="51" t="s">
        <v>28</v>
      </c>
      <c r="F20" s="52" t="n">
        <v>553.7</v>
      </c>
      <c r="G20" s="52" t="n">
        <v>239.3</v>
      </c>
      <c r="H20" s="52" t="n">
        <v>239.3</v>
      </c>
    </row>
    <row r="21" s="108" customFormat="true" ht="12.75" hidden="false" customHeight="false" outlineLevel="0" collapsed="false">
      <c r="A21" s="63" t="s">
        <v>32</v>
      </c>
      <c r="B21" s="50" t="s">
        <v>16</v>
      </c>
      <c r="C21" s="50" t="s">
        <v>74</v>
      </c>
      <c r="D21" s="50" t="s">
        <v>212</v>
      </c>
      <c r="E21" s="50" t="s">
        <v>33</v>
      </c>
      <c r="F21" s="52" t="n">
        <v>2.1</v>
      </c>
      <c r="G21" s="52" t="n">
        <v>0</v>
      </c>
      <c r="H21" s="52" t="n">
        <v>0</v>
      </c>
    </row>
    <row r="22" s="108" customFormat="true" ht="23.85" hidden="false" customHeight="false" outlineLevel="0" collapsed="false">
      <c r="A22" s="43" t="s">
        <v>213</v>
      </c>
      <c r="B22" s="45" t="s">
        <v>16</v>
      </c>
      <c r="C22" s="45" t="s">
        <v>74</v>
      </c>
      <c r="D22" s="45" t="s">
        <v>214</v>
      </c>
      <c r="E22" s="45"/>
      <c r="F22" s="46" t="n">
        <v>1789.1</v>
      </c>
      <c r="G22" s="46" t="n">
        <v>1789.1</v>
      </c>
      <c r="H22" s="46" t="n">
        <v>1789.1</v>
      </c>
    </row>
    <row r="23" s="108" customFormat="true" ht="46.25" hidden="false" customHeight="false" outlineLevel="0" collapsed="false">
      <c r="A23" s="48" t="s">
        <v>21</v>
      </c>
      <c r="B23" s="50" t="s">
        <v>16</v>
      </c>
      <c r="C23" s="50" t="s">
        <v>74</v>
      </c>
      <c r="D23" s="50" t="s">
        <v>214</v>
      </c>
      <c r="E23" s="51" t="s">
        <v>22</v>
      </c>
      <c r="F23" s="52" t="n">
        <v>1789.1</v>
      </c>
      <c r="G23" s="52" t="n">
        <v>1789.1</v>
      </c>
      <c r="H23" s="52" t="n">
        <v>1789.1</v>
      </c>
    </row>
    <row r="24" s="108" customFormat="true" ht="12.75" hidden="false" customHeight="false" outlineLevel="0" collapsed="false">
      <c r="A24" s="43" t="s">
        <v>215</v>
      </c>
      <c r="B24" s="45" t="s">
        <v>16</v>
      </c>
      <c r="C24" s="45" t="s">
        <v>74</v>
      </c>
      <c r="D24" s="45" t="s">
        <v>216</v>
      </c>
      <c r="E24" s="45"/>
      <c r="F24" s="46" t="n">
        <v>2063.6</v>
      </c>
      <c r="G24" s="46" t="n">
        <v>2063.6</v>
      </c>
      <c r="H24" s="46" t="n">
        <v>2063.6</v>
      </c>
    </row>
    <row r="25" customFormat="false" ht="46.25" hidden="false" customHeight="false" outlineLevel="0" collapsed="false">
      <c r="A25" s="48" t="s">
        <v>21</v>
      </c>
      <c r="B25" s="50" t="s">
        <v>16</v>
      </c>
      <c r="C25" s="50" t="s">
        <v>74</v>
      </c>
      <c r="D25" s="50" t="s">
        <v>216</v>
      </c>
      <c r="E25" s="51" t="s">
        <v>22</v>
      </c>
      <c r="F25" s="52" t="n">
        <v>2063.6</v>
      </c>
      <c r="G25" s="52" t="n">
        <v>2063.6</v>
      </c>
      <c r="H25" s="52" t="n">
        <v>2063.6</v>
      </c>
    </row>
    <row r="26" s="108" customFormat="true" ht="35.05" hidden="false" customHeight="false" outlineLevel="0" collapsed="false">
      <c r="A26" s="37" t="s">
        <v>23</v>
      </c>
      <c r="B26" s="39" t="s">
        <v>16</v>
      </c>
      <c r="C26" s="39" t="s">
        <v>24</v>
      </c>
      <c r="D26" s="39"/>
      <c r="E26" s="39"/>
      <c r="F26" s="104" t="n">
        <v>78643.42545</v>
      </c>
      <c r="G26" s="104" t="n">
        <v>68322.3</v>
      </c>
      <c r="H26" s="104" t="n">
        <v>68322.3</v>
      </c>
    </row>
    <row r="27" customFormat="false" ht="23.85" hidden="false" customHeight="false" outlineLevel="0" collapsed="false">
      <c r="A27" s="43" t="s">
        <v>25</v>
      </c>
      <c r="B27" s="45" t="s">
        <v>16</v>
      </c>
      <c r="C27" s="45" t="s">
        <v>24</v>
      </c>
      <c r="D27" s="45" t="s">
        <v>26</v>
      </c>
      <c r="E27" s="45"/>
      <c r="F27" s="46" t="n">
        <v>609.5</v>
      </c>
      <c r="G27" s="46" t="n">
        <v>609.5</v>
      </c>
      <c r="H27" s="46" t="n">
        <v>609.5</v>
      </c>
    </row>
    <row r="28" s="108" customFormat="true" ht="46.25" hidden="false" customHeight="false" outlineLevel="0" collapsed="false">
      <c r="A28" s="48" t="s">
        <v>21</v>
      </c>
      <c r="B28" s="50" t="s">
        <v>16</v>
      </c>
      <c r="C28" s="50" t="s">
        <v>24</v>
      </c>
      <c r="D28" s="50" t="s">
        <v>26</v>
      </c>
      <c r="E28" s="51" t="s">
        <v>22</v>
      </c>
      <c r="F28" s="52" t="n">
        <v>580.4</v>
      </c>
      <c r="G28" s="52" t="n">
        <v>580.4</v>
      </c>
      <c r="H28" s="52" t="n">
        <v>580.4</v>
      </c>
    </row>
    <row r="29" s="108" customFormat="true" ht="23.85" hidden="false" customHeight="false" outlineLevel="0" collapsed="false">
      <c r="A29" s="63" t="s">
        <v>27</v>
      </c>
      <c r="B29" s="50" t="s">
        <v>16</v>
      </c>
      <c r="C29" s="50" t="s">
        <v>24</v>
      </c>
      <c r="D29" s="50" t="s">
        <v>26</v>
      </c>
      <c r="E29" s="51" t="s">
        <v>28</v>
      </c>
      <c r="F29" s="52" t="n">
        <v>29.1</v>
      </c>
      <c r="G29" s="52" t="n">
        <v>29.1</v>
      </c>
      <c r="H29" s="52" t="n">
        <v>29.1</v>
      </c>
    </row>
    <row r="30" s="108" customFormat="true" ht="12.75" hidden="false" customHeight="false" outlineLevel="0" collapsed="false">
      <c r="A30" s="43" t="s">
        <v>29</v>
      </c>
      <c r="B30" s="45" t="s">
        <v>16</v>
      </c>
      <c r="C30" s="45" t="s">
        <v>24</v>
      </c>
      <c r="D30" s="45" t="s">
        <v>30</v>
      </c>
      <c r="E30" s="45"/>
      <c r="F30" s="46" t="n">
        <v>115</v>
      </c>
      <c r="G30" s="46" t="n">
        <v>115</v>
      </c>
      <c r="H30" s="46" t="n">
        <v>115</v>
      </c>
    </row>
    <row r="31" s="108" customFormat="true" ht="46.25" hidden="false" customHeight="false" outlineLevel="0" collapsed="false">
      <c r="A31" s="48" t="s">
        <v>21</v>
      </c>
      <c r="B31" s="50" t="s">
        <v>16</v>
      </c>
      <c r="C31" s="50" t="s">
        <v>24</v>
      </c>
      <c r="D31" s="50" t="s">
        <v>30</v>
      </c>
      <c r="E31" s="51" t="s">
        <v>22</v>
      </c>
      <c r="F31" s="52" t="n">
        <v>113.1091</v>
      </c>
      <c r="G31" s="52" t="n">
        <v>113.1</v>
      </c>
      <c r="H31" s="52" t="n">
        <v>113.1</v>
      </c>
    </row>
    <row r="32" s="108" customFormat="true" ht="23.85" hidden="false" customHeight="false" outlineLevel="0" collapsed="false">
      <c r="A32" s="63" t="s">
        <v>27</v>
      </c>
      <c r="B32" s="50" t="s">
        <v>16</v>
      </c>
      <c r="C32" s="50" t="s">
        <v>24</v>
      </c>
      <c r="D32" s="50" t="s">
        <v>30</v>
      </c>
      <c r="E32" s="51" t="s">
        <v>28</v>
      </c>
      <c r="F32" s="52" t="n">
        <v>1.8909</v>
      </c>
      <c r="G32" s="52" t="n">
        <v>1.9</v>
      </c>
      <c r="H32" s="52" t="n">
        <v>1.9</v>
      </c>
    </row>
    <row r="33" s="108" customFormat="true" ht="12.8" hidden="false" customHeight="false" outlineLevel="0" collapsed="false">
      <c r="A33" s="43" t="s">
        <v>19</v>
      </c>
      <c r="B33" s="45" t="s">
        <v>16</v>
      </c>
      <c r="C33" s="45" t="s">
        <v>24</v>
      </c>
      <c r="D33" s="45" t="s">
        <v>31</v>
      </c>
      <c r="E33" s="45"/>
      <c r="F33" s="46" t="n">
        <v>72699.62545</v>
      </c>
      <c r="G33" s="46" t="n">
        <v>63378.5</v>
      </c>
      <c r="H33" s="46" t="n">
        <v>63378.5</v>
      </c>
    </row>
    <row r="34" s="108" customFormat="true" ht="46.25" hidden="false" customHeight="false" outlineLevel="0" collapsed="false">
      <c r="A34" s="48" t="s">
        <v>21</v>
      </c>
      <c r="B34" s="50" t="s">
        <v>16</v>
      </c>
      <c r="C34" s="50" t="s">
        <v>24</v>
      </c>
      <c r="D34" s="50" t="s">
        <v>31</v>
      </c>
      <c r="E34" s="51" t="s">
        <v>22</v>
      </c>
      <c r="F34" s="52" t="n">
        <v>59575.6</v>
      </c>
      <c r="G34" s="52" t="n">
        <v>57384.5</v>
      </c>
      <c r="H34" s="52" t="n">
        <v>57384.5</v>
      </c>
    </row>
    <row r="35" s="108" customFormat="true" ht="23.85" hidden="false" customHeight="false" outlineLevel="0" collapsed="false">
      <c r="A35" s="63" t="s">
        <v>27</v>
      </c>
      <c r="B35" s="50" t="s">
        <v>16</v>
      </c>
      <c r="C35" s="50" t="s">
        <v>24</v>
      </c>
      <c r="D35" s="50" t="s">
        <v>31</v>
      </c>
      <c r="E35" s="51" t="s">
        <v>28</v>
      </c>
      <c r="F35" s="52" t="n">
        <v>13084.62545</v>
      </c>
      <c r="G35" s="52" t="n">
        <v>5994</v>
      </c>
      <c r="H35" s="52" t="n">
        <v>5994</v>
      </c>
    </row>
    <row r="36" s="108" customFormat="true" ht="12.75" hidden="false" customHeight="false" outlineLevel="0" collapsed="false">
      <c r="A36" s="63" t="s">
        <v>32</v>
      </c>
      <c r="B36" s="50" t="s">
        <v>16</v>
      </c>
      <c r="C36" s="50" t="s">
        <v>24</v>
      </c>
      <c r="D36" s="50" t="s">
        <v>31</v>
      </c>
      <c r="E36" s="50" t="s">
        <v>33</v>
      </c>
      <c r="F36" s="52" t="n">
        <v>39.4</v>
      </c>
      <c r="G36" s="52" t="n">
        <v>0</v>
      </c>
      <c r="H36" s="52" t="n">
        <v>0</v>
      </c>
    </row>
    <row r="37" customFormat="false" ht="12.75" hidden="false" customHeight="false" outlineLevel="0" collapsed="false">
      <c r="A37" s="43" t="s">
        <v>34</v>
      </c>
      <c r="B37" s="45" t="s">
        <v>16</v>
      </c>
      <c r="C37" s="45" t="s">
        <v>24</v>
      </c>
      <c r="D37" s="45" t="s">
        <v>35</v>
      </c>
      <c r="E37" s="64"/>
      <c r="F37" s="65" t="n">
        <v>1000</v>
      </c>
      <c r="G37" s="65" t="n">
        <v>0</v>
      </c>
      <c r="H37" s="65" t="n">
        <v>0</v>
      </c>
    </row>
    <row r="38" s="108" customFormat="true" ht="23.85" hidden="false" customHeight="false" outlineLevel="0" collapsed="false">
      <c r="A38" s="63" t="s">
        <v>27</v>
      </c>
      <c r="B38" s="50" t="s">
        <v>16</v>
      </c>
      <c r="C38" s="50" t="s">
        <v>24</v>
      </c>
      <c r="D38" s="50" t="s">
        <v>35</v>
      </c>
      <c r="E38" s="50" t="s">
        <v>28</v>
      </c>
      <c r="F38" s="52" t="n">
        <v>1000</v>
      </c>
      <c r="G38" s="52" t="n">
        <v>0</v>
      </c>
      <c r="H38" s="52" t="n">
        <v>0</v>
      </c>
    </row>
    <row r="39" s="108" customFormat="true" ht="12.8" hidden="false" customHeight="false" outlineLevel="0" collapsed="false">
      <c r="A39" s="43" t="s">
        <v>19</v>
      </c>
      <c r="B39" s="45" t="s">
        <v>16</v>
      </c>
      <c r="C39" s="45" t="s">
        <v>24</v>
      </c>
      <c r="D39" s="45" t="s">
        <v>36</v>
      </c>
      <c r="E39" s="45"/>
      <c r="F39" s="46" t="n">
        <v>4219.3</v>
      </c>
      <c r="G39" s="46" t="n">
        <v>4219.3</v>
      </c>
      <c r="H39" s="46" t="n">
        <v>4219.3</v>
      </c>
    </row>
    <row r="40" s="108" customFormat="true" ht="46.25" hidden="false" customHeight="false" outlineLevel="0" collapsed="false">
      <c r="A40" s="48" t="s">
        <v>21</v>
      </c>
      <c r="B40" s="50" t="s">
        <v>16</v>
      </c>
      <c r="C40" s="50" t="s">
        <v>24</v>
      </c>
      <c r="D40" s="45" t="s">
        <v>36</v>
      </c>
      <c r="E40" s="51" t="s">
        <v>22</v>
      </c>
      <c r="F40" s="52" t="n">
        <v>4219.3</v>
      </c>
      <c r="G40" s="52" t="n">
        <v>4219.3</v>
      </c>
      <c r="H40" s="52" t="n">
        <v>4219.3</v>
      </c>
    </row>
    <row r="41" s="108" customFormat="true" ht="12.75" hidden="false" customHeight="false" outlineLevel="0" collapsed="false">
      <c r="A41" s="37" t="s">
        <v>37</v>
      </c>
      <c r="B41" s="39" t="s">
        <v>16</v>
      </c>
      <c r="C41" s="39" t="s">
        <v>38</v>
      </c>
      <c r="D41" s="39"/>
      <c r="E41" s="39"/>
      <c r="F41" s="40" t="n">
        <v>1.8</v>
      </c>
      <c r="G41" s="40" t="n">
        <v>1.8</v>
      </c>
      <c r="H41" s="40" t="n">
        <v>1.5</v>
      </c>
    </row>
    <row r="42" customFormat="false" ht="41.25" hidden="false" customHeight="true" outlineLevel="0" collapsed="false">
      <c r="A42" s="43" t="s">
        <v>39</v>
      </c>
      <c r="B42" s="45" t="s">
        <v>16</v>
      </c>
      <c r="C42" s="45" t="s">
        <v>38</v>
      </c>
      <c r="D42" s="45" t="s">
        <v>40</v>
      </c>
      <c r="E42" s="45"/>
      <c r="F42" s="46" t="n">
        <v>1.8</v>
      </c>
      <c r="G42" s="46" t="n">
        <v>1.8</v>
      </c>
      <c r="H42" s="46" t="n">
        <v>1.5</v>
      </c>
    </row>
    <row r="43" s="108" customFormat="true" ht="23.85" hidden="false" customHeight="false" outlineLevel="0" collapsed="false">
      <c r="A43" s="63" t="s">
        <v>27</v>
      </c>
      <c r="B43" s="50" t="s">
        <v>16</v>
      </c>
      <c r="C43" s="50" t="s">
        <v>38</v>
      </c>
      <c r="D43" s="50" t="s">
        <v>40</v>
      </c>
      <c r="E43" s="51" t="s">
        <v>28</v>
      </c>
      <c r="F43" s="52" t="n">
        <v>1.8</v>
      </c>
      <c r="G43" s="52" t="n">
        <v>1.8</v>
      </c>
      <c r="H43" s="52" t="n">
        <v>1.5</v>
      </c>
    </row>
    <row r="44" s="108" customFormat="true" ht="35.05" hidden="false" customHeight="false" outlineLevel="0" collapsed="false">
      <c r="A44" s="37" t="s">
        <v>206</v>
      </c>
      <c r="B44" s="39" t="s">
        <v>16</v>
      </c>
      <c r="C44" s="39" t="s">
        <v>136</v>
      </c>
      <c r="D44" s="39"/>
      <c r="E44" s="39"/>
      <c r="F44" s="40" t="n">
        <v>23110.9</v>
      </c>
      <c r="G44" s="40" t="n">
        <v>22090.5</v>
      </c>
      <c r="H44" s="40" t="n">
        <v>22090.5</v>
      </c>
    </row>
    <row r="45" customFormat="false" ht="35.05" hidden="false" customHeight="false" outlineLevel="0" collapsed="false">
      <c r="A45" s="43" t="s">
        <v>434</v>
      </c>
      <c r="B45" s="45" t="s">
        <v>16</v>
      </c>
      <c r="C45" s="45" t="s">
        <v>136</v>
      </c>
      <c r="D45" s="45" t="s">
        <v>435</v>
      </c>
      <c r="E45" s="45"/>
      <c r="F45" s="46" t="n">
        <v>19245.1</v>
      </c>
      <c r="G45" s="46" t="n">
        <v>18538.2</v>
      </c>
      <c r="H45" s="46" t="n">
        <v>18538.2</v>
      </c>
    </row>
    <row r="46" s="108" customFormat="true" ht="53.25" hidden="false" customHeight="true" outlineLevel="0" collapsed="false">
      <c r="A46" s="48" t="s">
        <v>21</v>
      </c>
      <c r="B46" s="50" t="s">
        <v>16</v>
      </c>
      <c r="C46" s="50" t="s">
        <v>136</v>
      </c>
      <c r="D46" s="50" t="s">
        <v>435</v>
      </c>
      <c r="E46" s="51" t="s">
        <v>22</v>
      </c>
      <c r="F46" s="52" t="n">
        <v>18385.7</v>
      </c>
      <c r="G46" s="52" t="n">
        <v>18385.7</v>
      </c>
      <c r="H46" s="52" t="n">
        <v>18385.7</v>
      </c>
    </row>
    <row r="47" s="108" customFormat="true" ht="23.85" hidden="false" customHeight="false" outlineLevel="0" collapsed="false">
      <c r="A47" s="63" t="s">
        <v>27</v>
      </c>
      <c r="B47" s="50" t="s">
        <v>16</v>
      </c>
      <c r="C47" s="50" t="s">
        <v>136</v>
      </c>
      <c r="D47" s="50" t="s">
        <v>435</v>
      </c>
      <c r="E47" s="51" t="s">
        <v>28</v>
      </c>
      <c r="F47" s="52" t="n">
        <v>856.5</v>
      </c>
      <c r="G47" s="52" t="n">
        <v>152.5</v>
      </c>
      <c r="H47" s="52" t="n">
        <v>152.5</v>
      </c>
    </row>
    <row r="48" s="108" customFormat="true" ht="12.75" hidden="false" customHeight="false" outlineLevel="0" collapsed="false">
      <c r="A48" s="63" t="s">
        <v>32</v>
      </c>
      <c r="B48" s="50" t="s">
        <v>16</v>
      </c>
      <c r="C48" s="50" t="s">
        <v>136</v>
      </c>
      <c r="D48" s="50" t="s">
        <v>435</v>
      </c>
      <c r="E48" s="50" t="s">
        <v>33</v>
      </c>
      <c r="F48" s="52" t="n">
        <v>2.9</v>
      </c>
      <c r="G48" s="52" t="n">
        <v>0</v>
      </c>
      <c r="H48" s="52" t="n">
        <v>0</v>
      </c>
    </row>
    <row r="49" customFormat="false" ht="12.75" hidden="false" customHeight="false" outlineLevel="0" collapsed="false">
      <c r="A49" s="43" t="s">
        <v>207</v>
      </c>
      <c r="B49" s="45" t="s">
        <v>16</v>
      </c>
      <c r="C49" s="45" t="s">
        <v>136</v>
      </c>
      <c r="D49" s="45" t="s">
        <v>208</v>
      </c>
      <c r="E49" s="45"/>
      <c r="F49" s="46" t="n">
        <v>3865.8</v>
      </c>
      <c r="G49" s="46" t="n">
        <v>3552.3</v>
      </c>
      <c r="H49" s="46" t="n">
        <v>3552.3</v>
      </c>
    </row>
    <row r="50" s="108" customFormat="true" ht="53.25" hidden="false" customHeight="true" outlineLevel="0" collapsed="false">
      <c r="A50" s="48" t="s">
        <v>21</v>
      </c>
      <c r="B50" s="50" t="s">
        <v>16</v>
      </c>
      <c r="C50" s="50" t="s">
        <v>136</v>
      </c>
      <c r="D50" s="50" t="s">
        <v>208</v>
      </c>
      <c r="E50" s="51" t="s">
        <v>22</v>
      </c>
      <c r="F50" s="52" t="n">
        <v>3464.6</v>
      </c>
      <c r="G50" s="52" t="n">
        <v>3417.5</v>
      </c>
      <c r="H50" s="52" t="n">
        <v>3417.5</v>
      </c>
    </row>
    <row r="51" s="108" customFormat="true" ht="23.85" hidden="false" customHeight="false" outlineLevel="0" collapsed="false">
      <c r="A51" s="63" t="s">
        <v>27</v>
      </c>
      <c r="B51" s="50" t="s">
        <v>16</v>
      </c>
      <c r="C51" s="50" t="s">
        <v>136</v>
      </c>
      <c r="D51" s="50" t="s">
        <v>208</v>
      </c>
      <c r="E51" s="51" t="s">
        <v>28</v>
      </c>
      <c r="F51" s="52" t="n">
        <v>400.8</v>
      </c>
      <c r="G51" s="52" t="n">
        <v>134.6</v>
      </c>
      <c r="H51" s="52" t="n">
        <v>134.6</v>
      </c>
    </row>
    <row r="52" s="108" customFormat="true" ht="12.75" hidden="false" customHeight="false" outlineLevel="0" collapsed="false">
      <c r="A52" s="63" t="s">
        <v>32</v>
      </c>
      <c r="B52" s="50" t="s">
        <v>16</v>
      </c>
      <c r="C52" s="50" t="s">
        <v>136</v>
      </c>
      <c r="D52" s="50" t="s">
        <v>208</v>
      </c>
      <c r="E52" s="50" t="s">
        <v>33</v>
      </c>
      <c r="F52" s="52" t="n">
        <v>0.4</v>
      </c>
      <c r="G52" s="52" t="n">
        <v>0.2</v>
      </c>
      <c r="H52" s="52" t="n">
        <v>0.2</v>
      </c>
    </row>
    <row r="53" customFormat="false" ht="12.75" hidden="false" customHeight="false" outlineLevel="0" collapsed="false">
      <c r="A53" s="37" t="s">
        <v>41</v>
      </c>
      <c r="B53" s="39" t="s">
        <v>16</v>
      </c>
      <c r="C53" s="39" t="s">
        <v>42</v>
      </c>
      <c r="D53" s="39"/>
      <c r="E53" s="39"/>
      <c r="F53" s="40" t="n">
        <v>17538.17092</v>
      </c>
      <c r="G53" s="40" t="n">
        <v>1959.6</v>
      </c>
      <c r="H53" s="40" t="n">
        <v>1959.6</v>
      </c>
    </row>
    <row r="54" s="108" customFormat="true" ht="12.75" hidden="false" customHeight="false" outlineLevel="0" collapsed="false">
      <c r="A54" s="43" t="s">
        <v>43</v>
      </c>
      <c r="B54" s="45" t="s">
        <v>16</v>
      </c>
      <c r="C54" s="45" t="s">
        <v>42</v>
      </c>
      <c r="D54" s="45" t="s">
        <v>44</v>
      </c>
      <c r="E54" s="45"/>
      <c r="F54" s="46" t="n">
        <v>17538.17092</v>
      </c>
      <c r="G54" s="46" t="n">
        <v>1959.6</v>
      </c>
      <c r="H54" s="46" t="n">
        <v>1959.6</v>
      </c>
    </row>
    <row r="55" s="108" customFormat="true" ht="12.75" hidden="false" customHeight="false" outlineLevel="0" collapsed="false">
      <c r="A55" s="63" t="s">
        <v>32</v>
      </c>
      <c r="B55" s="50" t="s">
        <v>16</v>
      </c>
      <c r="C55" s="50" t="s">
        <v>42</v>
      </c>
      <c r="D55" s="50" t="s">
        <v>44</v>
      </c>
      <c r="E55" s="50" t="s">
        <v>33</v>
      </c>
      <c r="F55" s="52" t="n">
        <v>17538.17092</v>
      </c>
      <c r="G55" s="52" t="n">
        <v>1959.6</v>
      </c>
      <c r="H55" s="52" t="n">
        <v>1959.6</v>
      </c>
    </row>
    <row r="56" s="108" customFormat="true" ht="12.75" hidden="false" customHeight="false" outlineLevel="0" collapsed="false">
      <c r="A56" s="37" t="s">
        <v>45</v>
      </c>
      <c r="B56" s="39" t="s">
        <v>16</v>
      </c>
      <c r="C56" s="39" t="s">
        <v>46</v>
      </c>
      <c r="D56" s="39"/>
      <c r="E56" s="39"/>
      <c r="F56" s="40" t="n">
        <v>144369.40511</v>
      </c>
      <c r="G56" s="40" t="n">
        <v>68214.8</v>
      </c>
      <c r="H56" s="40" t="n">
        <v>68151.6</v>
      </c>
    </row>
    <row r="57" customFormat="false" ht="12.75" hidden="false" customHeight="false" outlineLevel="0" collapsed="false">
      <c r="A57" s="43" t="s">
        <v>34</v>
      </c>
      <c r="B57" s="45" t="s">
        <v>16</v>
      </c>
      <c r="C57" s="45" t="s">
        <v>46</v>
      </c>
      <c r="D57" s="45" t="s">
        <v>35</v>
      </c>
      <c r="E57" s="64"/>
      <c r="F57" s="65" t="n">
        <v>1122.3</v>
      </c>
      <c r="G57" s="65" t="n">
        <v>72</v>
      </c>
      <c r="H57" s="65" t="n">
        <v>72</v>
      </c>
    </row>
    <row r="58" s="108" customFormat="true" ht="23.85" hidden="false" customHeight="false" outlineLevel="0" collapsed="false">
      <c r="A58" s="63" t="s">
        <v>55</v>
      </c>
      <c r="B58" s="50" t="s">
        <v>16</v>
      </c>
      <c r="C58" s="50" t="s">
        <v>46</v>
      </c>
      <c r="D58" s="50" t="s">
        <v>35</v>
      </c>
      <c r="E58" s="50" t="s">
        <v>56</v>
      </c>
      <c r="F58" s="52" t="n">
        <v>1122.3</v>
      </c>
      <c r="G58" s="52" t="n">
        <v>72</v>
      </c>
      <c r="H58" s="52" t="n">
        <v>72</v>
      </c>
    </row>
    <row r="59" customFormat="false" ht="35.05" hidden="false" customHeight="false" outlineLevel="0" collapsed="false">
      <c r="A59" s="43" t="s">
        <v>67</v>
      </c>
      <c r="B59" s="50" t="s">
        <v>16</v>
      </c>
      <c r="C59" s="50" t="s">
        <v>46</v>
      </c>
      <c r="D59" s="45" t="s">
        <v>68</v>
      </c>
      <c r="E59" s="50"/>
      <c r="F59" s="52" t="n">
        <v>3627.4</v>
      </c>
      <c r="G59" s="52" t="n">
        <v>3280.3</v>
      </c>
      <c r="H59" s="52" t="n">
        <v>3280.3</v>
      </c>
    </row>
    <row r="60" s="108" customFormat="true" ht="23.85" hidden="false" customHeight="false" outlineLevel="0" collapsed="false">
      <c r="A60" s="63" t="s">
        <v>55</v>
      </c>
      <c r="B60" s="50" t="s">
        <v>16</v>
      </c>
      <c r="C60" s="50" t="s">
        <v>46</v>
      </c>
      <c r="D60" s="50" t="s">
        <v>68</v>
      </c>
      <c r="E60" s="50" t="s">
        <v>56</v>
      </c>
      <c r="F60" s="52" t="n">
        <v>3627.4</v>
      </c>
      <c r="G60" s="52" t="n">
        <v>3280.3</v>
      </c>
      <c r="H60" s="52" t="n">
        <v>3280.3</v>
      </c>
    </row>
    <row r="61" customFormat="false" ht="50.25" hidden="false" customHeight="true" outlineLevel="0" collapsed="false">
      <c r="A61" s="43" t="str">
        <f aca="false">'2023г вед стр-ра'!A50</f>
        <v>Осуществление государственных полномочий Кемеровской области - Кузбасса по хранению, комплектованию, учету и использованию архивных документов, относящихся к собственности Кемеровской области - Кузбасса</v>
      </c>
      <c r="B61" s="45" t="s">
        <v>16</v>
      </c>
      <c r="C61" s="45" t="s">
        <v>46</v>
      </c>
      <c r="D61" s="45" t="s">
        <v>58</v>
      </c>
      <c r="E61" s="45"/>
      <c r="F61" s="46" t="n">
        <v>44</v>
      </c>
      <c r="G61" s="46" t="n">
        <v>44</v>
      </c>
      <c r="H61" s="46" t="n">
        <v>44</v>
      </c>
    </row>
    <row r="62" s="108" customFormat="true" ht="23.85" hidden="false" customHeight="false" outlineLevel="0" collapsed="false">
      <c r="A62" s="63" t="s">
        <v>55</v>
      </c>
      <c r="B62" s="50" t="s">
        <v>16</v>
      </c>
      <c r="C62" s="50" t="s">
        <v>46</v>
      </c>
      <c r="D62" s="50" t="s">
        <v>58</v>
      </c>
      <c r="E62" s="50" t="s">
        <v>56</v>
      </c>
      <c r="F62" s="52" t="n">
        <v>44</v>
      </c>
      <c r="G62" s="52" t="n">
        <v>44</v>
      </c>
      <c r="H62" s="52" t="n">
        <v>44</v>
      </c>
    </row>
    <row r="63" s="108" customFormat="true" ht="23.85" hidden="false" customHeight="false" outlineLevel="0" collapsed="false">
      <c r="A63" s="72" t="s">
        <v>61</v>
      </c>
      <c r="B63" s="45" t="s">
        <v>16</v>
      </c>
      <c r="C63" s="45" t="s">
        <v>46</v>
      </c>
      <c r="D63" s="64" t="s">
        <v>62</v>
      </c>
      <c r="E63" s="64"/>
      <c r="F63" s="65" t="n">
        <v>7501.6</v>
      </c>
      <c r="G63" s="65" t="n">
        <v>7052.1</v>
      </c>
      <c r="H63" s="65" t="n">
        <v>7052.1</v>
      </c>
    </row>
    <row r="64" s="108" customFormat="true" ht="23.85" hidden="false" customHeight="false" outlineLevel="0" collapsed="false">
      <c r="A64" s="63" t="s">
        <v>55</v>
      </c>
      <c r="B64" s="50" t="s">
        <v>16</v>
      </c>
      <c r="C64" s="50" t="s">
        <v>46</v>
      </c>
      <c r="D64" s="50" t="s">
        <v>62</v>
      </c>
      <c r="E64" s="50" t="s">
        <v>56</v>
      </c>
      <c r="F64" s="52" t="n">
        <v>7501.6</v>
      </c>
      <c r="G64" s="52" t="n">
        <v>7052.1</v>
      </c>
      <c r="H64" s="52" t="n">
        <v>7052.1</v>
      </c>
    </row>
    <row r="65" customFormat="false" ht="23.85" hidden="false" customHeight="false" outlineLevel="0" collapsed="false">
      <c r="A65" s="43" t="s">
        <v>59</v>
      </c>
      <c r="B65" s="45" t="s">
        <v>16</v>
      </c>
      <c r="C65" s="45" t="s">
        <v>46</v>
      </c>
      <c r="D65" s="45" t="s">
        <v>60</v>
      </c>
      <c r="E65" s="45"/>
      <c r="F65" s="46" t="n">
        <v>913.8</v>
      </c>
      <c r="G65" s="46" t="n">
        <v>965.5</v>
      </c>
      <c r="H65" s="46" t="n">
        <v>965.5</v>
      </c>
    </row>
    <row r="66" s="108" customFormat="true" ht="12.75" hidden="false" customHeight="false" outlineLevel="0" collapsed="false">
      <c r="A66" s="63" t="s">
        <v>49</v>
      </c>
      <c r="B66" s="50" t="s">
        <v>16</v>
      </c>
      <c r="C66" s="50" t="s">
        <v>46</v>
      </c>
      <c r="D66" s="50" t="s">
        <v>60</v>
      </c>
      <c r="E66" s="50" t="s">
        <v>50</v>
      </c>
      <c r="F66" s="52" t="n">
        <v>913.8</v>
      </c>
      <c r="G66" s="52" t="n">
        <v>965.5</v>
      </c>
      <c r="H66" s="52" t="n">
        <v>965.5</v>
      </c>
    </row>
    <row r="67" customFormat="false" ht="12.75" hidden="false" customHeight="false" outlineLevel="0" collapsed="false">
      <c r="A67" s="43" t="str">
        <f aca="false">'2023г вед стр-ра'!A40</f>
        <v>Поздравления и памятные подарки (Наградная система)</v>
      </c>
      <c r="B67" s="45" t="s">
        <v>16</v>
      </c>
      <c r="C67" s="45" t="s">
        <v>46</v>
      </c>
      <c r="D67" s="45" t="s">
        <v>48</v>
      </c>
      <c r="E67" s="45"/>
      <c r="F67" s="46" t="n">
        <v>3544</v>
      </c>
      <c r="G67" s="46" t="n">
        <v>0</v>
      </c>
      <c r="H67" s="46" t="n">
        <v>0</v>
      </c>
    </row>
    <row r="68" s="108" customFormat="true" ht="23.85" hidden="false" customHeight="false" outlineLevel="0" collapsed="false">
      <c r="A68" s="63" t="s">
        <v>27</v>
      </c>
      <c r="B68" s="50" t="s">
        <v>16</v>
      </c>
      <c r="C68" s="50" t="s">
        <v>46</v>
      </c>
      <c r="D68" s="50" t="s">
        <v>48</v>
      </c>
      <c r="E68" s="50" t="s">
        <v>28</v>
      </c>
      <c r="F68" s="52" t="n">
        <v>1100</v>
      </c>
      <c r="G68" s="52" t="n">
        <v>0</v>
      </c>
      <c r="H68" s="52" t="n">
        <v>0</v>
      </c>
    </row>
    <row r="69" s="108" customFormat="true" ht="12.75" hidden="false" customHeight="false" outlineLevel="0" collapsed="false">
      <c r="A69" s="63" t="s">
        <v>49</v>
      </c>
      <c r="B69" s="50" t="s">
        <v>16</v>
      </c>
      <c r="C69" s="50" t="s">
        <v>46</v>
      </c>
      <c r="D69" s="50" t="s">
        <v>48</v>
      </c>
      <c r="E69" s="50" t="s">
        <v>50</v>
      </c>
      <c r="F69" s="52" t="n">
        <v>2444</v>
      </c>
      <c r="G69" s="52" t="n">
        <v>0</v>
      </c>
      <c r="H69" s="52" t="n">
        <v>0</v>
      </c>
    </row>
    <row r="70" customFormat="false" ht="28.5" hidden="false" customHeight="true" outlineLevel="0" collapsed="false">
      <c r="A70" s="43" t="str">
        <f aca="false">'2023г вед стр-ра'!A43</f>
        <v>Поздравления и памятные подарки (Формирование положительного имиджа Анжеро-Судженского городского округа)</v>
      </c>
      <c r="B70" s="45" t="s">
        <v>16</v>
      </c>
      <c r="C70" s="45" t="s">
        <v>46</v>
      </c>
      <c r="D70" s="45" t="s">
        <v>52</v>
      </c>
      <c r="E70" s="45"/>
      <c r="F70" s="46" t="n">
        <v>2256</v>
      </c>
      <c r="G70" s="46" t="n">
        <v>0</v>
      </c>
      <c r="H70" s="46" t="n">
        <v>0</v>
      </c>
    </row>
    <row r="71" s="108" customFormat="true" ht="23.85" hidden="false" customHeight="false" outlineLevel="0" collapsed="false">
      <c r="A71" s="63" t="s">
        <v>27</v>
      </c>
      <c r="B71" s="50" t="s">
        <v>16</v>
      </c>
      <c r="C71" s="50" t="s">
        <v>46</v>
      </c>
      <c r="D71" s="50" t="s">
        <v>52</v>
      </c>
      <c r="E71" s="50" t="s">
        <v>28</v>
      </c>
      <c r="F71" s="52" t="n">
        <v>1821</v>
      </c>
      <c r="G71" s="52" t="n">
        <v>0</v>
      </c>
      <c r="H71" s="52" t="n">
        <v>0</v>
      </c>
    </row>
    <row r="72" s="108" customFormat="true" ht="12.75" hidden="false" customHeight="false" outlineLevel="0" collapsed="false">
      <c r="A72" s="63" t="s">
        <v>32</v>
      </c>
      <c r="B72" s="50" t="s">
        <v>16</v>
      </c>
      <c r="C72" s="50" t="s">
        <v>46</v>
      </c>
      <c r="D72" s="50" t="s">
        <v>52</v>
      </c>
      <c r="E72" s="50" t="s">
        <v>33</v>
      </c>
      <c r="F72" s="52" t="n">
        <v>435</v>
      </c>
      <c r="G72" s="52" t="n">
        <v>0</v>
      </c>
      <c r="H72" s="52" t="n">
        <v>0</v>
      </c>
    </row>
    <row r="73" s="108" customFormat="true" ht="12.75" hidden="false" customHeight="false" outlineLevel="0" collapsed="false">
      <c r="A73" s="43" t="s">
        <v>53</v>
      </c>
      <c r="B73" s="45" t="s">
        <v>16</v>
      </c>
      <c r="C73" s="45" t="s">
        <v>46</v>
      </c>
      <c r="D73" s="45" t="s">
        <v>54</v>
      </c>
      <c r="E73" s="45"/>
      <c r="F73" s="46" t="n">
        <v>14581.60511</v>
      </c>
      <c r="G73" s="46" t="n">
        <v>0</v>
      </c>
      <c r="H73" s="46" t="n">
        <v>0</v>
      </c>
    </row>
    <row r="74" s="108" customFormat="true" ht="12.75" hidden="false" customHeight="false" outlineLevel="0" collapsed="false">
      <c r="A74" s="63" t="s">
        <v>32</v>
      </c>
      <c r="B74" s="50" t="s">
        <v>16</v>
      </c>
      <c r="C74" s="50" t="s">
        <v>46</v>
      </c>
      <c r="D74" s="50" t="s">
        <v>54</v>
      </c>
      <c r="E74" s="50" t="s">
        <v>33</v>
      </c>
      <c r="F74" s="52" t="n">
        <v>14581.60511</v>
      </c>
      <c r="G74" s="52" t="n">
        <v>0</v>
      </c>
      <c r="H74" s="52" t="n">
        <v>0</v>
      </c>
    </row>
    <row r="75" customFormat="false" ht="35.05" hidden="false" customHeight="false" outlineLevel="0" collapsed="false">
      <c r="A75" s="77" t="s">
        <v>69</v>
      </c>
      <c r="B75" s="45" t="s">
        <v>16</v>
      </c>
      <c r="C75" s="45" t="s">
        <v>46</v>
      </c>
      <c r="D75" s="45" t="s">
        <v>70</v>
      </c>
      <c r="E75" s="45"/>
      <c r="F75" s="46" t="n">
        <v>85535.5</v>
      </c>
      <c r="G75" s="46" t="n">
        <v>45915.5</v>
      </c>
      <c r="H75" s="46" t="n">
        <v>45915.5</v>
      </c>
    </row>
    <row r="76" s="108" customFormat="true" ht="23.85" hidden="false" customHeight="false" outlineLevel="0" collapsed="false">
      <c r="A76" s="63" t="s">
        <v>55</v>
      </c>
      <c r="B76" s="50" t="s">
        <v>16</v>
      </c>
      <c r="C76" s="50" t="s">
        <v>46</v>
      </c>
      <c r="D76" s="50" t="s">
        <v>70</v>
      </c>
      <c r="E76" s="51" t="s">
        <v>56</v>
      </c>
      <c r="F76" s="52" t="n">
        <v>85535.5</v>
      </c>
      <c r="G76" s="52" t="n">
        <v>45915.5</v>
      </c>
      <c r="H76" s="52" t="n">
        <v>45915.5</v>
      </c>
    </row>
    <row r="77" customFormat="false" ht="31.5" hidden="false" customHeight="true" outlineLevel="0" collapsed="false">
      <c r="A77" s="77" t="s">
        <v>71</v>
      </c>
      <c r="B77" s="45" t="s">
        <v>16</v>
      </c>
      <c r="C77" s="45" t="s">
        <v>46</v>
      </c>
      <c r="D77" s="45" t="s">
        <v>72</v>
      </c>
      <c r="E77" s="45"/>
      <c r="F77" s="46" t="n">
        <v>5135.7</v>
      </c>
      <c r="G77" s="46" t="n">
        <v>0</v>
      </c>
      <c r="H77" s="46" t="n">
        <v>0</v>
      </c>
    </row>
    <row r="78" s="108" customFormat="true" ht="23.85" hidden="false" customHeight="false" outlineLevel="0" collapsed="false">
      <c r="A78" s="63" t="s">
        <v>27</v>
      </c>
      <c r="B78" s="50" t="s">
        <v>16</v>
      </c>
      <c r="C78" s="50" t="s">
        <v>46</v>
      </c>
      <c r="D78" s="50" t="s">
        <v>72</v>
      </c>
      <c r="E78" s="51" t="s">
        <v>28</v>
      </c>
      <c r="F78" s="52" t="n">
        <v>5135.7</v>
      </c>
      <c r="G78" s="52" t="n">
        <v>0</v>
      </c>
      <c r="H78" s="52" t="n">
        <v>0</v>
      </c>
    </row>
    <row r="79" s="108" customFormat="true" ht="30.75" hidden="false" customHeight="true" outlineLevel="0" collapsed="false">
      <c r="A79" s="43" t="s">
        <v>186</v>
      </c>
      <c r="B79" s="45" t="s">
        <v>16</v>
      </c>
      <c r="C79" s="45" t="s">
        <v>46</v>
      </c>
      <c r="D79" s="64" t="s">
        <v>187</v>
      </c>
      <c r="E79" s="64"/>
      <c r="F79" s="65" t="n">
        <v>150</v>
      </c>
      <c r="G79" s="65" t="n">
        <v>0</v>
      </c>
      <c r="H79" s="65" t="n">
        <v>0</v>
      </c>
    </row>
    <row r="80" s="108" customFormat="true" ht="23.85" hidden="false" customHeight="false" outlineLevel="0" collapsed="false">
      <c r="A80" s="63" t="s">
        <v>27</v>
      </c>
      <c r="B80" s="50" t="s">
        <v>16</v>
      </c>
      <c r="C80" s="50" t="s">
        <v>46</v>
      </c>
      <c r="D80" s="50" t="s">
        <v>187</v>
      </c>
      <c r="E80" s="51" t="s">
        <v>28</v>
      </c>
      <c r="F80" s="52" t="n">
        <v>150</v>
      </c>
      <c r="G80" s="52" t="n">
        <v>0</v>
      </c>
      <c r="H80" s="52" t="n">
        <v>0</v>
      </c>
    </row>
    <row r="81" s="108" customFormat="true" ht="12" hidden="false" customHeight="true" outlineLevel="0" collapsed="false">
      <c r="A81" s="43" t="s">
        <v>188</v>
      </c>
      <c r="B81" s="45" t="s">
        <v>16</v>
      </c>
      <c r="C81" s="45" t="s">
        <v>46</v>
      </c>
      <c r="D81" s="64" t="s">
        <v>189</v>
      </c>
      <c r="E81" s="64"/>
      <c r="F81" s="65" t="n">
        <v>891.2</v>
      </c>
      <c r="G81" s="65" t="n">
        <v>0</v>
      </c>
      <c r="H81" s="65" t="n">
        <v>0</v>
      </c>
    </row>
    <row r="82" s="108" customFormat="true" ht="23.85" hidden="false" customHeight="false" outlineLevel="0" collapsed="false">
      <c r="A82" s="63" t="s">
        <v>27</v>
      </c>
      <c r="B82" s="50" t="s">
        <v>16</v>
      </c>
      <c r="C82" s="50" t="s">
        <v>46</v>
      </c>
      <c r="D82" s="50" t="s">
        <v>189</v>
      </c>
      <c r="E82" s="51" t="s">
        <v>28</v>
      </c>
      <c r="F82" s="52" t="n">
        <v>891.2</v>
      </c>
      <c r="G82" s="52" t="n">
        <v>0</v>
      </c>
      <c r="H82" s="52" t="n">
        <v>0</v>
      </c>
    </row>
    <row r="83" s="108" customFormat="true" ht="12.75" hidden="false" customHeight="false" outlineLevel="0" collapsed="false">
      <c r="A83" s="43" t="s">
        <v>190</v>
      </c>
      <c r="B83" s="45" t="s">
        <v>16</v>
      </c>
      <c r="C83" s="45" t="s">
        <v>46</v>
      </c>
      <c r="D83" s="64" t="s">
        <v>191</v>
      </c>
      <c r="E83" s="64"/>
      <c r="F83" s="65" t="n">
        <v>3370.7</v>
      </c>
      <c r="G83" s="65" t="n">
        <v>0</v>
      </c>
      <c r="H83" s="65" t="n">
        <v>0</v>
      </c>
    </row>
    <row r="84" s="108" customFormat="true" ht="23.85" hidden="false" customHeight="false" outlineLevel="0" collapsed="false">
      <c r="A84" s="63" t="s">
        <v>27</v>
      </c>
      <c r="B84" s="50" t="s">
        <v>16</v>
      </c>
      <c r="C84" s="50" t="s">
        <v>46</v>
      </c>
      <c r="D84" s="50" t="s">
        <v>191</v>
      </c>
      <c r="E84" s="51" t="s">
        <v>28</v>
      </c>
      <c r="F84" s="52" t="n">
        <v>2870.7</v>
      </c>
      <c r="G84" s="52" t="n">
        <v>0</v>
      </c>
      <c r="H84" s="52" t="n">
        <v>0</v>
      </c>
    </row>
    <row r="85" s="108" customFormat="true" ht="12.75" hidden="false" customHeight="false" outlineLevel="0" collapsed="false">
      <c r="A85" s="63" t="s">
        <v>32</v>
      </c>
      <c r="B85" s="50" t="s">
        <v>16</v>
      </c>
      <c r="C85" s="50" t="s">
        <v>46</v>
      </c>
      <c r="D85" s="50" t="s">
        <v>191</v>
      </c>
      <c r="E85" s="51" t="s">
        <v>33</v>
      </c>
      <c r="F85" s="52" t="n">
        <v>500</v>
      </c>
      <c r="G85" s="52" t="n">
        <v>0</v>
      </c>
      <c r="H85" s="52" t="n">
        <v>0</v>
      </c>
    </row>
    <row r="86" s="108" customFormat="true" ht="12.75" hidden="false" customHeight="false" outlineLevel="0" collapsed="false">
      <c r="A86" s="43" t="s">
        <v>192</v>
      </c>
      <c r="B86" s="45" t="s">
        <v>16</v>
      </c>
      <c r="C86" s="45" t="s">
        <v>46</v>
      </c>
      <c r="D86" s="64" t="s">
        <v>193</v>
      </c>
      <c r="E86" s="64"/>
      <c r="F86" s="65" t="n">
        <v>768</v>
      </c>
      <c r="G86" s="65" t="n">
        <v>0</v>
      </c>
      <c r="H86" s="65" t="n">
        <v>0</v>
      </c>
    </row>
    <row r="87" s="108" customFormat="true" ht="23.85" hidden="false" customHeight="false" outlineLevel="0" collapsed="false">
      <c r="A87" s="63" t="s">
        <v>27</v>
      </c>
      <c r="B87" s="50" t="s">
        <v>16</v>
      </c>
      <c r="C87" s="50" t="s">
        <v>46</v>
      </c>
      <c r="D87" s="50" t="s">
        <v>193</v>
      </c>
      <c r="E87" s="51" t="s">
        <v>28</v>
      </c>
      <c r="F87" s="52" t="n">
        <v>768</v>
      </c>
      <c r="G87" s="52" t="n">
        <v>0</v>
      </c>
      <c r="H87" s="52" t="n">
        <v>0</v>
      </c>
    </row>
    <row r="88" s="108" customFormat="true" ht="12.8" hidden="false" customHeight="false" outlineLevel="0" collapsed="false">
      <c r="A88" s="43" t="str">
        <f aca="false">'2023г вед стр-ра'!A208</f>
        <v>Создание и ликвидация муниципальных предприятий</v>
      </c>
      <c r="B88" s="45" t="s">
        <v>16</v>
      </c>
      <c r="C88" s="45" t="s">
        <v>46</v>
      </c>
      <c r="D88" s="64" t="s">
        <v>195</v>
      </c>
      <c r="E88" s="64"/>
      <c r="F88" s="65" t="n">
        <v>90</v>
      </c>
      <c r="G88" s="65" t="n">
        <v>0</v>
      </c>
      <c r="H88" s="65" t="n">
        <v>0</v>
      </c>
    </row>
    <row r="89" s="108" customFormat="true" ht="23.85" hidden="false" customHeight="false" outlineLevel="0" collapsed="false">
      <c r="A89" s="63" t="s">
        <v>27</v>
      </c>
      <c r="B89" s="50" t="s">
        <v>16</v>
      </c>
      <c r="C89" s="50" t="s">
        <v>46</v>
      </c>
      <c r="D89" s="50" t="s">
        <v>195</v>
      </c>
      <c r="E89" s="51" t="s">
        <v>28</v>
      </c>
      <c r="F89" s="52" t="n">
        <v>90</v>
      </c>
      <c r="G89" s="52" t="n">
        <v>0</v>
      </c>
      <c r="H89" s="52" t="n">
        <v>0</v>
      </c>
    </row>
    <row r="90" customFormat="false" ht="23.85" hidden="false" customHeight="false" outlineLevel="0" collapsed="false">
      <c r="A90" s="43" t="s">
        <v>196</v>
      </c>
      <c r="B90" s="45" t="s">
        <v>16</v>
      </c>
      <c r="C90" s="45" t="s">
        <v>46</v>
      </c>
      <c r="D90" s="64" t="s">
        <v>197</v>
      </c>
      <c r="E90" s="45"/>
      <c r="F90" s="46" t="n">
        <v>13317.6</v>
      </c>
      <c r="G90" s="46" t="n">
        <v>10822.2</v>
      </c>
      <c r="H90" s="46" t="n">
        <v>10822.2</v>
      </c>
    </row>
    <row r="91" s="108" customFormat="true" ht="46.25" hidden="false" customHeight="false" outlineLevel="0" collapsed="false">
      <c r="A91" s="48" t="s">
        <v>21</v>
      </c>
      <c r="B91" s="50" t="s">
        <v>16</v>
      </c>
      <c r="C91" s="50" t="s">
        <v>46</v>
      </c>
      <c r="D91" s="50" t="s">
        <v>197</v>
      </c>
      <c r="E91" s="51" t="s">
        <v>22</v>
      </c>
      <c r="F91" s="52" t="n">
        <v>11747.5</v>
      </c>
      <c r="G91" s="52" t="n">
        <v>10650.1</v>
      </c>
      <c r="H91" s="52" t="n">
        <v>10650.1</v>
      </c>
    </row>
    <row r="92" s="108" customFormat="true" ht="23.85" hidden="false" customHeight="false" outlineLevel="0" collapsed="false">
      <c r="A92" s="63" t="s">
        <v>27</v>
      </c>
      <c r="B92" s="50" t="s">
        <v>16</v>
      </c>
      <c r="C92" s="50" t="s">
        <v>46</v>
      </c>
      <c r="D92" s="50" t="s">
        <v>197</v>
      </c>
      <c r="E92" s="51" t="s">
        <v>28</v>
      </c>
      <c r="F92" s="52" t="n">
        <v>1570.1</v>
      </c>
      <c r="G92" s="52" t="n">
        <v>172.1</v>
      </c>
      <c r="H92" s="52" t="n">
        <v>172.1</v>
      </c>
    </row>
    <row r="93" customFormat="false" ht="12.75" hidden="false" customHeight="false" outlineLevel="0" collapsed="false">
      <c r="A93" s="43" t="s">
        <v>63</v>
      </c>
      <c r="B93" s="45" t="s">
        <v>16</v>
      </c>
      <c r="C93" s="45" t="s">
        <v>46</v>
      </c>
      <c r="D93" s="45" t="s">
        <v>64</v>
      </c>
      <c r="E93" s="45"/>
      <c r="F93" s="46" t="n">
        <v>1241.2</v>
      </c>
      <c r="G93" s="46" t="n">
        <v>63.2</v>
      </c>
      <c r="H93" s="46" t="n">
        <v>0</v>
      </c>
    </row>
    <row r="94" s="108" customFormat="true" ht="23.85" hidden="false" customHeight="false" outlineLevel="0" collapsed="false">
      <c r="A94" s="63" t="s">
        <v>27</v>
      </c>
      <c r="B94" s="50" t="s">
        <v>16</v>
      </c>
      <c r="C94" s="50" t="s">
        <v>46</v>
      </c>
      <c r="D94" s="50" t="s">
        <v>64</v>
      </c>
      <c r="E94" s="50" t="s">
        <v>28</v>
      </c>
      <c r="F94" s="52" t="n">
        <v>1241.2</v>
      </c>
      <c r="G94" s="52" t="n">
        <v>63.2</v>
      </c>
      <c r="H94" s="52" t="n">
        <v>0</v>
      </c>
    </row>
    <row r="95" s="108" customFormat="true" ht="57.45" hidden="false" customHeight="false" outlineLevel="0" collapsed="false">
      <c r="A95" s="77" t="s">
        <v>65</v>
      </c>
      <c r="B95" s="45" t="s">
        <v>16</v>
      </c>
      <c r="C95" s="45" t="s">
        <v>46</v>
      </c>
      <c r="D95" s="45" t="s">
        <v>66</v>
      </c>
      <c r="E95" s="45"/>
      <c r="F95" s="46" t="n">
        <v>228.8</v>
      </c>
      <c r="G95" s="46" t="n">
        <v>0</v>
      </c>
      <c r="H95" s="46" t="n">
        <v>0</v>
      </c>
    </row>
    <row r="96" s="108" customFormat="true" ht="12.75" hidden="false" customHeight="false" outlineLevel="0" collapsed="false">
      <c r="A96" s="63" t="s">
        <v>32</v>
      </c>
      <c r="B96" s="50" t="s">
        <v>16</v>
      </c>
      <c r="C96" s="50" t="s">
        <v>46</v>
      </c>
      <c r="D96" s="50" t="s">
        <v>66</v>
      </c>
      <c r="E96" s="51" t="s">
        <v>33</v>
      </c>
      <c r="F96" s="52" t="n">
        <v>228.8</v>
      </c>
      <c r="G96" s="52" t="n">
        <v>0</v>
      </c>
      <c r="H96" s="52" t="n">
        <v>0</v>
      </c>
    </row>
    <row r="97" s="108" customFormat="true" ht="23.85" hidden="false" customHeight="false" outlineLevel="0" collapsed="false">
      <c r="A97" s="43" t="s">
        <v>384</v>
      </c>
      <c r="B97" s="45" t="s">
        <v>16</v>
      </c>
      <c r="C97" s="45" t="s">
        <v>46</v>
      </c>
      <c r="D97" s="64" t="s">
        <v>385</v>
      </c>
      <c r="E97" s="64"/>
      <c r="F97" s="46" t="n">
        <v>50</v>
      </c>
      <c r="G97" s="46" t="n">
        <v>0</v>
      </c>
      <c r="H97" s="46" t="n">
        <v>0</v>
      </c>
    </row>
    <row r="98" s="108" customFormat="true" ht="23.85" hidden="false" customHeight="false" outlineLevel="0" collapsed="false">
      <c r="A98" s="63" t="s">
        <v>27</v>
      </c>
      <c r="B98" s="59" t="s">
        <v>16</v>
      </c>
      <c r="C98" s="59" t="s">
        <v>46</v>
      </c>
      <c r="D98" s="59" t="s">
        <v>385</v>
      </c>
      <c r="E98" s="60" t="s">
        <v>28</v>
      </c>
      <c r="F98" s="52" t="n">
        <v>50</v>
      </c>
      <c r="G98" s="52" t="n">
        <v>0</v>
      </c>
      <c r="H98" s="52" t="n">
        <v>0</v>
      </c>
    </row>
    <row r="99" s="108" customFormat="true" ht="28.15" hidden="false" customHeight="false" outlineLevel="0" collapsed="false">
      <c r="A99" s="177" t="s">
        <v>73</v>
      </c>
      <c r="B99" s="178" t="s">
        <v>74</v>
      </c>
      <c r="C99" s="178" t="s">
        <v>456</v>
      </c>
      <c r="D99" s="178"/>
      <c r="E99" s="178"/>
      <c r="F99" s="191" t="n">
        <v>26707.2</v>
      </c>
      <c r="G99" s="191" t="n">
        <v>18593.9</v>
      </c>
      <c r="H99" s="191" t="n">
        <v>15658.3</v>
      </c>
    </row>
    <row r="100" s="108" customFormat="true" ht="23.85" hidden="false" customHeight="false" outlineLevel="0" collapsed="false">
      <c r="A100" s="37" t="s">
        <v>75</v>
      </c>
      <c r="B100" s="192" t="s">
        <v>74</v>
      </c>
      <c r="C100" s="39" t="s">
        <v>76</v>
      </c>
      <c r="D100" s="39"/>
      <c r="E100" s="39"/>
      <c r="F100" s="40" t="n">
        <v>26707.2</v>
      </c>
      <c r="G100" s="40" t="n">
        <v>18593.9</v>
      </c>
      <c r="H100" s="40" t="n">
        <v>15658.3</v>
      </c>
    </row>
    <row r="101" s="108" customFormat="true" ht="33.75" hidden="false" customHeight="true" outlineLevel="0" collapsed="false">
      <c r="A101" s="43" t="str">
        <f aca="false">'2023г вед стр-ра'!A68</f>
        <v>Модернизация автоматизированной системы централизованного оповещения населения Кемеровской области - Кузбасса</v>
      </c>
      <c r="B101" s="45" t="s">
        <v>74</v>
      </c>
      <c r="C101" s="45" t="s">
        <v>76</v>
      </c>
      <c r="D101" s="45" t="s">
        <v>78</v>
      </c>
      <c r="E101" s="51"/>
      <c r="F101" s="52" t="n">
        <v>14349.6</v>
      </c>
      <c r="G101" s="52" t="n">
        <v>8678.8</v>
      </c>
      <c r="H101" s="52" t="n">
        <v>5670.9</v>
      </c>
    </row>
    <row r="102" s="108" customFormat="true" ht="33.75" hidden="false" customHeight="true" outlineLevel="0" collapsed="false">
      <c r="A102" s="63" t="s">
        <v>27</v>
      </c>
      <c r="B102" s="50" t="s">
        <v>74</v>
      </c>
      <c r="C102" s="50" t="s">
        <v>76</v>
      </c>
      <c r="D102" s="50" t="s">
        <v>78</v>
      </c>
      <c r="E102" s="51" t="s">
        <v>28</v>
      </c>
      <c r="F102" s="52" t="n">
        <v>14349.6</v>
      </c>
      <c r="G102" s="52" t="n">
        <v>8678.8</v>
      </c>
      <c r="H102" s="52" t="n">
        <v>5670.9</v>
      </c>
    </row>
    <row r="103" s="108" customFormat="true" ht="68.65" hidden="false" customHeight="false" outlineLevel="0" collapsed="false">
      <c r="A103" s="43" t="str">
        <f aca="false">'2023г вед стр-ра'!A70</f>
        <v>Поддержание в постоянной готовности и модернизация муниципальной автоматизированной   системы оповещения населения при опасностях, возникающих при военных конфликтах или вследствие этих конфликтов, а также при чрезвычайных ситуациях природного и техногенного характера на территории Анжеро-Судженского городского округа</v>
      </c>
      <c r="B103" s="50" t="s">
        <v>74</v>
      </c>
      <c r="C103" s="50" t="s">
        <v>76</v>
      </c>
      <c r="D103" s="50" t="s">
        <v>80</v>
      </c>
      <c r="E103" s="51"/>
      <c r="F103" s="52" t="n">
        <v>722.3</v>
      </c>
      <c r="G103" s="52" t="n">
        <v>27.9</v>
      </c>
      <c r="H103" s="52" t="n">
        <v>0</v>
      </c>
    </row>
    <row r="104" s="108" customFormat="true" ht="23.85" hidden="false" customHeight="false" outlineLevel="0" collapsed="false">
      <c r="A104" s="63" t="s">
        <v>27</v>
      </c>
      <c r="B104" s="50" t="s">
        <v>74</v>
      </c>
      <c r="C104" s="50" t="s">
        <v>76</v>
      </c>
      <c r="D104" s="50" t="s">
        <v>80</v>
      </c>
      <c r="E104" s="51" t="s">
        <v>28</v>
      </c>
      <c r="F104" s="52" t="n">
        <v>722.3</v>
      </c>
      <c r="G104" s="52" t="n">
        <v>27.9</v>
      </c>
      <c r="H104" s="52" t="n">
        <v>0</v>
      </c>
    </row>
    <row r="105" s="108" customFormat="true" ht="46.25" hidden="false" customHeight="false" outlineLevel="0" collapsed="false">
      <c r="A105" s="43" t="str">
        <f aca="false">'2023г вед стр-ра'!A72</f>
        <v>Приобретение учебных пособий, памяток, стендов, участие в проведении тренировок, другие мероприятия по обеспечению антитеррористической защищенности населения и обеспечение безопасности людей на водных объектах</v>
      </c>
      <c r="B105" s="50" t="s">
        <v>74</v>
      </c>
      <c r="C105" s="50" t="s">
        <v>76</v>
      </c>
      <c r="D105" s="50" t="s">
        <v>82</v>
      </c>
      <c r="E105" s="51"/>
      <c r="F105" s="52" t="n">
        <v>15</v>
      </c>
      <c r="G105" s="52" t="n">
        <v>0</v>
      </c>
      <c r="H105" s="52" t="n">
        <v>0</v>
      </c>
    </row>
    <row r="106" s="108" customFormat="true" ht="23.85" hidden="false" customHeight="false" outlineLevel="0" collapsed="false">
      <c r="A106" s="63" t="s">
        <v>27</v>
      </c>
      <c r="B106" s="50" t="s">
        <v>74</v>
      </c>
      <c r="C106" s="50" t="s">
        <v>76</v>
      </c>
      <c r="D106" s="50" t="s">
        <v>82</v>
      </c>
      <c r="E106" s="51" t="s">
        <v>28</v>
      </c>
      <c r="F106" s="52" t="n">
        <v>15</v>
      </c>
      <c r="G106" s="52" t="n">
        <v>0</v>
      </c>
      <c r="H106" s="52" t="n">
        <v>0</v>
      </c>
    </row>
    <row r="107" s="108" customFormat="true" ht="57.45" hidden="false" customHeight="false" outlineLevel="0" collapsed="false">
      <c r="A107" s="43" t="s">
        <v>83</v>
      </c>
      <c r="B107" s="50" t="s">
        <v>74</v>
      </c>
      <c r="C107" s="50" t="s">
        <v>76</v>
      </c>
      <c r="D107" s="50" t="s">
        <v>84</v>
      </c>
      <c r="E107" s="51"/>
      <c r="F107" s="52" t="n">
        <v>10079.3</v>
      </c>
      <c r="G107" s="52" t="n">
        <v>9698.3</v>
      </c>
      <c r="H107" s="52" t="n">
        <v>9707.4</v>
      </c>
    </row>
    <row r="108" s="108" customFormat="true" ht="51" hidden="false" customHeight="true" outlineLevel="0" collapsed="false">
      <c r="A108" s="48" t="s">
        <v>21</v>
      </c>
      <c r="B108" s="50" t="s">
        <v>74</v>
      </c>
      <c r="C108" s="50" t="s">
        <v>76</v>
      </c>
      <c r="D108" s="50" t="s">
        <v>84</v>
      </c>
      <c r="E108" s="50" t="s">
        <v>22</v>
      </c>
      <c r="F108" s="52" t="n">
        <v>9455.1</v>
      </c>
      <c r="G108" s="52" t="n">
        <v>9269.6</v>
      </c>
      <c r="H108" s="52" t="n">
        <v>9314.6</v>
      </c>
    </row>
    <row r="109" s="108" customFormat="true" ht="23.85" hidden="false" customHeight="false" outlineLevel="0" collapsed="false">
      <c r="A109" s="63" t="s">
        <v>27</v>
      </c>
      <c r="B109" s="50" t="s">
        <v>74</v>
      </c>
      <c r="C109" s="50" t="s">
        <v>76</v>
      </c>
      <c r="D109" s="50" t="s">
        <v>84</v>
      </c>
      <c r="E109" s="50" t="s">
        <v>28</v>
      </c>
      <c r="F109" s="52" t="n">
        <v>618.2</v>
      </c>
      <c r="G109" s="52" t="n">
        <v>428.7</v>
      </c>
      <c r="H109" s="52" t="n">
        <v>392.8</v>
      </c>
    </row>
    <row r="110" s="108" customFormat="true" ht="12.75" hidden="false" customHeight="false" outlineLevel="0" collapsed="false">
      <c r="A110" s="63" t="s">
        <v>32</v>
      </c>
      <c r="B110" s="50" t="s">
        <v>74</v>
      </c>
      <c r="C110" s="50" t="s">
        <v>76</v>
      </c>
      <c r="D110" s="50" t="s">
        <v>84</v>
      </c>
      <c r="E110" s="50" t="s">
        <v>33</v>
      </c>
      <c r="F110" s="52" t="n">
        <v>6</v>
      </c>
      <c r="G110" s="52" t="n">
        <v>0</v>
      </c>
      <c r="H110" s="52" t="n">
        <v>0</v>
      </c>
    </row>
    <row r="111" customFormat="false" ht="12.75" hidden="false" customHeight="false" outlineLevel="0" collapsed="false">
      <c r="A111" s="43" t="s">
        <v>85</v>
      </c>
      <c r="B111" s="45" t="s">
        <v>74</v>
      </c>
      <c r="C111" s="45" t="s">
        <v>76</v>
      </c>
      <c r="D111" s="45" t="s">
        <v>86</v>
      </c>
      <c r="E111" s="64"/>
      <c r="F111" s="65" t="n">
        <v>1530</v>
      </c>
      <c r="G111" s="65" t="n">
        <v>188.9</v>
      </c>
      <c r="H111" s="65" t="n">
        <v>280</v>
      </c>
    </row>
    <row r="112" s="108" customFormat="true" ht="23.85" hidden="false" customHeight="false" outlineLevel="0" collapsed="false">
      <c r="A112" s="63" t="s">
        <v>27</v>
      </c>
      <c r="B112" s="50" t="s">
        <v>74</v>
      </c>
      <c r="C112" s="50" t="s">
        <v>76</v>
      </c>
      <c r="D112" s="50" t="s">
        <v>86</v>
      </c>
      <c r="E112" s="51" t="s">
        <v>28</v>
      </c>
      <c r="F112" s="52" t="n">
        <v>1530</v>
      </c>
      <c r="G112" s="52" t="n">
        <v>188.9</v>
      </c>
      <c r="H112" s="52" t="n">
        <v>280</v>
      </c>
    </row>
    <row r="113" customFormat="false" ht="12.75" hidden="false" customHeight="false" outlineLevel="0" collapsed="false">
      <c r="A113" s="43" t="str">
        <f aca="false">'2023г вед стр-ра'!A80</f>
        <v>Материальное стимулирование добровольцев (волонтеров)</v>
      </c>
      <c r="B113" s="45" t="s">
        <v>74</v>
      </c>
      <c r="C113" s="45" t="s">
        <v>76</v>
      </c>
      <c r="D113" s="45" t="s">
        <v>88</v>
      </c>
      <c r="E113" s="64"/>
      <c r="F113" s="65" t="n">
        <v>4</v>
      </c>
      <c r="G113" s="65" t="n">
        <v>0</v>
      </c>
      <c r="H113" s="65" t="n">
        <v>0</v>
      </c>
    </row>
    <row r="114" s="108" customFormat="true" ht="23.85" hidden="false" customHeight="false" outlineLevel="0" collapsed="false">
      <c r="A114" s="63" t="s">
        <v>27</v>
      </c>
      <c r="B114" s="50" t="s">
        <v>74</v>
      </c>
      <c r="C114" s="50" t="s">
        <v>76</v>
      </c>
      <c r="D114" s="50" t="s">
        <v>88</v>
      </c>
      <c r="E114" s="51" t="s">
        <v>28</v>
      </c>
      <c r="F114" s="52" t="n">
        <v>4</v>
      </c>
      <c r="G114" s="52" t="n">
        <v>0</v>
      </c>
      <c r="H114" s="52" t="n">
        <v>0</v>
      </c>
    </row>
    <row r="115" customFormat="false" ht="30" hidden="false" customHeight="true" outlineLevel="0" collapsed="false">
      <c r="A115" s="43" t="str">
        <f aca="false">'2023г вед стр-ра'!A82</f>
        <v>Стимулирование жителей городского округа, участвующих в охране общественного порядка в составе добровольной народной дружины</v>
      </c>
      <c r="B115" s="45" t="s">
        <v>74</v>
      </c>
      <c r="C115" s="45" t="s">
        <v>76</v>
      </c>
      <c r="D115" s="45" t="s">
        <v>677</v>
      </c>
      <c r="E115" s="64"/>
      <c r="F115" s="65" t="n">
        <v>7</v>
      </c>
      <c r="G115" s="65" t="n">
        <v>0</v>
      </c>
      <c r="H115" s="65" t="n">
        <v>0</v>
      </c>
    </row>
    <row r="116" s="108" customFormat="true" ht="23.85" hidden="false" customHeight="false" outlineLevel="0" collapsed="false">
      <c r="A116" s="63" t="s">
        <v>27</v>
      </c>
      <c r="B116" s="50" t="s">
        <v>74</v>
      </c>
      <c r="C116" s="50" t="s">
        <v>76</v>
      </c>
      <c r="D116" s="50" t="s">
        <v>677</v>
      </c>
      <c r="E116" s="51" t="s">
        <v>28</v>
      </c>
      <c r="F116" s="52" t="n">
        <v>7</v>
      </c>
      <c r="G116" s="52" t="n">
        <v>0</v>
      </c>
      <c r="H116" s="52" t="n">
        <v>0</v>
      </c>
    </row>
    <row r="117" customFormat="false" ht="15" hidden="false" customHeight="false" outlineLevel="0" collapsed="false">
      <c r="A117" s="177" t="s">
        <v>91</v>
      </c>
      <c r="B117" s="178" t="s">
        <v>24</v>
      </c>
      <c r="C117" s="178" t="s">
        <v>456</v>
      </c>
      <c r="D117" s="178"/>
      <c r="E117" s="178"/>
      <c r="F117" s="191" t="n">
        <v>341330.3834</v>
      </c>
      <c r="G117" s="191" t="n">
        <v>120170.87463</v>
      </c>
      <c r="H117" s="191" t="n">
        <v>30262.3</v>
      </c>
    </row>
    <row r="118" customFormat="false" ht="12.75" hidden="false" customHeight="false" outlineLevel="0" collapsed="false">
      <c r="A118" s="37" t="s">
        <v>92</v>
      </c>
      <c r="B118" s="39" t="s">
        <v>24</v>
      </c>
      <c r="C118" s="39" t="s">
        <v>93</v>
      </c>
      <c r="D118" s="39"/>
      <c r="E118" s="39"/>
      <c r="F118" s="40" t="n">
        <v>331660.0834</v>
      </c>
      <c r="G118" s="40" t="n">
        <v>120170.87463</v>
      </c>
      <c r="H118" s="40" t="n">
        <v>30262.3</v>
      </c>
    </row>
    <row r="119" customFormat="false" ht="69" hidden="false" customHeight="true" outlineLevel="0" collapsed="false">
      <c r="A119" s="43" t="s">
        <v>386</v>
      </c>
      <c r="B119" s="45" t="s">
        <v>24</v>
      </c>
      <c r="C119" s="45" t="s">
        <v>93</v>
      </c>
      <c r="D119" s="45" t="s">
        <v>387</v>
      </c>
      <c r="E119" s="45"/>
      <c r="F119" s="46" t="n">
        <v>161290.4</v>
      </c>
      <c r="G119" s="46" t="n">
        <v>0</v>
      </c>
      <c r="H119" s="46" t="n">
        <v>0</v>
      </c>
    </row>
    <row r="120" s="108" customFormat="true" ht="23.85" hidden="false" customHeight="false" outlineLevel="0" collapsed="false">
      <c r="A120" s="63" t="s">
        <v>55</v>
      </c>
      <c r="B120" s="50" t="s">
        <v>24</v>
      </c>
      <c r="C120" s="50" t="s">
        <v>93</v>
      </c>
      <c r="D120" s="50" t="s">
        <v>387</v>
      </c>
      <c r="E120" s="50" t="s">
        <v>56</v>
      </c>
      <c r="F120" s="52" t="n">
        <v>161290.4</v>
      </c>
      <c r="G120" s="52" t="n">
        <v>0</v>
      </c>
      <c r="H120" s="52" t="n">
        <v>0</v>
      </c>
    </row>
    <row r="121" customFormat="false" ht="23.85" hidden="false" customHeight="false" outlineLevel="0" collapsed="false">
      <c r="A121" s="43" t="str">
        <f aca="false">'2023г вед стр-ра'!A579</f>
        <v>Финансовое обеспечение дорожной деятельности в отношении дорог общего пользования местного значения</v>
      </c>
      <c r="B121" s="45" t="s">
        <v>24</v>
      </c>
      <c r="C121" s="45" t="s">
        <v>93</v>
      </c>
      <c r="D121" s="45" t="s">
        <v>389</v>
      </c>
      <c r="E121" s="45"/>
      <c r="F121" s="46" t="n">
        <v>8064.5</v>
      </c>
      <c r="G121" s="46" t="n">
        <v>8064.5</v>
      </c>
      <c r="H121" s="46" t="n">
        <v>0</v>
      </c>
    </row>
    <row r="122" s="108" customFormat="true" ht="23.85" hidden="false" customHeight="false" outlineLevel="0" collapsed="false">
      <c r="A122" s="63" t="s">
        <v>55</v>
      </c>
      <c r="B122" s="50" t="s">
        <v>24</v>
      </c>
      <c r="C122" s="50" t="s">
        <v>93</v>
      </c>
      <c r="D122" s="50" t="s">
        <v>389</v>
      </c>
      <c r="E122" s="50" t="s">
        <v>56</v>
      </c>
      <c r="F122" s="52" t="n">
        <v>8064.5</v>
      </c>
      <c r="G122" s="52" t="n">
        <v>8064.5</v>
      </c>
      <c r="H122" s="52" t="n">
        <v>0</v>
      </c>
    </row>
    <row r="123" s="108" customFormat="true" ht="23.85" hidden="false" customHeight="false" outlineLevel="0" collapsed="false">
      <c r="A123" s="43" t="s">
        <v>390</v>
      </c>
      <c r="B123" s="45" t="s">
        <v>24</v>
      </c>
      <c r="C123" s="45" t="s">
        <v>93</v>
      </c>
      <c r="D123" s="45" t="s">
        <v>391</v>
      </c>
      <c r="E123" s="45"/>
      <c r="F123" s="46" t="n">
        <v>137540</v>
      </c>
      <c r="G123" s="46" t="n">
        <v>93129</v>
      </c>
      <c r="H123" s="46" t="n">
        <v>29195</v>
      </c>
    </row>
    <row r="124" s="108" customFormat="true" ht="23.85" hidden="false" customHeight="false" outlineLevel="0" collapsed="false">
      <c r="A124" s="63" t="s">
        <v>55</v>
      </c>
      <c r="B124" s="50" t="s">
        <v>24</v>
      </c>
      <c r="C124" s="50" t="s">
        <v>93</v>
      </c>
      <c r="D124" s="50" t="s">
        <v>391</v>
      </c>
      <c r="E124" s="50" t="s">
        <v>56</v>
      </c>
      <c r="F124" s="52" t="n">
        <v>137540</v>
      </c>
      <c r="G124" s="52" t="n">
        <v>93129</v>
      </c>
      <c r="H124" s="52" t="n">
        <v>29195</v>
      </c>
    </row>
    <row r="125" customFormat="false" ht="12.75" hidden="false" customHeight="false" outlineLevel="0" collapsed="false">
      <c r="A125" s="43" t="str">
        <f aca="false">'2023г вед стр-ра'!A583</f>
        <v>Текущее содержание объектов уличного освещения</v>
      </c>
      <c r="B125" s="45" t="s">
        <v>24</v>
      </c>
      <c r="C125" s="45" t="s">
        <v>93</v>
      </c>
      <c r="D125" s="45" t="s">
        <v>95</v>
      </c>
      <c r="E125" s="45"/>
      <c r="F125" s="46" t="n">
        <v>12185</v>
      </c>
      <c r="G125" s="46" t="n">
        <v>0</v>
      </c>
      <c r="H125" s="46" t="n">
        <v>0</v>
      </c>
    </row>
    <row r="126" customFormat="false" ht="23.9" hidden="false" customHeight="false" outlineLevel="0" collapsed="false">
      <c r="A126" s="63" t="s">
        <v>96</v>
      </c>
      <c r="B126" s="50" t="s">
        <v>24</v>
      </c>
      <c r="C126" s="50" t="s">
        <v>93</v>
      </c>
      <c r="D126" s="50" t="s">
        <v>95</v>
      </c>
      <c r="E126" s="45" t="s">
        <v>97</v>
      </c>
      <c r="F126" s="46" t="n">
        <v>1600</v>
      </c>
      <c r="G126" s="46" t="n">
        <v>0</v>
      </c>
      <c r="H126" s="46" t="n">
        <v>0</v>
      </c>
    </row>
    <row r="127" s="108" customFormat="true" ht="23.85" hidden="false" customHeight="false" outlineLevel="0" collapsed="false">
      <c r="A127" s="63" t="s">
        <v>55</v>
      </c>
      <c r="B127" s="50" t="s">
        <v>24</v>
      </c>
      <c r="C127" s="50" t="s">
        <v>93</v>
      </c>
      <c r="D127" s="50" t="s">
        <v>95</v>
      </c>
      <c r="E127" s="50" t="s">
        <v>56</v>
      </c>
      <c r="F127" s="52" t="n">
        <v>10585</v>
      </c>
      <c r="G127" s="52" t="n">
        <v>0</v>
      </c>
      <c r="H127" s="52" t="n">
        <v>0</v>
      </c>
    </row>
    <row r="128" customFormat="false" ht="23.85" hidden="false" customHeight="false" outlineLevel="0" collapsed="false">
      <c r="A128" s="43" t="s">
        <v>392</v>
      </c>
      <c r="B128" s="45" t="s">
        <v>24</v>
      </c>
      <c r="C128" s="45" t="s">
        <v>93</v>
      </c>
      <c r="D128" s="45" t="s">
        <v>393</v>
      </c>
      <c r="E128" s="45"/>
      <c r="F128" s="46" t="n">
        <v>629.00917</v>
      </c>
      <c r="G128" s="46" t="n">
        <v>1101.47995</v>
      </c>
      <c r="H128" s="46" t="n">
        <v>1067.3</v>
      </c>
    </row>
    <row r="129" s="108" customFormat="true" ht="23.85" hidden="false" customHeight="false" outlineLevel="0" collapsed="false">
      <c r="A129" s="63" t="s">
        <v>27</v>
      </c>
      <c r="B129" s="50" t="s">
        <v>24</v>
      </c>
      <c r="C129" s="50" t="s">
        <v>93</v>
      </c>
      <c r="D129" s="50" t="s">
        <v>393</v>
      </c>
      <c r="E129" s="50" t="s">
        <v>28</v>
      </c>
      <c r="F129" s="52" t="n">
        <v>629.00917</v>
      </c>
      <c r="G129" s="52" t="n">
        <v>1101.47995</v>
      </c>
      <c r="H129" s="52" t="n">
        <v>1067.3</v>
      </c>
    </row>
    <row r="130" customFormat="false" ht="35.05" hidden="false" customHeight="false" outlineLevel="0" collapsed="false">
      <c r="A130" s="43" t="s">
        <v>394</v>
      </c>
      <c r="B130" s="45" t="s">
        <v>24</v>
      </c>
      <c r="C130" s="45" t="s">
        <v>93</v>
      </c>
      <c r="D130" s="45" t="s">
        <v>395</v>
      </c>
      <c r="E130" s="45"/>
      <c r="F130" s="46" t="n">
        <v>11951.17423</v>
      </c>
      <c r="G130" s="46" t="n">
        <v>17875.89468</v>
      </c>
      <c r="H130" s="46" t="n">
        <v>0</v>
      </c>
    </row>
    <row r="131" s="108" customFormat="true" ht="23.85" hidden="false" customHeight="false" outlineLevel="0" collapsed="false">
      <c r="A131" s="63" t="s">
        <v>27</v>
      </c>
      <c r="B131" s="50" t="s">
        <v>24</v>
      </c>
      <c r="C131" s="50" t="s">
        <v>93</v>
      </c>
      <c r="D131" s="50" t="s">
        <v>395</v>
      </c>
      <c r="E131" s="50" t="s">
        <v>28</v>
      </c>
      <c r="F131" s="52" t="n">
        <v>11951.17423</v>
      </c>
      <c r="G131" s="52" t="n">
        <v>17875.89468</v>
      </c>
      <c r="H131" s="52" t="n">
        <v>0</v>
      </c>
    </row>
    <row r="132" s="108" customFormat="true" ht="12.75" hidden="false" customHeight="false" outlineLevel="0" collapsed="false">
      <c r="A132" s="37" t="s">
        <v>98</v>
      </c>
      <c r="B132" s="39" t="s">
        <v>24</v>
      </c>
      <c r="C132" s="39" t="s">
        <v>99</v>
      </c>
      <c r="D132" s="39"/>
      <c r="E132" s="39"/>
      <c r="F132" s="40" t="n">
        <v>9670.3</v>
      </c>
      <c r="G132" s="40" t="n">
        <v>0</v>
      </c>
      <c r="H132" s="40" t="n">
        <v>0</v>
      </c>
    </row>
    <row r="133" s="108" customFormat="true" ht="23.85" hidden="false" customHeight="false" outlineLevel="0" collapsed="false">
      <c r="A133" s="43" t="s">
        <v>102</v>
      </c>
      <c r="B133" s="45" t="s">
        <v>24</v>
      </c>
      <c r="C133" s="45" t="s">
        <v>99</v>
      </c>
      <c r="D133" s="45" t="s">
        <v>103</v>
      </c>
      <c r="E133" s="45"/>
      <c r="F133" s="46" t="n">
        <v>129</v>
      </c>
      <c r="G133" s="46" t="n">
        <v>0</v>
      </c>
      <c r="H133" s="46" t="n">
        <v>0</v>
      </c>
    </row>
    <row r="134" s="108" customFormat="true" ht="23.85" hidden="false" customHeight="false" outlineLevel="0" collapsed="false">
      <c r="A134" s="63" t="s">
        <v>27</v>
      </c>
      <c r="B134" s="50" t="s">
        <v>24</v>
      </c>
      <c r="C134" s="50" t="s">
        <v>99</v>
      </c>
      <c r="D134" s="50" t="s">
        <v>103</v>
      </c>
      <c r="E134" s="51" t="s">
        <v>28</v>
      </c>
      <c r="F134" s="52" t="n">
        <v>129</v>
      </c>
      <c r="G134" s="52" t="n">
        <v>0</v>
      </c>
      <c r="H134" s="52" t="n">
        <v>0</v>
      </c>
    </row>
    <row r="135" s="108" customFormat="true" ht="12.75" hidden="false" customHeight="false" outlineLevel="0" collapsed="false">
      <c r="A135" s="43" t="s">
        <v>100</v>
      </c>
      <c r="B135" s="45" t="s">
        <v>24</v>
      </c>
      <c r="C135" s="45" t="s">
        <v>99</v>
      </c>
      <c r="D135" s="45" t="s">
        <v>101</v>
      </c>
      <c r="E135" s="45"/>
      <c r="F135" s="46" t="n">
        <v>9341.3</v>
      </c>
      <c r="G135" s="46" t="n">
        <v>0</v>
      </c>
      <c r="H135" s="46" t="n">
        <v>0</v>
      </c>
    </row>
    <row r="136" s="108" customFormat="true" ht="23.85" hidden="false" customHeight="false" outlineLevel="0" collapsed="false">
      <c r="A136" s="63" t="s">
        <v>27</v>
      </c>
      <c r="B136" s="50" t="s">
        <v>24</v>
      </c>
      <c r="C136" s="50" t="s">
        <v>99</v>
      </c>
      <c r="D136" s="50" t="s">
        <v>101</v>
      </c>
      <c r="E136" s="51" t="s">
        <v>28</v>
      </c>
      <c r="F136" s="52" t="n">
        <v>9341.3</v>
      </c>
      <c r="G136" s="52" t="n">
        <v>0</v>
      </c>
      <c r="H136" s="52" t="n">
        <v>0</v>
      </c>
    </row>
    <row r="137" customFormat="false" ht="30.75" hidden="false" customHeight="true" outlineLevel="0" collapsed="false">
      <c r="A137" s="43" t="s">
        <v>310</v>
      </c>
      <c r="B137" s="45" t="s">
        <v>24</v>
      </c>
      <c r="C137" s="45" t="s">
        <v>99</v>
      </c>
      <c r="D137" s="45" t="s">
        <v>311</v>
      </c>
      <c r="E137" s="45"/>
      <c r="F137" s="46" t="n">
        <v>10</v>
      </c>
      <c r="G137" s="46" t="n">
        <v>0</v>
      </c>
      <c r="H137" s="46" t="n">
        <v>0</v>
      </c>
    </row>
    <row r="138" s="108" customFormat="true" ht="30.75" hidden="false" customHeight="true" outlineLevel="0" collapsed="false">
      <c r="A138" s="63" t="s">
        <v>55</v>
      </c>
      <c r="B138" s="50" t="s">
        <v>24</v>
      </c>
      <c r="C138" s="50" t="s">
        <v>99</v>
      </c>
      <c r="D138" s="50" t="s">
        <v>311</v>
      </c>
      <c r="E138" s="50" t="s">
        <v>56</v>
      </c>
      <c r="F138" s="52" t="n">
        <v>10</v>
      </c>
      <c r="G138" s="52" t="n">
        <v>0</v>
      </c>
      <c r="H138" s="52" t="n">
        <v>0</v>
      </c>
    </row>
    <row r="139" customFormat="false" ht="30.75" hidden="false" customHeight="true" outlineLevel="0" collapsed="false">
      <c r="A139" s="43" t="s">
        <v>312</v>
      </c>
      <c r="B139" s="45" t="s">
        <v>24</v>
      </c>
      <c r="C139" s="45" t="s">
        <v>99</v>
      </c>
      <c r="D139" s="45" t="s">
        <v>313</v>
      </c>
      <c r="E139" s="45"/>
      <c r="F139" s="46" t="n">
        <v>10</v>
      </c>
      <c r="G139" s="46" t="n">
        <v>0</v>
      </c>
      <c r="H139" s="46" t="n">
        <v>0</v>
      </c>
    </row>
    <row r="140" s="108" customFormat="true" ht="30.75" hidden="false" customHeight="true" outlineLevel="0" collapsed="false">
      <c r="A140" s="63" t="s">
        <v>55</v>
      </c>
      <c r="B140" s="50" t="s">
        <v>24</v>
      </c>
      <c r="C140" s="50" t="s">
        <v>99</v>
      </c>
      <c r="D140" s="50" t="s">
        <v>313</v>
      </c>
      <c r="E140" s="50" t="s">
        <v>56</v>
      </c>
      <c r="F140" s="52" t="n">
        <v>10</v>
      </c>
      <c r="G140" s="52" t="n">
        <v>0</v>
      </c>
      <c r="H140" s="52" t="n">
        <v>0</v>
      </c>
    </row>
    <row r="141" customFormat="false" ht="30.75" hidden="false" customHeight="true" outlineLevel="0" collapsed="false">
      <c r="A141" s="43" t="s">
        <v>314</v>
      </c>
      <c r="B141" s="45" t="s">
        <v>24</v>
      </c>
      <c r="C141" s="45" t="s">
        <v>99</v>
      </c>
      <c r="D141" s="45" t="s">
        <v>315</v>
      </c>
      <c r="E141" s="45"/>
      <c r="F141" s="46" t="n">
        <v>60</v>
      </c>
      <c r="G141" s="46" t="n">
        <v>0</v>
      </c>
      <c r="H141" s="46" t="n">
        <v>0</v>
      </c>
    </row>
    <row r="142" s="108" customFormat="true" ht="30.75" hidden="false" customHeight="true" outlineLevel="0" collapsed="false">
      <c r="A142" s="63" t="s">
        <v>55</v>
      </c>
      <c r="B142" s="50" t="s">
        <v>24</v>
      </c>
      <c r="C142" s="50" t="s">
        <v>99</v>
      </c>
      <c r="D142" s="50" t="s">
        <v>315</v>
      </c>
      <c r="E142" s="50" t="s">
        <v>56</v>
      </c>
      <c r="F142" s="52" t="n">
        <v>60</v>
      </c>
      <c r="G142" s="52" t="n">
        <v>0</v>
      </c>
      <c r="H142" s="52" t="n">
        <v>0</v>
      </c>
    </row>
    <row r="143" customFormat="false" ht="30.75" hidden="false" customHeight="true" outlineLevel="0" collapsed="false">
      <c r="A143" s="43" t="s">
        <v>316</v>
      </c>
      <c r="B143" s="45" t="s">
        <v>24</v>
      </c>
      <c r="C143" s="45" t="s">
        <v>99</v>
      </c>
      <c r="D143" s="45" t="s">
        <v>317</v>
      </c>
      <c r="E143" s="45"/>
      <c r="F143" s="46" t="n">
        <v>100</v>
      </c>
      <c r="G143" s="46" t="n">
        <v>0</v>
      </c>
      <c r="H143" s="46" t="n">
        <v>0</v>
      </c>
    </row>
    <row r="144" s="108" customFormat="true" ht="30.75" hidden="false" customHeight="true" outlineLevel="0" collapsed="false">
      <c r="A144" s="63" t="s">
        <v>55</v>
      </c>
      <c r="B144" s="50" t="s">
        <v>24</v>
      </c>
      <c r="C144" s="50" t="s">
        <v>99</v>
      </c>
      <c r="D144" s="50" t="s">
        <v>317</v>
      </c>
      <c r="E144" s="50" t="s">
        <v>56</v>
      </c>
      <c r="F144" s="52" t="n">
        <v>100</v>
      </c>
      <c r="G144" s="52" t="n">
        <v>0</v>
      </c>
      <c r="H144" s="52" t="n">
        <v>0</v>
      </c>
    </row>
    <row r="145" customFormat="false" ht="30.75" hidden="false" customHeight="true" outlineLevel="0" collapsed="false">
      <c r="A145" s="43" t="s">
        <v>318</v>
      </c>
      <c r="B145" s="45" t="s">
        <v>24</v>
      </c>
      <c r="C145" s="45" t="s">
        <v>99</v>
      </c>
      <c r="D145" s="45" t="s">
        <v>319</v>
      </c>
      <c r="E145" s="45"/>
      <c r="F145" s="46" t="n">
        <v>10</v>
      </c>
      <c r="G145" s="46" t="n">
        <v>0</v>
      </c>
      <c r="H145" s="46" t="n">
        <v>0</v>
      </c>
    </row>
    <row r="146" s="108" customFormat="true" ht="30.75" hidden="false" customHeight="true" outlineLevel="0" collapsed="false">
      <c r="A146" s="63" t="s">
        <v>55</v>
      </c>
      <c r="B146" s="50" t="s">
        <v>24</v>
      </c>
      <c r="C146" s="50" t="s">
        <v>99</v>
      </c>
      <c r="D146" s="50" t="s">
        <v>319</v>
      </c>
      <c r="E146" s="50" t="s">
        <v>56</v>
      </c>
      <c r="F146" s="52" t="n">
        <v>10</v>
      </c>
      <c r="G146" s="52" t="n">
        <v>0</v>
      </c>
      <c r="H146" s="52" t="n">
        <v>0</v>
      </c>
    </row>
    <row r="147" customFormat="false" ht="19.5" hidden="false" customHeight="true" outlineLevel="0" collapsed="false">
      <c r="A147" s="43" t="s">
        <v>320</v>
      </c>
      <c r="B147" s="45" t="s">
        <v>24</v>
      </c>
      <c r="C147" s="45" t="s">
        <v>99</v>
      </c>
      <c r="D147" s="45" t="s">
        <v>321</v>
      </c>
      <c r="E147" s="45"/>
      <c r="F147" s="46" t="n">
        <v>10</v>
      </c>
      <c r="G147" s="46" t="n">
        <v>0</v>
      </c>
      <c r="H147" s="46" t="n">
        <v>0</v>
      </c>
    </row>
    <row r="148" s="108" customFormat="true" ht="30.75" hidden="false" customHeight="true" outlineLevel="0" collapsed="false">
      <c r="A148" s="63" t="s">
        <v>55</v>
      </c>
      <c r="B148" s="50" t="s">
        <v>24</v>
      </c>
      <c r="C148" s="50" t="s">
        <v>99</v>
      </c>
      <c r="D148" s="50" t="s">
        <v>321</v>
      </c>
      <c r="E148" s="50" t="s">
        <v>56</v>
      </c>
      <c r="F148" s="52" t="n">
        <v>10</v>
      </c>
      <c r="G148" s="52" t="n">
        <v>0</v>
      </c>
      <c r="H148" s="52" t="n">
        <v>0</v>
      </c>
    </row>
    <row r="149" customFormat="false" ht="15" hidden="false" customHeight="false" outlineLevel="0" collapsed="false">
      <c r="A149" s="177" t="s">
        <v>104</v>
      </c>
      <c r="B149" s="178" t="s">
        <v>38</v>
      </c>
      <c r="C149" s="178" t="s">
        <v>456</v>
      </c>
      <c r="D149" s="178"/>
      <c r="E149" s="178"/>
      <c r="F149" s="191" t="n">
        <v>1266049.92442</v>
      </c>
      <c r="G149" s="191" t="n">
        <v>633629.02342</v>
      </c>
      <c r="H149" s="191" t="n">
        <v>557303.7</v>
      </c>
    </row>
    <row r="150" s="108" customFormat="true" ht="12.75" hidden="false" customHeight="false" outlineLevel="0" collapsed="false">
      <c r="A150" s="37" t="s">
        <v>105</v>
      </c>
      <c r="B150" s="39" t="s">
        <v>38</v>
      </c>
      <c r="C150" s="39" t="s">
        <v>16</v>
      </c>
      <c r="D150" s="39"/>
      <c r="E150" s="39"/>
      <c r="F150" s="40" t="n">
        <v>559903.48137</v>
      </c>
      <c r="G150" s="40" t="n">
        <v>69892.14546</v>
      </c>
      <c r="H150" s="40" t="n">
        <v>0</v>
      </c>
    </row>
    <row r="151" customFormat="false" ht="35.05" hidden="false" customHeight="false" outlineLevel="0" collapsed="false">
      <c r="A151" s="43" t="s">
        <v>106</v>
      </c>
      <c r="B151" s="45" t="s">
        <v>38</v>
      </c>
      <c r="C151" s="45" t="s">
        <v>16</v>
      </c>
      <c r="D151" s="45" t="s">
        <v>107</v>
      </c>
      <c r="E151" s="45"/>
      <c r="F151" s="46" t="n">
        <v>455162.50489</v>
      </c>
      <c r="G151" s="46" t="n">
        <v>54820.91875</v>
      </c>
      <c r="H151" s="46" t="n">
        <v>0</v>
      </c>
    </row>
    <row r="152" customFormat="false" ht="23.85" hidden="false" customHeight="false" outlineLevel="0" collapsed="false">
      <c r="A152" s="63" t="s">
        <v>96</v>
      </c>
      <c r="B152" s="45" t="s">
        <v>38</v>
      </c>
      <c r="C152" s="45" t="s">
        <v>16</v>
      </c>
      <c r="D152" s="50" t="s">
        <v>107</v>
      </c>
      <c r="E152" s="45" t="s">
        <v>97</v>
      </c>
      <c r="F152" s="46" t="n">
        <v>421459.33945</v>
      </c>
      <c r="G152" s="46" t="n">
        <v>17764.01875</v>
      </c>
      <c r="H152" s="46" t="n">
        <v>0</v>
      </c>
    </row>
    <row r="153" s="108" customFormat="true" ht="12.75" hidden="false" customHeight="false" outlineLevel="0" collapsed="false">
      <c r="A153" s="63" t="s">
        <v>32</v>
      </c>
      <c r="B153" s="50" t="s">
        <v>38</v>
      </c>
      <c r="C153" s="50" t="s">
        <v>16</v>
      </c>
      <c r="D153" s="50" t="s">
        <v>107</v>
      </c>
      <c r="E153" s="50" t="s">
        <v>33</v>
      </c>
      <c r="F153" s="46" t="n">
        <v>33703.16544</v>
      </c>
      <c r="G153" s="46" t="n">
        <v>37056.9</v>
      </c>
      <c r="H153" s="46" t="n">
        <v>0</v>
      </c>
    </row>
    <row r="154" s="108" customFormat="true" ht="54.75" hidden="false" customHeight="true" outlineLevel="0" collapsed="false">
      <c r="A154" s="43" t="s">
        <v>108</v>
      </c>
      <c r="B154" s="45" t="s">
        <v>38</v>
      </c>
      <c r="C154" s="45" t="s">
        <v>16</v>
      </c>
      <c r="D154" s="45" t="s">
        <v>109</v>
      </c>
      <c r="E154" s="45"/>
      <c r="F154" s="46" t="n">
        <v>68354.57648</v>
      </c>
      <c r="G154" s="46" t="n">
        <v>5763.52671</v>
      </c>
      <c r="H154" s="46" t="n">
        <v>0</v>
      </c>
    </row>
    <row r="155" s="108" customFormat="true" ht="23.85" hidden="false" customHeight="false" outlineLevel="0" collapsed="false">
      <c r="A155" s="63" t="s">
        <v>96</v>
      </c>
      <c r="B155" s="50" t="s">
        <v>38</v>
      </c>
      <c r="C155" s="50" t="s">
        <v>16</v>
      </c>
      <c r="D155" s="50" t="s">
        <v>109</v>
      </c>
      <c r="E155" s="50" t="s">
        <v>97</v>
      </c>
      <c r="F155" s="46" t="n">
        <v>62069.32491</v>
      </c>
      <c r="G155" s="46" t="n">
        <v>2236.02671</v>
      </c>
      <c r="H155" s="46" t="n">
        <v>0</v>
      </c>
    </row>
    <row r="156" s="108" customFormat="true" ht="12.75" hidden="false" customHeight="false" outlineLevel="0" collapsed="false">
      <c r="A156" s="63" t="s">
        <v>32</v>
      </c>
      <c r="B156" s="50" t="s">
        <v>38</v>
      </c>
      <c r="C156" s="50" t="s">
        <v>16</v>
      </c>
      <c r="D156" s="50" t="s">
        <v>109</v>
      </c>
      <c r="E156" s="50" t="s">
        <v>33</v>
      </c>
      <c r="F156" s="46" t="n">
        <v>6285.25157</v>
      </c>
      <c r="G156" s="46" t="n">
        <v>3527.5</v>
      </c>
      <c r="H156" s="46" t="n">
        <v>0</v>
      </c>
    </row>
    <row r="157" s="108" customFormat="true" ht="23.85" hidden="false" customHeight="false" outlineLevel="0" collapsed="false">
      <c r="A157" s="63" t="s">
        <v>110</v>
      </c>
      <c r="B157" s="50" t="s">
        <v>38</v>
      </c>
      <c r="C157" s="50" t="s">
        <v>16</v>
      </c>
      <c r="D157" s="51" t="s">
        <v>111</v>
      </c>
      <c r="E157" s="52"/>
      <c r="F157" s="52" t="n">
        <v>4804.3</v>
      </c>
      <c r="G157" s="52" t="n">
        <v>0</v>
      </c>
      <c r="H157" s="52" t="n">
        <v>0</v>
      </c>
    </row>
    <row r="158" s="108" customFormat="true" ht="23.85" hidden="false" customHeight="false" outlineLevel="0" collapsed="false">
      <c r="A158" s="63" t="s">
        <v>55</v>
      </c>
      <c r="B158" s="50" t="s">
        <v>38</v>
      </c>
      <c r="C158" s="50" t="s">
        <v>16</v>
      </c>
      <c r="D158" s="51" t="s">
        <v>111</v>
      </c>
      <c r="E158" s="56" t="n">
        <v>600</v>
      </c>
      <c r="F158" s="52" t="n">
        <v>4804.3</v>
      </c>
      <c r="G158" s="52" t="n">
        <v>0</v>
      </c>
      <c r="H158" s="52" t="n">
        <v>0</v>
      </c>
    </row>
    <row r="159" customFormat="false" ht="12.75" hidden="false" customHeight="false" outlineLevel="0" collapsed="false">
      <c r="A159" s="43" t="s">
        <v>112</v>
      </c>
      <c r="B159" s="45" t="s">
        <v>38</v>
      </c>
      <c r="C159" s="45" t="s">
        <v>16</v>
      </c>
      <c r="D159" s="50" t="s">
        <v>113</v>
      </c>
      <c r="E159" s="45"/>
      <c r="F159" s="46" t="n">
        <v>24763</v>
      </c>
      <c r="G159" s="46" t="n">
        <v>9307.7</v>
      </c>
      <c r="H159" s="46" t="n">
        <v>0</v>
      </c>
    </row>
    <row r="160" s="108" customFormat="true" ht="23.85" hidden="false" customHeight="false" outlineLevel="0" collapsed="false">
      <c r="A160" s="63" t="s">
        <v>27</v>
      </c>
      <c r="B160" s="50" t="s">
        <v>38</v>
      </c>
      <c r="C160" s="50" t="s">
        <v>16</v>
      </c>
      <c r="D160" s="50" t="s">
        <v>113</v>
      </c>
      <c r="E160" s="50" t="s">
        <v>28</v>
      </c>
      <c r="F160" s="52" t="n">
        <v>7007.38327</v>
      </c>
      <c r="G160" s="52" t="n">
        <v>0</v>
      </c>
      <c r="H160" s="52" t="n">
        <v>0</v>
      </c>
    </row>
    <row r="161" s="108" customFormat="true" ht="23.85" hidden="false" customHeight="false" outlineLevel="0" collapsed="false">
      <c r="A161" s="63" t="s">
        <v>96</v>
      </c>
      <c r="B161" s="50" t="s">
        <v>38</v>
      </c>
      <c r="C161" s="50" t="s">
        <v>16</v>
      </c>
      <c r="D161" s="50" t="s">
        <v>113</v>
      </c>
      <c r="E161" s="50" t="s">
        <v>97</v>
      </c>
      <c r="F161" s="52" t="n">
        <v>17660.61673</v>
      </c>
      <c r="G161" s="52" t="n">
        <v>9307.7</v>
      </c>
      <c r="H161" s="52" t="n">
        <v>0</v>
      </c>
    </row>
    <row r="162" s="108" customFormat="true" ht="23.85" hidden="false" customHeight="false" outlineLevel="0" collapsed="false">
      <c r="A162" s="63" t="s">
        <v>55</v>
      </c>
      <c r="B162" s="50" t="s">
        <v>38</v>
      </c>
      <c r="C162" s="50" t="s">
        <v>16</v>
      </c>
      <c r="D162" s="50" t="s">
        <v>113</v>
      </c>
      <c r="E162" s="50" t="s">
        <v>56</v>
      </c>
      <c r="F162" s="52" t="n">
        <v>95</v>
      </c>
      <c r="G162" s="52" t="n">
        <v>0</v>
      </c>
      <c r="H162" s="52" t="n">
        <v>0</v>
      </c>
    </row>
    <row r="163" customFormat="false" ht="23.85" hidden="false" customHeight="false" outlineLevel="0" collapsed="false">
      <c r="A163" s="43" t="s">
        <v>198</v>
      </c>
      <c r="B163" s="45" t="s">
        <v>38</v>
      </c>
      <c r="C163" s="45" t="s">
        <v>16</v>
      </c>
      <c r="D163" s="45" t="s">
        <v>199</v>
      </c>
      <c r="E163" s="45"/>
      <c r="F163" s="46" t="n">
        <v>4147.8</v>
      </c>
      <c r="G163" s="46" t="n">
        <v>0</v>
      </c>
      <c r="H163" s="46" t="n">
        <v>0</v>
      </c>
    </row>
    <row r="164" s="108" customFormat="true" ht="23.85" hidden="false" customHeight="false" outlineLevel="0" collapsed="false">
      <c r="A164" s="63" t="s">
        <v>27</v>
      </c>
      <c r="B164" s="50" t="s">
        <v>38</v>
      </c>
      <c r="C164" s="50" t="s">
        <v>16</v>
      </c>
      <c r="D164" s="50" t="s">
        <v>199</v>
      </c>
      <c r="E164" s="50" t="s">
        <v>28</v>
      </c>
      <c r="F164" s="52" t="n">
        <v>4147.8</v>
      </c>
      <c r="G164" s="52" t="n">
        <v>0</v>
      </c>
      <c r="H164" s="52" t="n">
        <v>0</v>
      </c>
    </row>
    <row r="165" customFormat="false" ht="12.75" hidden="false" customHeight="false" outlineLevel="0" collapsed="false">
      <c r="A165" s="43" t="s">
        <v>396</v>
      </c>
      <c r="B165" s="45" t="s">
        <v>38</v>
      </c>
      <c r="C165" s="45" t="s">
        <v>16</v>
      </c>
      <c r="D165" s="45" t="s">
        <v>397</v>
      </c>
      <c r="E165" s="45"/>
      <c r="F165" s="46" t="n">
        <v>2671.3</v>
      </c>
      <c r="G165" s="46" t="n">
        <v>0</v>
      </c>
      <c r="H165" s="46" t="n">
        <v>0</v>
      </c>
    </row>
    <row r="166" s="108" customFormat="true" ht="23.85" hidden="false" customHeight="false" outlineLevel="0" collapsed="false">
      <c r="A166" s="63" t="s">
        <v>27</v>
      </c>
      <c r="B166" s="50" t="s">
        <v>38</v>
      </c>
      <c r="C166" s="50" t="s">
        <v>16</v>
      </c>
      <c r="D166" s="50" t="s">
        <v>397</v>
      </c>
      <c r="E166" s="50" t="s">
        <v>28</v>
      </c>
      <c r="F166" s="52" t="n">
        <v>2671.3</v>
      </c>
      <c r="G166" s="52" t="n">
        <v>0</v>
      </c>
      <c r="H166" s="52" t="n">
        <v>0</v>
      </c>
    </row>
    <row r="167" customFormat="false" ht="12.75" hidden="false" customHeight="false" outlineLevel="0" collapsed="false">
      <c r="A167" s="37" t="s">
        <v>200</v>
      </c>
      <c r="B167" s="39" t="s">
        <v>38</v>
      </c>
      <c r="C167" s="39" t="s">
        <v>18</v>
      </c>
      <c r="D167" s="39"/>
      <c r="E167" s="39"/>
      <c r="F167" s="40" t="n">
        <v>638028.4</v>
      </c>
      <c r="G167" s="40" t="n">
        <v>523576.7</v>
      </c>
      <c r="H167" s="40" t="n">
        <v>523576.7</v>
      </c>
    </row>
    <row r="168" customFormat="false" ht="35.05" hidden="false" customHeight="false" outlineLevel="0" collapsed="false">
      <c r="A168" s="43" t="str">
        <f aca="false">'2023г вед стр-ра'!A599</f>
        <v>Содержание и обслуживание инженерных сетей, сооружений и котельного оборудования, а также изготовление технической документации</v>
      </c>
      <c r="B168" s="45" t="s">
        <v>38</v>
      </c>
      <c r="C168" s="45" t="s">
        <v>18</v>
      </c>
      <c r="D168" s="45" t="s">
        <v>401</v>
      </c>
      <c r="E168" s="45"/>
      <c r="F168" s="46" t="n">
        <v>1042.7</v>
      </c>
      <c r="G168" s="46" t="n">
        <v>0</v>
      </c>
      <c r="H168" s="46" t="n">
        <v>0</v>
      </c>
    </row>
    <row r="169" s="108" customFormat="true" ht="23.85" hidden="false" customHeight="false" outlineLevel="0" collapsed="false">
      <c r="A169" s="63" t="s">
        <v>27</v>
      </c>
      <c r="B169" s="50" t="s">
        <v>38</v>
      </c>
      <c r="C169" s="50" t="s">
        <v>18</v>
      </c>
      <c r="D169" s="50" t="s">
        <v>401</v>
      </c>
      <c r="E169" s="50" t="s">
        <v>28</v>
      </c>
      <c r="F169" s="52" t="n">
        <v>1042.7</v>
      </c>
      <c r="G169" s="52" t="n">
        <v>0</v>
      </c>
      <c r="H169" s="52" t="n">
        <v>0</v>
      </c>
    </row>
    <row r="170" s="108" customFormat="true" ht="57.45" hidden="false" customHeight="false" outlineLevel="0" collapsed="false">
      <c r="A170" s="43" t="s">
        <v>402</v>
      </c>
      <c r="B170" s="45" t="s">
        <v>38</v>
      </c>
      <c r="C170" s="45" t="s">
        <v>18</v>
      </c>
      <c r="D170" s="45" t="s">
        <v>403</v>
      </c>
      <c r="E170" s="50"/>
      <c r="F170" s="52" t="n">
        <v>630859.7</v>
      </c>
      <c r="G170" s="52" t="n">
        <v>523576.7</v>
      </c>
      <c r="H170" s="52" t="n">
        <v>523576.7</v>
      </c>
    </row>
    <row r="171" customFormat="false" ht="89.25" hidden="false" customHeight="true" outlineLevel="0" collapsed="false">
      <c r="A171" s="43" t="str">
        <f aca="false">'2023г вед стр-ра'!A602</f>
        <v>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 (услуги теплоснабжения и горячего водоснабжения)</v>
      </c>
      <c r="B171" s="45" t="s">
        <v>38</v>
      </c>
      <c r="C171" s="45" t="s">
        <v>18</v>
      </c>
      <c r="D171" s="45" t="s">
        <v>405</v>
      </c>
      <c r="E171" s="45"/>
      <c r="F171" s="46" t="n">
        <v>426419.5</v>
      </c>
      <c r="G171" s="46" t="n">
        <v>320311.6</v>
      </c>
      <c r="H171" s="46" t="n">
        <v>320311.6</v>
      </c>
    </row>
    <row r="172" s="108" customFormat="true" ht="12.75" hidden="false" customHeight="false" outlineLevel="0" collapsed="false">
      <c r="A172" s="63" t="s">
        <v>32</v>
      </c>
      <c r="B172" s="50" t="s">
        <v>38</v>
      </c>
      <c r="C172" s="50" t="s">
        <v>18</v>
      </c>
      <c r="D172" s="50" t="s">
        <v>405</v>
      </c>
      <c r="E172" s="50" t="s">
        <v>33</v>
      </c>
      <c r="F172" s="52" t="n">
        <v>426419.5</v>
      </c>
      <c r="G172" s="52" t="n">
        <v>320311.6</v>
      </c>
      <c r="H172" s="52" t="n">
        <v>320311.6</v>
      </c>
    </row>
    <row r="173" customFormat="false" ht="89.25" hidden="false" customHeight="true" outlineLevel="0" collapsed="false">
      <c r="A173" s="43" t="str">
        <f aca="false">'2023г вед стр-ра'!A604</f>
        <v>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 (услуги холодного водоснабжения и водоотведения)</v>
      </c>
      <c r="B173" s="45" t="s">
        <v>38</v>
      </c>
      <c r="C173" s="45" t="s">
        <v>18</v>
      </c>
      <c r="D173" s="45" t="s">
        <v>407</v>
      </c>
      <c r="E173" s="45"/>
      <c r="F173" s="46" t="n">
        <v>73474.36</v>
      </c>
      <c r="G173" s="46" t="n">
        <v>87044.5</v>
      </c>
      <c r="H173" s="46" t="n">
        <v>87044.5</v>
      </c>
    </row>
    <row r="174" s="108" customFormat="true" ht="12.75" hidden="false" customHeight="false" outlineLevel="0" collapsed="false">
      <c r="A174" s="63" t="s">
        <v>32</v>
      </c>
      <c r="B174" s="50" t="s">
        <v>38</v>
      </c>
      <c r="C174" s="50" t="s">
        <v>18</v>
      </c>
      <c r="D174" s="50" t="s">
        <v>407</v>
      </c>
      <c r="E174" s="50" t="s">
        <v>33</v>
      </c>
      <c r="F174" s="52" t="n">
        <v>73474.36</v>
      </c>
      <c r="G174" s="52" t="n">
        <v>87044.5</v>
      </c>
      <c r="H174" s="52" t="n">
        <v>87044.5</v>
      </c>
    </row>
    <row r="175" customFormat="false" ht="68.65" hidden="false" customHeight="false" outlineLevel="0" collapsed="false">
      <c r="A175" s="43" t="str">
        <f aca="false">'2023г вед стр-ра'!A606</f>
        <v>Компенсация (возмещение) выпадающих доходов теплоснабжающих организаций, организаций, осуществляющих горячее водоснабжение, холодное водоснабжение и (или) водоотведение, и организаций, осуществляющих реализацию твердого топлива, сжиженного газа, возникающих при применении льготных цен (тарифов) (реализация твердого топлива)</v>
      </c>
      <c r="B175" s="45" t="s">
        <v>38</v>
      </c>
      <c r="C175" s="45" t="s">
        <v>18</v>
      </c>
      <c r="D175" s="45" t="s">
        <v>409</v>
      </c>
      <c r="E175" s="45"/>
      <c r="F175" s="46" t="n">
        <v>128008.94</v>
      </c>
      <c r="G175" s="46" t="n">
        <v>110129.4</v>
      </c>
      <c r="H175" s="46" t="n">
        <v>110129.4</v>
      </c>
    </row>
    <row r="176" s="108" customFormat="true" ht="12.75" hidden="false" customHeight="false" outlineLevel="0" collapsed="false">
      <c r="A176" s="63" t="s">
        <v>32</v>
      </c>
      <c r="B176" s="50" t="s">
        <v>38</v>
      </c>
      <c r="C176" s="50" t="s">
        <v>18</v>
      </c>
      <c r="D176" s="50" t="s">
        <v>409</v>
      </c>
      <c r="E176" s="50" t="s">
        <v>33</v>
      </c>
      <c r="F176" s="52" t="n">
        <v>128008.94</v>
      </c>
      <c r="G176" s="52" t="n">
        <v>110129.4</v>
      </c>
      <c r="H176" s="52" t="n">
        <v>110129.4</v>
      </c>
    </row>
    <row r="177" customFormat="false" ht="68.65" hidden="false" customHeight="false" outlineLevel="0" collapsed="false">
      <c r="A177" s="43" t="s">
        <v>410</v>
      </c>
      <c r="B177" s="45" t="s">
        <v>38</v>
      </c>
      <c r="C177" s="45" t="s">
        <v>18</v>
      </c>
      <c r="D177" s="45" t="s">
        <v>411</v>
      </c>
      <c r="E177" s="45"/>
      <c r="F177" s="46" t="n">
        <v>2956.9</v>
      </c>
      <c r="G177" s="46" t="n">
        <v>6091.2</v>
      </c>
      <c r="H177" s="46" t="n">
        <v>6091.2</v>
      </c>
    </row>
    <row r="178" s="108" customFormat="true" ht="12.75" hidden="false" customHeight="false" outlineLevel="0" collapsed="false">
      <c r="A178" s="63" t="s">
        <v>32</v>
      </c>
      <c r="B178" s="50" t="s">
        <v>38</v>
      </c>
      <c r="C178" s="50" t="s">
        <v>18</v>
      </c>
      <c r="D178" s="50" t="s">
        <v>411</v>
      </c>
      <c r="E178" s="50" t="s">
        <v>33</v>
      </c>
      <c r="F178" s="52" t="n">
        <v>2956.9</v>
      </c>
      <c r="G178" s="52" t="n">
        <v>6091.2</v>
      </c>
      <c r="H178" s="52" t="n">
        <v>6091.2</v>
      </c>
    </row>
    <row r="179" s="108" customFormat="true" ht="23.85" hidden="false" customHeight="false" outlineLevel="0" collapsed="false">
      <c r="A179" s="43" t="s">
        <v>398</v>
      </c>
      <c r="B179" s="45" t="s">
        <v>38</v>
      </c>
      <c r="C179" s="45" t="s">
        <v>18</v>
      </c>
      <c r="D179" s="45" t="s">
        <v>399</v>
      </c>
      <c r="E179" s="45"/>
      <c r="F179" s="52" t="n">
        <v>2580</v>
      </c>
      <c r="G179" s="52" t="n">
        <v>0</v>
      </c>
      <c r="H179" s="52" t="n">
        <v>0</v>
      </c>
    </row>
    <row r="180" s="108" customFormat="true" ht="23.85" hidden="false" customHeight="false" outlineLevel="0" collapsed="false">
      <c r="A180" s="55" t="s">
        <v>27</v>
      </c>
      <c r="B180" s="50" t="s">
        <v>38</v>
      </c>
      <c r="C180" s="50" t="s">
        <v>18</v>
      </c>
      <c r="D180" s="50" t="s">
        <v>399</v>
      </c>
      <c r="E180" s="50" t="s">
        <v>28</v>
      </c>
      <c r="F180" s="52" t="n">
        <v>2580</v>
      </c>
      <c r="G180" s="52" t="n">
        <v>0</v>
      </c>
      <c r="H180" s="52" t="n">
        <v>0</v>
      </c>
    </row>
    <row r="181" s="108" customFormat="true" ht="23.85" hidden="false" customHeight="false" outlineLevel="0" collapsed="false">
      <c r="A181" s="55" t="str">
        <f aca="false">'2023г вед стр-ра'!A228</f>
        <v>Приобретение имущества для муниципальных нужд в казну Анжеро-Судженского городского округа</v>
      </c>
      <c r="B181" s="45" t="s">
        <v>38</v>
      </c>
      <c r="C181" s="45" t="s">
        <v>18</v>
      </c>
      <c r="D181" s="64" t="s">
        <v>202</v>
      </c>
      <c r="E181" s="64"/>
      <c r="F181" s="65" t="n">
        <v>3546</v>
      </c>
      <c r="G181" s="65" t="n">
        <v>0</v>
      </c>
      <c r="H181" s="65" t="n">
        <v>0</v>
      </c>
    </row>
    <row r="182" s="108" customFormat="true" ht="23.85" hidden="false" customHeight="false" outlineLevel="0" collapsed="false">
      <c r="A182" s="55" t="str">
        <f aca="false">'2023г вед стр-ра'!A229</f>
        <v>Капитальные вложения в объекты государственной (муниципальной) собственности</v>
      </c>
      <c r="B182" s="50" t="s">
        <v>38</v>
      </c>
      <c r="C182" s="50" t="s">
        <v>18</v>
      </c>
      <c r="D182" s="50" t="s">
        <v>202</v>
      </c>
      <c r="E182" s="51" t="s">
        <v>97</v>
      </c>
      <c r="F182" s="52" t="n">
        <v>3546</v>
      </c>
      <c r="G182" s="52" t="n">
        <v>0</v>
      </c>
      <c r="H182" s="52" t="n">
        <v>0</v>
      </c>
    </row>
    <row r="183" customFormat="false" ht="12.75" hidden="false" customHeight="false" outlineLevel="0" collapsed="false">
      <c r="A183" s="37" t="s">
        <v>114</v>
      </c>
      <c r="B183" s="39" t="s">
        <v>38</v>
      </c>
      <c r="C183" s="39" t="s">
        <v>74</v>
      </c>
      <c r="D183" s="39"/>
      <c r="E183" s="39"/>
      <c r="F183" s="40" t="n">
        <v>38933.24994</v>
      </c>
      <c r="G183" s="40" t="n">
        <v>16160.47796</v>
      </c>
      <c r="H183" s="40" t="n">
        <v>7727.3</v>
      </c>
      <c r="XDO183" s="108"/>
    </row>
    <row r="184" s="108" customFormat="true" ht="35.05" hidden="false" customHeight="false" outlineLevel="0" collapsed="false">
      <c r="A184" s="43" t="s">
        <v>394</v>
      </c>
      <c r="B184" s="45" t="s">
        <v>38</v>
      </c>
      <c r="C184" s="45" t="s">
        <v>74</v>
      </c>
      <c r="D184" s="176" t="s">
        <v>395</v>
      </c>
      <c r="E184" s="45"/>
      <c r="F184" s="46" t="n">
        <v>1153.75933</v>
      </c>
      <c r="G184" s="46" t="n">
        <v>3213.28079</v>
      </c>
      <c r="H184" s="46" t="n">
        <v>0</v>
      </c>
      <c r="XDO184" s="1"/>
    </row>
    <row r="185" s="108" customFormat="true" ht="23.85" hidden="false" customHeight="false" outlineLevel="0" collapsed="false">
      <c r="A185" s="63" t="s">
        <v>27</v>
      </c>
      <c r="B185" s="50" t="s">
        <v>38</v>
      </c>
      <c r="C185" s="50" t="s">
        <v>74</v>
      </c>
      <c r="D185" s="50" t="s">
        <v>395</v>
      </c>
      <c r="E185" s="50" t="s">
        <v>28</v>
      </c>
      <c r="F185" s="52" t="n">
        <v>1153.75933</v>
      </c>
      <c r="G185" s="52" t="n">
        <v>3213.28079</v>
      </c>
      <c r="H185" s="52" t="n">
        <v>0</v>
      </c>
    </row>
    <row r="186" s="108" customFormat="true" ht="35.05" hidden="false" customHeight="false" outlineLevel="0" collapsed="false">
      <c r="A186" s="43" t="s">
        <v>412</v>
      </c>
      <c r="B186" s="45" t="s">
        <v>38</v>
      </c>
      <c r="C186" s="45" t="s">
        <v>74</v>
      </c>
      <c r="D186" s="45" t="s">
        <v>413</v>
      </c>
      <c r="E186" s="45"/>
      <c r="F186" s="46" t="n">
        <v>9583.96644</v>
      </c>
      <c r="G186" s="46" t="n">
        <v>4896.02453</v>
      </c>
      <c r="H186" s="46" t="n">
        <v>0</v>
      </c>
    </row>
    <row r="187" s="108" customFormat="true" ht="23.85" hidden="false" customHeight="false" outlineLevel="0" collapsed="false">
      <c r="A187" s="63" t="s">
        <v>55</v>
      </c>
      <c r="B187" s="50" t="s">
        <v>38</v>
      </c>
      <c r="C187" s="50" t="s">
        <v>74</v>
      </c>
      <c r="D187" s="50" t="s">
        <v>413</v>
      </c>
      <c r="E187" s="50" t="s">
        <v>56</v>
      </c>
      <c r="F187" s="52" t="n">
        <v>9583.96644</v>
      </c>
      <c r="G187" s="52" t="n">
        <v>4896.02453</v>
      </c>
      <c r="H187" s="52" t="n">
        <v>0</v>
      </c>
    </row>
    <row r="188" s="108" customFormat="true" ht="23.85" hidden="false" customHeight="false" outlineLevel="0" collapsed="false">
      <c r="A188" s="43" t="s">
        <v>414</v>
      </c>
      <c r="B188" s="45" t="s">
        <v>38</v>
      </c>
      <c r="C188" s="45" t="s">
        <v>74</v>
      </c>
      <c r="D188" s="45" t="s">
        <v>415</v>
      </c>
      <c r="E188" s="45"/>
      <c r="F188" s="46" t="n">
        <v>289.3</v>
      </c>
      <c r="G188" s="46" t="n">
        <v>200</v>
      </c>
      <c r="H188" s="46" t="n">
        <v>0</v>
      </c>
    </row>
    <row r="189" s="108" customFormat="true" ht="23.85" hidden="false" customHeight="false" outlineLevel="0" collapsed="false">
      <c r="A189" s="63" t="s">
        <v>27</v>
      </c>
      <c r="B189" s="50" t="s">
        <v>38</v>
      </c>
      <c r="C189" s="50" t="s">
        <v>74</v>
      </c>
      <c r="D189" s="50" t="s">
        <v>415</v>
      </c>
      <c r="E189" s="50" t="s">
        <v>28</v>
      </c>
      <c r="F189" s="52" t="n">
        <v>289.3</v>
      </c>
      <c r="G189" s="52" t="n">
        <v>200</v>
      </c>
      <c r="H189" s="52" t="n">
        <v>0</v>
      </c>
    </row>
    <row r="190" s="108" customFormat="true" ht="23.85" hidden="false" customHeight="false" outlineLevel="0" collapsed="false">
      <c r="A190" s="43" t="s">
        <v>392</v>
      </c>
      <c r="B190" s="45" t="s">
        <v>38</v>
      </c>
      <c r="C190" s="45" t="s">
        <v>74</v>
      </c>
      <c r="D190" s="45" t="s">
        <v>393</v>
      </c>
      <c r="E190" s="45"/>
      <c r="F190" s="46" t="n">
        <v>60.72417</v>
      </c>
      <c r="G190" s="46" t="n">
        <v>169.12005</v>
      </c>
      <c r="H190" s="46" t="n">
        <v>203.3</v>
      </c>
    </row>
    <row r="191" s="108" customFormat="true" ht="12.75" hidden="false" customHeight="true" outlineLevel="0" collapsed="false">
      <c r="A191" s="63" t="s">
        <v>27</v>
      </c>
      <c r="B191" s="50" t="s">
        <v>38</v>
      </c>
      <c r="C191" s="50" t="s">
        <v>74</v>
      </c>
      <c r="D191" s="50" t="s">
        <v>393</v>
      </c>
      <c r="E191" s="50" t="s">
        <v>28</v>
      </c>
      <c r="F191" s="52" t="n">
        <v>60.72417</v>
      </c>
      <c r="G191" s="52" t="n">
        <v>169.12005</v>
      </c>
      <c r="H191" s="52" t="n">
        <v>203.3</v>
      </c>
    </row>
    <row r="192" customFormat="false" ht="12.75" hidden="false" customHeight="false" outlineLevel="0" collapsed="false">
      <c r="A192" s="43" t="s">
        <v>416</v>
      </c>
      <c r="B192" s="45" t="s">
        <v>38</v>
      </c>
      <c r="C192" s="45" t="s">
        <v>74</v>
      </c>
      <c r="D192" s="45" t="s">
        <v>417</v>
      </c>
      <c r="E192" s="45"/>
      <c r="F192" s="46" t="n">
        <v>800</v>
      </c>
      <c r="G192" s="46" t="n">
        <v>0</v>
      </c>
      <c r="H192" s="46" t="n">
        <v>0</v>
      </c>
      <c r="XDO192" s="108"/>
    </row>
    <row r="193" s="108" customFormat="true" ht="23.85" hidden="false" customHeight="false" outlineLevel="0" collapsed="false">
      <c r="A193" s="63" t="s">
        <v>55</v>
      </c>
      <c r="B193" s="50" t="s">
        <v>38</v>
      </c>
      <c r="C193" s="50" t="s">
        <v>74</v>
      </c>
      <c r="D193" s="50" t="s">
        <v>417</v>
      </c>
      <c r="E193" s="50" t="s">
        <v>56</v>
      </c>
      <c r="F193" s="52" t="n">
        <v>800</v>
      </c>
      <c r="G193" s="52" t="n">
        <v>0</v>
      </c>
      <c r="H193" s="52" t="n">
        <v>0</v>
      </c>
      <c r="XDO193" s="1"/>
    </row>
    <row r="194" customFormat="false" ht="23.85" hidden="false" customHeight="false" outlineLevel="0" collapsed="false">
      <c r="A194" s="43" t="s">
        <v>418</v>
      </c>
      <c r="B194" s="45" t="s">
        <v>38</v>
      </c>
      <c r="C194" s="45" t="s">
        <v>74</v>
      </c>
      <c r="D194" s="45" t="s">
        <v>419</v>
      </c>
      <c r="E194" s="45"/>
      <c r="F194" s="46" t="n">
        <v>4825</v>
      </c>
      <c r="G194" s="46" t="n">
        <v>0</v>
      </c>
      <c r="H194" s="46" t="n">
        <v>0</v>
      </c>
      <c r="XDO194" s="108"/>
    </row>
    <row r="195" s="108" customFormat="true" ht="23.85" hidden="false" customHeight="false" outlineLevel="0" collapsed="false">
      <c r="A195" s="63" t="s">
        <v>55</v>
      </c>
      <c r="B195" s="50" t="s">
        <v>38</v>
      </c>
      <c r="C195" s="50" t="s">
        <v>74</v>
      </c>
      <c r="D195" s="50" t="s">
        <v>419</v>
      </c>
      <c r="E195" s="50" t="s">
        <v>56</v>
      </c>
      <c r="F195" s="52" t="n">
        <v>4825</v>
      </c>
      <c r="G195" s="52" t="n">
        <v>0</v>
      </c>
      <c r="H195" s="52" t="n">
        <v>0</v>
      </c>
      <c r="XDO195" s="1"/>
    </row>
    <row r="196" customFormat="false" ht="23.85" hidden="false" customHeight="false" outlineLevel="0" collapsed="false">
      <c r="A196" s="43" t="str">
        <f aca="false">'2023г вед стр-ра'!A623</f>
        <v>Проведение мероприятий направленных на охрану окружающей среды и организацию отдыха населения городского округа</v>
      </c>
      <c r="B196" s="45" t="s">
        <v>38</v>
      </c>
      <c r="C196" s="45" t="s">
        <v>74</v>
      </c>
      <c r="D196" s="45" t="s">
        <v>116</v>
      </c>
      <c r="E196" s="45"/>
      <c r="F196" s="46" t="n">
        <v>14445.2</v>
      </c>
      <c r="G196" s="46" t="n">
        <v>73.6</v>
      </c>
      <c r="H196" s="46" t="n">
        <v>0</v>
      </c>
      <c r="XDO196" s="108"/>
    </row>
    <row r="197" s="108" customFormat="true" ht="23.85" hidden="false" customHeight="false" outlineLevel="0" collapsed="false">
      <c r="A197" s="63" t="s">
        <v>27</v>
      </c>
      <c r="B197" s="50" t="s">
        <v>38</v>
      </c>
      <c r="C197" s="50" t="s">
        <v>74</v>
      </c>
      <c r="D197" s="50" t="s">
        <v>116</v>
      </c>
      <c r="E197" s="50" t="s">
        <v>28</v>
      </c>
      <c r="F197" s="52" t="n">
        <v>2627.9</v>
      </c>
      <c r="G197" s="52" t="n">
        <v>73.6</v>
      </c>
      <c r="H197" s="52" t="n">
        <v>0</v>
      </c>
      <c r="XDO197" s="1"/>
    </row>
    <row r="198" s="108" customFormat="true" ht="23.85" hidden="false" customHeight="false" outlineLevel="0" collapsed="false">
      <c r="A198" s="63" t="s">
        <v>55</v>
      </c>
      <c r="B198" s="50" t="s">
        <v>38</v>
      </c>
      <c r="C198" s="50" t="s">
        <v>74</v>
      </c>
      <c r="D198" s="50" t="s">
        <v>116</v>
      </c>
      <c r="E198" s="50" t="s">
        <v>56</v>
      </c>
      <c r="F198" s="52" t="n">
        <v>11817.3</v>
      </c>
      <c r="G198" s="52" t="n">
        <v>0</v>
      </c>
      <c r="H198" s="52" t="n">
        <v>0</v>
      </c>
    </row>
    <row r="199" customFormat="false" ht="23.85" hidden="false" customHeight="false" outlineLevel="0" collapsed="false">
      <c r="A199" s="63" t="s">
        <v>420</v>
      </c>
      <c r="B199" s="50" t="s">
        <v>38</v>
      </c>
      <c r="C199" s="45" t="s">
        <v>74</v>
      </c>
      <c r="D199" s="50" t="s">
        <v>421</v>
      </c>
      <c r="E199" s="52"/>
      <c r="F199" s="52" t="n">
        <v>3500</v>
      </c>
      <c r="G199" s="52" t="n">
        <v>3500</v>
      </c>
      <c r="H199" s="52" t="n">
        <v>3500</v>
      </c>
      <c r="XDO199" s="108"/>
    </row>
    <row r="200" s="108" customFormat="true" ht="23.85" hidden="false" customHeight="false" outlineLevel="0" collapsed="false">
      <c r="A200" s="63" t="s">
        <v>27</v>
      </c>
      <c r="B200" s="50" t="s">
        <v>38</v>
      </c>
      <c r="C200" s="50" t="s">
        <v>74</v>
      </c>
      <c r="D200" s="50" t="s">
        <v>421</v>
      </c>
      <c r="E200" s="52" t="s">
        <v>28</v>
      </c>
      <c r="F200" s="52" t="n">
        <v>3500</v>
      </c>
      <c r="G200" s="52" t="n">
        <v>3500</v>
      </c>
      <c r="H200" s="52" t="n">
        <v>3500</v>
      </c>
      <c r="XDO200" s="1"/>
    </row>
    <row r="201" customFormat="false" ht="36.75" hidden="false" customHeight="true" outlineLevel="0" collapsed="false">
      <c r="A201" s="43" t="s">
        <v>424</v>
      </c>
      <c r="B201" s="45" t="s">
        <v>678</v>
      </c>
      <c r="C201" s="45" t="s">
        <v>74</v>
      </c>
      <c r="D201" s="45" t="s">
        <v>425</v>
      </c>
      <c r="E201" s="50"/>
      <c r="F201" s="52" t="n">
        <v>295.3</v>
      </c>
      <c r="G201" s="52" t="n">
        <v>0</v>
      </c>
      <c r="H201" s="52" t="n">
        <v>0</v>
      </c>
      <c r="XDO201" s="108"/>
    </row>
    <row r="202" s="108" customFormat="true" ht="23.85" hidden="false" customHeight="false" outlineLevel="0" collapsed="false">
      <c r="A202" s="63" t="s">
        <v>27</v>
      </c>
      <c r="B202" s="50" t="s">
        <v>38</v>
      </c>
      <c r="C202" s="50" t="s">
        <v>74</v>
      </c>
      <c r="D202" s="50" t="s">
        <v>425</v>
      </c>
      <c r="E202" s="50" t="n">
        <v>200</v>
      </c>
      <c r="F202" s="52" t="n">
        <v>295.3</v>
      </c>
      <c r="G202" s="52" t="n">
        <v>0</v>
      </c>
      <c r="H202" s="52" t="n">
        <v>0</v>
      </c>
      <c r="XDO202" s="1"/>
    </row>
    <row r="203" customFormat="false" ht="30.75" hidden="false" customHeight="true" outlineLevel="0" collapsed="false">
      <c r="A203" s="43" t="str">
        <f aca="false">'2023г вед стр-ра'!A457</f>
        <v>Реализация федеральной целевой программы "Увековечение памяти погибших при защите Отечества на 2019 - 2024 годы"</v>
      </c>
      <c r="B203" s="45" t="s">
        <v>38</v>
      </c>
      <c r="C203" s="45" t="s">
        <v>74</v>
      </c>
      <c r="D203" s="45" t="s">
        <v>323</v>
      </c>
      <c r="E203" s="46"/>
      <c r="F203" s="46" t="n">
        <v>0</v>
      </c>
      <c r="G203" s="46" t="n">
        <v>106.45259</v>
      </c>
      <c r="H203" s="46" t="n">
        <v>0</v>
      </c>
      <c r="XDO203" s="108"/>
    </row>
    <row r="204" s="108" customFormat="true" ht="23.85" hidden="false" customHeight="false" outlineLevel="0" collapsed="false">
      <c r="A204" s="63" t="s">
        <v>55</v>
      </c>
      <c r="B204" s="50" t="s">
        <v>678</v>
      </c>
      <c r="C204" s="50" t="s">
        <v>74</v>
      </c>
      <c r="D204" s="50" t="s">
        <v>323</v>
      </c>
      <c r="E204" s="50" t="n">
        <v>600</v>
      </c>
      <c r="F204" s="52" t="n">
        <v>0</v>
      </c>
      <c r="G204" s="52" t="n">
        <v>106.45259</v>
      </c>
      <c r="H204" s="52" t="n">
        <v>0</v>
      </c>
      <c r="XDO204" s="1"/>
    </row>
    <row r="205" s="108" customFormat="true" ht="23.85" hidden="false" customHeight="false" outlineLevel="0" collapsed="false">
      <c r="A205" s="43" t="s">
        <v>422</v>
      </c>
      <c r="B205" s="45" t="s">
        <v>38</v>
      </c>
      <c r="C205" s="45" t="s">
        <v>74</v>
      </c>
      <c r="D205" s="45" t="s">
        <v>423</v>
      </c>
      <c r="E205" s="45"/>
      <c r="F205" s="46" t="n">
        <v>3980</v>
      </c>
      <c r="G205" s="46" t="n">
        <v>4002</v>
      </c>
      <c r="H205" s="46" t="n">
        <v>4024</v>
      </c>
    </row>
    <row r="206" s="108" customFormat="true" ht="24.75" hidden="false" customHeight="true" outlineLevel="0" collapsed="false">
      <c r="A206" s="55" t="s">
        <v>27</v>
      </c>
      <c r="B206" s="50" t="s">
        <v>38</v>
      </c>
      <c r="C206" s="50" t="s">
        <v>74</v>
      </c>
      <c r="D206" s="50" t="s">
        <v>423</v>
      </c>
      <c r="E206" s="50" t="s">
        <v>28</v>
      </c>
      <c r="F206" s="52" t="n">
        <v>3980</v>
      </c>
      <c r="G206" s="52" t="n">
        <v>4002</v>
      </c>
      <c r="H206" s="52" t="n">
        <v>4024</v>
      </c>
    </row>
    <row r="207" customFormat="false" ht="15.75" hidden="false" customHeight="true" outlineLevel="0" collapsed="false">
      <c r="A207" s="37" t="s">
        <v>426</v>
      </c>
      <c r="B207" s="39" t="s">
        <v>38</v>
      </c>
      <c r="C207" s="39" t="s">
        <v>38</v>
      </c>
      <c r="D207" s="39"/>
      <c r="E207" s="39"/>
      <c r="F207" s="40" t="n">
        <v>29184.79311</v>
      </c>
      <c r="G207" s="40" t="n">
        <v>23999.7</v>
      </c>
      <c r="H207" s="40" t="n">
        <v>25999.7</v>
      </c>
      <c r="XDO207" s="108"/>
    </row>
    <row r="208" customFormat="false" ht="23.85" hidden="false" customHeight="false" outlineLevel="0" collapsed="false">
      <c r="A208" s="43" t="s">
        <v>427</v>
      </c>
      <c r="B208" s="45" t="s">
        <v>38</v>
      </c>
      <c r="C208" s="45" t="s">
        <v>38</v>
      </c>
      <c r="D208" s="45" t="s">
        <v>428</v>
      </c>
      <c r="E208" s="45"/>
      <c r="F208" s="46" t="n">
        <v>8596.69311</v>
      </c>
      <c r="G208" s="46" t="n">
        <v>7733.8</v>
      </c>
      <c r="H208" s="46" t="n">
        <v>7733.8</v>
      </c>
    </row>
    <row r="209" customFormat="false" ht="46.25" hidden="false" customHeight="false" outlineLevel="0" collapsed="false">
      <c r="A209" s="48" t="s">
        <v>21</v>
      </c>
      <c r="B209" s="50" t="s">
        <v>38</v>
      </c>
      <c r="C209" s="50" t="s">
        <v>38</v>
      </c>
      <c r="D209" s="50" t="s">
        <v>428</v>
      </c>
      <c r="E209" s="50" t="s">
        <v>22</v>
      </c>
      <c r="F209" s="52" t="n">
        <v>7972.6</v>
      </c>
      <c r="G209" s="52" t="n">
        <v>7692.6</v>
      </c>
      <c r="H209" s="52" t="n">
        <v>7692.6</v>
      </c>
    </row>
    <row r="210" s="108" customFormat="true" ht="23.85" hidden="false" customHeight="false" outlineLevel="0" collapsed="false">
      <c r="A210" s="63" t="s">
        <v>27</v>
      </c>
      <c r="B210" s="50" t="s">
        <v>38</v>
      </c>
      <c r="C210" s="50" t="s">
        <v>38</v>
      </c>
      <c r="D210" s="50" t="s">
        <v>428</v>
      </c>
      <c r="E210" s="50" t="s">
        <v>28</v>
      </c>
      <c r="F210" s="52" t="n">
        <v>534.3</v>
      </c>
      <c r="G210" s="52" t="n">
        <v>41.2</v>
      </c>
      <c r="H210" s="52" t="n">
        <v>41.2</v>
      </c>
      <c r="XDO210" s="1"/>
    </row>
    <row r="211" s="108" customFormat="true" ht="12.8" hidden="false" customHeight="false" outlineLevel="0" collapsed="false">
      <c r="A211" s="63" t="str">
        <f aca="false">'2023г вед стр-ра'!A636</f>
        <v>Социальное обеспечение и иные выплаты населению</v>
      </c>
      <c r="B211" s="50" t="s">
        <v>38</v>
      </c>
      <c r="C211" s="50" t="s">
        <v>38</v>
      </c>
      <c r="D211" s="50" t="s">
        <v>428</v>
      </c>
      <c r="E211" s="50" t="s">
        <v>50</v>
      </c>
      <c r="F211" s="52" t="n">
        <v>89.79311</v>
      </c>
      <c r="G211" s="52" t="n">
        <v>0</v>
      </c>
      <c r="H211" s="52" t="n">
        <v>0</v>
      </c>
    </row>
    <row r="212" customFormat="false" ht="35.05" hidden="false" customHeight="false" outlineLevel="0" collapsed="false">
      <c r="A212" s="43" t="s">
        <v>429</v>
      </c>
      <c r="B212" s="50" t="s">
        <v>38</v>
      </c>
      <c r="C212" s="50" t="s">
        <v>38</v>
      </c>
      <c r="D212" s="45" t="s">
        <v>430</v>
      </c>
      <c r="E212" s="64"/>
      <c r="F212" s="65" t="n">
        <v>20588.1</v>
      </c>
      <c r="G212" s="65" t="n">
        <v>16265.9</v>
      </c>
      <c r="H212" s="65" t="n">
        <v>18265.9</v>
      </c>
      <c r="XDO212" s="108"/>
    </row>
    <row r="213" s="108" customFormat="true" ht="23.85" hidden="false" customHeight="false" outlineLevel="0" collapsed="false">
      <c r="A213" s="63" t="s">
        <v>55</v>
      </c>
      <c r="B213" s="50" t="s">
        <v>38</v>
      </c>
      <c r="C213" s="50" t="s">
        <v>38</v>
      </c>
      <c r="D213" s="50" t="s">
        <v>430</v>
      </c>
      <c r="E213" s="50" t="s">
        <v>56</v>
      </c>
      <c r="F213" s="52" t="n">
        <v>20588.1</v>
      </c>
      <c r="G213" s="52" t="n">
        <v>16265.9</v>
      </c>
      <c r="H213" s="52" t="n">
        <v>18265.9</v>
      </c>
      <c r="XDO213" s="1"/>
    </row>
    <row r="214" customFormat="false" ht="15" hidden="false" customHeight="false" outlineLevel="0" collapsed="false">
      <c r="A214" s="177" t="s">
        <v>156</v>
      </c>
      <c r="B214" s="178" t="s">
        <v>157</v>
      </c>
      <c r="C214" s="178" t="s">
        <v>456</v>
      </c>
      <c r="D214" s="178"/>
      <c r="E214" s="178"/>
      <c r="F214" s="191" t="n">
        <v>2140766.1973</v>
      </c>
      <c r="G214" s="191" t="n">
        <v>1659332.70618</v>
      </c>
      <c r="H214" s="191" t="n">
        <v>1654307.91047</v>
      </c>
      <c r="XDO214" s="108"/>
    </row>
    <row r="215" customFormat="false" ht="12.75" hidden="false" customHeight="false" outlineLevel="0" collapsed="false">
      <c r="A215" s="37" t="s">
        <v>218</v>
      </c>
      <c r="B215" s="39" t="s">
        <v>157</v>
      </c>
      <c r="C215" s="39" t="s">
        <v>16</v>
      </c>
      <c r="D215" s="39"/>
      <c r="E215" s="39"/>
      <c r="F215" s="40" t="n">
        <v>607755.92445</v>
      </c>
      <c r="G215" s="40" t="n">
        <v>558543.7</v>
      </c>
      <c r="H215" s="40" t="n">
        <v>558543.7</v>
      </c>
    </row>
    <row r="216" customFormat="false" ht="12.75" hidden="false" customHeight="false" outlineLevel="0" collapsed="false">
      <c r="A216" s="43" t="s">
        <v>34</v>
      </c>
      <c r="B216" s="45" t="s">
        <v>157</v>
      </c>
      <c r="C216" s="45" t="s">
        <v>16</v>
      </c>
      <c r="D216" s="45" t="s">
        <v>35</v>
      </c>
      <c r="E216" s="64"/>
      <c r="F216" s="65" t="n">
        <v>2672.53764</v>
      </c>
      <c r="G216" s="65" t="n">
        <v>1303.9</v>
      </c>
      <c r="H216" s="65" t="n">
        <v>1303.9</v>
      </c>
    </row>
    <row r="217" s="108" customFormat="true" ht="23.85" hidden="false" customHeight="false" outlineLevel="0" collapsed="false">
      <c r="A217" s="63" t="s">
        <v>27</v>
      </c>
      <c r="B217" s="50" t="s">
        <v>157</v>
      </c>
      <c r="C217" s="50" t="s">
        <v>16</v>
      </c>
      <c r="D217" s="50" t="s">
        <v>35</v>
      </c>
      <c r="E217" s="50" t="s">
        <v>28</v>
      </c>
      <c r="F217" s="52" t="n">
        <v>374</v>
      </c>
      <c r="G217" s="52" t="n">
        <v>188.1</v>
      </c>
      <c r="H217" s="52" t="n">
        <v>188.1</v>
      </c>
      <c r="XDO217" s="1"/>
    </row>
    <row r="218" s="108" customFormat="true" ht="23.85" hidden="false" customHeight="false" outlineLevel="0" collapsed="false">
      <c r="A218" s="63" t="s">
        <v>55</v>
      </c>
      <c r="B218" s="50" t="s">
        <v>157</v>
      </c>
      <c r="C218" s="50" t="s">
        <v>16</v>
      </c>
      <c r="D218" s="50" t="s">
        <v>35</v>
      </c>
      <c r="E218" s="50" t="s">
        <v>56</v>
      </c>
      <c r="F218" s="52" t="n">
        <v>2298.53764</v>
      </c>
      <c r="G218" s="52" t="n">
        <v>1115.8</v>
      </c>
      <c r="H218" s="52" t="n">
        <v>1115.8</v>
      </c>
    </row>
    <row r="219" customFormat="false" ht="12.75" hidden="false" customHeight="false" outlineLevel="0" collapsed="false">
      <c r="A219" s="43" t="s">
        <v>112</v>
      </c>
      <c r="B219" s="45" t="s">
        <v>157</v>
      </c>
      <c r="C219" s="45" t="s">
        <v>16</v>
      </c>
      <c r="D219" s="50" t="s">
        <v>113</v>
      </c>
      <c r="E219" s="45"/>
      <c r="F219" s="46" t="n">
        <v>149.2</v>
      </c>
      <c r="G219" s="46" t="n">
        <v>0</v>
      </c>
      <c r="H219" s="46" t="n">
        <v>0</v>
      </c>
      <c r="XDO219" s="108"/>
    </row>
    <row r="220" s="108" customFormat="true" ht="23.85" hidden="false" customHeight="false" outlineLevel="0" collapsed="false">
      <c r="A220" s="63" t="s">
        <v>55</v>
      </c>
      <c r="B220" s="50" t="s">
        <v>157</v>
      </c>
      <c r="C220" s="50" t="s">
        <v>16</v>
      </c>
      <c r="D220" s="50" t="s">
        <v>113</v>
      </c>
      <c r="E220" s="50" t="s">
        <v>56</v>
      </c>
      <c r="F220" s="52" t="n">
        <v>149.2</v>
      </c>
      <c r="G220" s="52" t="n">
        <v>0</v>
      </c>
      <c r="H220" s="52" t="n">
        <v>0</v>
      </c>
      <c r="XDO220" s="1"/>
    </row>
    <row r="221" customFormat="false" ht="42" hidden="false" customHeight="true" outlineLevel="0" collapsed="false">
      <c r="A221" s="107" t="s">
        <v>219</v>
      </c>
      <c r="B221" s="45" t="s">
        <v>157</v>
      </c>
      <c r="C221" s="45" t="s">
        <v>16</v>
      </c>
      <c r="D221" s="45" t="s">
        <v>220</v>
      </c>
      <c r="E221" s="45"/>
      <c r="F221" s="46" t="n">
        <v>323932.9</v>
      </c>
      <c r="G221" s="46" t="n">
        <v>321917.8</v>
      </c>
      <c r="H221" s="46" t="n">
        <v>321917.8</v>
      </c>
      <c r="XDO221" s="108"/>
    </row>
    <row r="222" customFormat="false" ht="46.25" hidden="false" customHeight="false" outlineLevel="0" collapsed="false">
      <c r="A222" s="48" t="s">
        <v>21</v>
      </c>
      <c r="B222" s="50" t="s">
        <v>157</v>
      </c>
      <c r="C222" s="50" t="s">
        <v>16</v>
      </c>
      <c r="D222" s="50" t="s">
        <v>220</v>
      </c>
      <c r="E222" s="51" t="s">
        <v>22</v>
      </c>
      <c r="F222" s="52" t="n">
        <v>52692.1</v>
      </c>
      <c r="G222" s="52" t="n">
        <v>51168.8</v>
      </c>
      <c r="H222" s="52" t="n">
        <v>51168.8</v>
      </c>
    </row>
    <row r="223" s="108" customFormat="true" ht="23.85" hidden="false" customHeight="false" outlineLevel="0" collapsed="false">
      <c r="A223" s="63" t="s">
        <v>27</v>
      </c>
      <c r="B223" s="50" t="s">
        <v>157</v>
      </c>
      <c r="C223" s="50" t="s">
        <v>16</v>
      </c>
      <c r="D223" s="50" t="s">
        <v>220</v>
      </c>
      <c r="E223" s="51" t="s">
        <v>28</v>
      </c>
      <c r="F223" s="52" t="n">
        <v>186.1</v>
      </c>
      <c r="G223" s="52" t="n">
        <v>200.1</v>
      </c>
      <c r="H223" s="52" t="n">
        <v>200.1</v>
      </c>
      <c r="XDO223" s="1"/>
    </row>
    <row r="224" s="108" customFormat="true" ht="23.85" hidden="false" customHeight="false" outlineLevel="0" collapsed="false">
      <c r="A224" s="63" t="s">
        <v>55</v>
      </c>
      <c r="B224" s="50" t="s">
        <v>157</v>
      </c>
      <c r="C224" s="50" t="s">
        <v>16</v>
      </c>
      <c r="D224" s="50" t="s">
        <v>220</v>
      </c>
      <c r="E224" s="50" t="s">
        <v>56</v>
      </c>
      <c r="F224" s="52" t="n">
        <v>271054.7</v>
      </c>
      <c r="G224" s="52" t="n">
        <v>270548.9</v>
      </c>
      <c r="H224" s="52" t="n">
        <v>270548.9</v>
      </c>
    </row>
    <row r="225" customFormat="false" ht="35.05" hidden="false" customHeight="false" outlineLevel="0" collapsed="false">
      <c r="A225" s="107" t="s">
        <v>221</v>
      </c>
      <c r="B225" s="45" t="s">
        <v>157</v>
      </c>
      <c r="C225" s="45" t="s">
        <v>16</v>
      </c>
      <c r="D225" s="45" t="s">
        <v>222</v>
      </c>
      <c r="E225" s="45"/>
      <c r="F225" s="46" t="n">
        <v>334.09694</v>
      </c>
      <c r="G225" s="46" t="n">
        <v>0</v>
      </c>
      <c r="H225" s="46" t="n">
        <v>0</v>
      </c>
      <c r="XDO225" s="108"/>
    </row>
    <row r="226" customFormat="false" ht="23.85" hidden="false" customHeight="false" outlineLevel="0" collapsed="false">
      <c r="A226" s="63" t="s">
        <v>55</v>
      </c>
      <c r="B226" s="50" t="s">
        <v>157</v>
      </c>
      <c r="C226" s="50" t="s">
        <v>16</v>
      </c>
      <c r="D226" s="50" t="s">
        <v>222</v>
      </c>
      <c r="E226" s="51" t="s">
        <v>56</v>
      </c>
      <c r="F226" s="52" t="n">
        <v>334.09694</v>
      </c>
      <c r="G226" s="52" t="n">
        <v>0</v>
      </c>
      <c r="H226" s="52" t="n">
        <v>0</v>
      </c>
    </row>
    <row r="227" customFormat="false" ht="35.05" hidden="false" customHeight="false" outlineLevel="0" collapsed="false">
      <c r="A227" s="107" t="s">
        <v>223</v>
      </c>
      <c r="B227" s="45" t="s">
        <v>157</v>
      </c>
      <c r="C227" s="45" t="s">
        <v>16</v>
      </c>
      <c r="D227" s="45" t="s">
        <v>224</v>
      </c>
      <c r="E227" s="45"/>
      <c r="F227" s="46" t="n">
        <v>9613.39311</v>
      </c>
      <c r="G227" s="46" t="n">
        <v>0</v>
      </c>
      <c r="H227" s="46" t="n">
        <v>0</v>
      </c>
    </row>
    <row r="228" customFormat="false" ht="23.85" hidden="false" customHeight="false" outlineLevel="0" collapsed="false">
      <c r="A228" s="55" t="s">
        <v>27</v>
      </c>
      <c r="B228" s="50" t="s">
        <v>157</v>
      </c>
      <c r="C228" s="50" t="s">
        <v>16</v>
      </c>
      <c r="D228" s="50" t="s">
        <v>224</v>
      </c>
      <c r="E228" s="51" t="s">
        <v>28</v>
      </c>
      <c r="F228" s="52" t="n">
        <v>596.68801</v>
      </c>
      <c r="G228" s="52" t="n">
        <v>0</v>
      </c>
      <c r="H228" s="52" t="n">
        <v>0</v>
      </c>
    </row>
    <row r="229" customFormat="false" ht="23.85" hidden="false" customHeight="false" outlineLevel="0" collapsed="false">
      <c r="A229" s="63" t="s">
        <v>55</v>
      </c>
      <c r="B229" s="50" t="s">
        <v>157</v>
      </c>
      <c r="C229" s="50" t="s">
        <v>16</v>
      </c>
      <c r="D229" s="50" t="s">
        <v>224</v>
      </c>
      <c r="E229" s="51" t="s">
        <v>56</v>
      </c>
      <c r="F229" s="52" t="n">
        <v>9016.7051</v>
      </c>
      <c r="G229" s="52" t="n">
        <v>0</v>
      </c>
      <c r="H229" s="52" t="n">
        <v>0</v>
      </c>
    </row>
    <row r="230" customFormat="false" ht="53.25" hidden="false" customHeight="true" outlineLevel="0" collapsed="false">
      <c r="A230" s="43" t="s">
        <v>225</v>
      </c>
      <c r="B230" s="45" t="s">
        <v>157</v>
      </c>
      <c r="C230" s="45" t="s">
        <v>16</v>
      </c>
      <c r="D230" s="45" t="s">
        <v>226</v>
      </c>
      <c r="E230" s="45"/>
      <c r="F230" s="46" t="n">
        <v>265430.99676</v>
      </c>
      <c r="G230" s="46" t="n">
        <v>229609</v>
      </c>
      <c r="H230" s="46" t="n">
        <v>229609</v>
      </c>
    </row>
    <row r="231" customFormat="false" ht="39.75" hidden="false" customHeight="true" outlineLevel="0" collapsed="false">
      <c r="A231" s="48" t="s">
        <v>21</v>
      </c>
      <c r="B231" s="50" t="s">
        <v>157</v>
      </c>
      <c r="C231" s="50" t="s">
        <v>16</v>
      </c>
      <c r="D231" s="50" t="s">
        <v>226</v>
      </c>
      <c r="E231" s="51" t="s">
        <v>22</v>
      </c>
      <c r="F231" s="46" t="n">
        <v>34344.4</v>
      </c>
      <c r="G231" s="46" t="n">
        <v>34077</v>
      </c>
      <c r="H231" s="46" t="n">
        <v>34077</v>
      </c>
    </row>
    <row r="232" s="108" customFormat="true" ht="23.85" hidden="false" customHeight="false" outlineLevel="0" collapsed="false">
      <c r="A232" s="63" t="s">
        <v>27</v>
      </c>
      <c r="B232" s="50" t="s">
        <v>157</v>
      </c>
      <c r="C232" s="50" t="s">
        <v>16</v>
      </c>
      <c r="D232" s="50" t="s">
        <v>226</v>
      </c>
      <c r="E232" s="51" t="s">
        <v>28</v>
      </c>
      <c r="F232" s="52" t="n">
        <v>7039.55622</v>
      </c>
      <c r="G232" s="52" t="n">
        <v>4042</v>
      </c>
      <c r="H232" s="52" t="n">
        <v>4042</v>
      </c>
      <c r="XDO232" s="1"/>
    </row>
    <row r="233" s="108" customFormat="true" ht="23.85" hidden="false" customHeight="false" outlineLevel="0" collapsed="false">
      <c r="A233" s="63" t="s">
        <v>55</v>
      </c>
      <c r="B233" s="50" t="s">
        <v>157</v>
      </c>
      <c r="C233" s="50" t="s">
        <v>16</v>
      </c>
      <c r="D233" s="50" t="s">
        <v>226</v>
      </c>
      <c r="E233" s="50" t="s">
        <v>56</v>
      </c>
      <c r="F233" s="52" t="n">
        <v>223885.94054</v>
      </c>
      <c r="G233" s="52" t="n">
        <v>191490</v>
      </c>
      <c r="H233" s="52" t="n">
        <v>191490</v>
      </c>
    </row>
    <row r="234" s="108" customFormat="true" ht="12.75" hidden="false" customHeight="false" outlineLevel="0" collapsed="false">
      <c r="A234" s="63" t="s">
        <v>32</v>
      </c>
      <c r="B234" s="50" t="s">
        <v>157</v>
      </c>
      <c r="C234" s="50" t="s">
        <v>16</v>
      </c>
      <c r="D234" s="50" t="s">
        <v>226</v>
      </c>
      <c r="E234" s="50" t="s">
        <v>33</v>
      </c>
      <c r="F234" s="52" t="n">
        <v>161.1</v>
      </c>
      <c r="G234" s="52" t="n">
        <v>0</v>
      </c>
      <c r="H234" s="52" t="n">
        <v>0</v>
      </c>
    </row>
    <row r="235" customFormat="false" ht="46.25" hidden="false" customHeight="false" outlineLevel="0" collapsed="false">
      <c r="A235" s="43" t="s">
        <v>225</v>
      </c>
      <c r="B235" s="45" t="s">
        <v>157</v>
      </c>
      <c r="C235" s="45" t="s">
        <v>16</v>
      </c>
      <c r="D235" s="45" t="s">
        <v>227</v>
      </c>
      <c r="E235" s="45"/>
      <c r="F235" s="46" t="n">
        <v>5458</v>
      </c>
      <c r="G235" s="46" t="n">
        <v>5713</v>
      </c>
      <c r="H235" s="46" t="n">
        <v>5713</v>
      </c>
      <c r="XDO235" s="108"/>
    </row>
    <row r="236" customFormat="false" ht="23.85" hidden="false" customHeight="false" outlineLevel="0" collapsed="false">
      <c r="A236" s="55" t="s">
        <v>27</v>
      </c>
      <c r="B236" s="50" t="s">
        <v>157</v>
      </c>
      <c r="C236" s="50" t="s">
        <v>16</v>
      </c>
      <c r="D236" s="50" t="s">
        <v>227</v>
      </c>
      <c r="E236" s="51" t="s">
        <v>28</v>
      </c>
      <c r="F236" s="52" t="n">
        <v>5457.9</v>
      </c>
      <c r="G236" s="52" t="n">
        <v>5712.9</v>
      </c>
      <c r="H236" s="52" t="n">
        <v>5712.9</v>
      </c>
    </row>
    <row r="237" s="108" customFormat="true" ht="12.8" hidden="false" customHeight="false" outlineLevel="0" collapsed="false">
      <c r="A237" s="63" t="s">
        <v>32</v>
      </c>
      <c r="B237" s="50" t="s">
        <v>157</v>
      </c>
      <c r="C237" s="50" t="s">
        <v>16</v>
      </c>
      <c r="D237" s="50" t="s">
        <v>227</v>
      </c>
      <c r="E237" s="50" t="s">
        <v>33</v>
      </c>
      <c r="F237" s="52" t="n">
        <v>0.1</v>
      </c>
      <c r="G237" s="52" t="n">
        <v>0.1</v>
      </c>
      <c r="H237" s="52" t="n">
        <v>0.1</v>
      </c>
      <c r="XDO237" s="1"/>
    </row>
    <row r="238" customFormat="false" ht="12.8" hidden="false" customHeight="false" outlineLevel="0" collapsed="false">
      <c r="A238" s="43" t="s">
        <v>228</v>
      </c>
      <c r="B238" s="45" t="s">
        <v>157</v>
      </c>
      <c r="C238" s="45" t="s">
        <v>16</v>
      </c>
      <c r="D238" s="45" t="s">
        <v>229</v>
      </c>
      <c r="E238" s="45"/>
      <c r="F238" s="46" t="n">
        <v>164.8</v>
      </c>
      <c r="G238" s="46" t="n">
        <v>0</v>
      </c>
      <c r="H238" s="46" t="n">
        <v>0</v>
      </c>
      <c r="XDO238" s="108"/>
    </row>
    <row r="239" s="108" customFormat="true" ht="23.85" hidden="false" customHeight="false" outlineLevel="0" collapsed="false">
      <c r="A239" s="63" t="s">
        <v>55</v>
      </c>
      <c r="B239" s="50" t="s">
        <v>157</v>
      </c>
      <c r="C239" s="50" t="s">
        <v>16</v>
      </c>
      <c r="D239" s="50" t="s">
        <v>229</v>
      </c>
      <c r="E239" s="50" t="s">
        <v>56</v>
      </c>
      <c r="F239" s="52" t="n">
        <v>164.8</v>
      </c>
      <c r="G239" s="52" t="n">
        <v>0</v>
      </c>
      <c r="H239" s="52" t="n">
        <v>0</v>
      </c>
      <c r="XDO239" s="1"/>
    </row>
    <row r="240" customFormat="false" ht="12.75" hidden="false" customHeight="false" outlineLevel="0" collapsed="false">
      <c r="A240" s="37" t="s">
        <v>230</v>
      </c>
      <c r="B240" s="39" t="s">
        <v>157</v>
      </c>
      <c r="C240" s="39" t="s">
        <v>18</v>
      </c>
      <c r="D240" s="39"/>
      <c r="E240" s="39"/>
      <c r="F240" s="40" t="n">
        <v>1161707.90045</v>
      </c>
      <c r="G240" s="40" t="n">
        <v>775537.80618</v>
      </c>
      <c r="H240" s="40" t="n">
        <v>770961.31047</v>
      </c>
      <c r="XDO240" s="108"/>
    </row>
    <row r="241" customFormat="false" ht="12.75" hidden="false" customHeight="false" outlineLevel="0" collapsed="false">
      <c r="A241" s="43" t="s">
        <v>34</v>
      </c>
      <c r="B241" s="45" t="s">
        <v>157</v>
      </c>
      <c r="C241" s="45" t="s">
        <v>18</v>
      </c>
      <c r="D241" s="45" t="s">
        <v>35</v>
      </c>
      <c r="E241" s="64"/>
      <c r="F241" s="65" t="n">
        <v>3277.27312</v>
      </c>
      <c r="G241" s="65" t="n">
        <v>1737.3</v>
      </c>
      <c r="H241" s="65" t="n">
        <v>1737.3</v>
      </c>
    </row>
    <row r="242" s="108" customFormat="true" ht="23.85" hidden="false" customHeight="false" outlineLevel="0" collapsed="false">
      <c r="A242" s="63" t="s">
        <v>27</v>
      </c>
      <c r="B242" s="50" t="s">
        <v>157</v>
      </c>
      <c r="C242" s="50" t="s">
        <v>18</v>
      </c>
      <c r="D242" s="50" t="s">
        <v>35</v>
      </c>
      <c r="E242" s="50" t="s">
        <v>28</v>
      </c>
      <c r="F242" s="52" t="n">
        <v>446.4</v>
      </c>
      <c r="G242" s="52" t="n">
        <v>216.9</v>
      </c>
      <c r="H242" s="52" t="n">
        <v>216.9</v>
      </c>
      <c r="XDO242" s="1"/>
    </row>
    <row r="243" s="108" customFormat="true" ht="23.85" hidden="false" customHeight="false" outlineLevel="0" collapsed="false">
      <c r="A243" s="63" t="s">
        <v>55</v>
      </c>
      <c r="B243" s="50" t="s">
        <v>157</v>
      </c>
      <c r="C243" s="50" t="s">
        <v>18</v>
      </c>
      <c r="D243" s="50" t="s">
        <v>35</v>
      </c>
      <c r="E243" s="50" t="s">
        <v>56</v>
      </c>
      <c r="F243" s="52" t="n">
        <v>2830.87312</v>
      </c>
      <c r="G243" s="52" t="n">
        <v>1520.4</v>
      </c>
      <c r="H243" s="52" t="n">
        <v>1520.4</v>
      </c>
    </row>
    <row r="244" customFormat="false" ht="12.75" hidden="false" customHeight="false" outlineLevel="0" collapsed="false">
      <c r="A244" s="43" t="s">
        <v>112</v>
      </c>
      <c r="B244" s="45" t="s">
        <v>157</v>
      </c>
      <c r="C244" s="45" t="s">
        <v>18</v>
      </c>
      <c r="D244" s="50" t="s">
        <v>113</v>
      </c>
      <c r="E244" s="45"/>
      <c r="F244" s="46" t="n">
        <v>1837.951</v>
      </c>
      <c r="G244" s="46" t="n">
        <v>0</v>
      </c>
      <c r="H244" s="46" t="n">
        <v>0</v>
      </c>
      <c r="XDO244" s="108"/>
    </row>
    <row r="245" s="108" customFormat="true" ht="23.85" hidden="false" customHeight="false" outlineLevel="0" collapsed="false">
      <c r="A245" s="63" t="s">
        <v>55</v>
      </c>
      <c r="B245" s="50" t="s">
        <v>157</v>
      </c>
      <c r="C245" s="50" t="s">
        <v>18</v>
      </c>
      <c r="D245" s="50" t="s">
        <v>113</v>
      </c>
      <c r="E245" s="50" t="s">
        <v>56</v>
      </c>
      <c r="F245" s="52" t="n">
        <v>1837.951</v>
      </c>
      <c r="G245" s="52" t="n">
        <v>0</v>
      </c>
      <c r="H245" s="52" t="n">
        <v>0</v>
      </c>
      <c r="XDO245" s="1"/>
    </row>
    <row r="246" customFormat="false" ht="35.05" hidden="false" customHeight="false" outlineLevel="0" collapsed="false">
      <c r="A246" s="43" t="s">
        <v>231</v>
      </c>
      <c r="B246" s="45" t="s">
        <v>157</v>
      </c>
      <c r="C246" s="45" t="s">
        <v>18</v>
      </c>
      <c r="D246" s="45" t="s">
        <v>232</v>
      </c>
      <c r="E246" s="46"/>
      <c r="F246" s="46" t="n">
        <v>43669.1</v>
      </c>
      <c r="G246" s="46" t="n">
        <v>43669.1</v>
      </c>
      <c r="H246" s="46" t="n">
        <v>43669.1</v>
      </c>
      <c r="XDO246" s="108"/>
    </row>
    <row r="247" customFormat="false" ht="46.25" hidden="false" customHeight="false" outlineLevel="0" collapsed="false">
      <c r="A247" s="48" t="s">
        <v>21</v>
      </c>
      <c r="B247" s="50" t="s">
        <v>157</v>
      </c>
      <c r="C247" s="50" t="s">
        <v>18</v>
      </c>
      <c r="D247" s="50" t="s">
        <v>232</v>
      </c>
      <c r="E247" s="193" t="n">
        <v>100</v>
      </c>
      <c r="F247" s="52" t="n">
        <v>4282.8</v>
      </c>
      <c r="G247" s="52" t="n">
        <v>4282.8</v>
      </c>
      <c r="H247" s="52" t="n">
        <v>4282.8</v>
      </c>
    </row>
    <row r="248" s="108" customFormat="true" ht="23.85" hidden="false" customHeight="false" outlineLevel="0" collapsed="false">
      <c r="A248" s="63" t="s">
        <v>55</v>
      </c>
      <c r="B248" s="50" t="s">
        <v>157</v>
      </c>
      <c r="C248" s="50" t="s">
        <v>18</v>
      </c>
      <c r="D248" s="50" t="s">
        <v>232</v>
      </c>
      <c r="E248" s="52" t="s">
        <v>56</v>
      </c>
      <c r="F248" s="52" t="n">
        <v>39386.3</v>
      </c>
      <c r="G248" s="52" t="n">
        <v>39386.3</v>
      </c>
      <c r="H248" s="52" t="n">
        <v>39386.3</v>
      </c>
      <c r="XDO248" s="1"/>
    </row>
    <row r="249" s="108" customFormat="true" ht="68.25" hidden="false" customHeight="true" outlineLevel="0" collapsed="false">
      <c r="A249" s="43" t="s">
        <v>233</v>
      </c>
      <c r="B249" s="45" t="s">
        <v>157</v>
      </c>
      <c r="C249" s="45" t="s">
        <v>18</v>
      </c>
      <c r="D249" s="45" t="s">
        <v>234</v>
      </c>
      <c r="E249" s="45"/>
      <c r="F249" s="46" t="n">
        <v>614</v>
      </c>
      <c r="G249" s="46" t="n">
        <v>747.26701</v>
      </c>
      <c r="H249" s="46" t="n">
        <v>0</v>
      </c>
    </row>
    <row r="250" s="108" customFormat="true" ht="23.85" hidden="false" customHeight="false" outlineLevel="0" collapsed="false">
      <c r="A250" s="63" t="s">
        <v>55</v>
      </c>
      <c r="B250" s="50" t="s">
        <v>157</v>
      </c>
      <c r="C250" s="50" t="s">
        <v>18</v>
      </c>
      <c r="D250" s="50" t="s">
        <v>234</v>
      </c>
      <c r="E250" s="50" t="s">
        <v>56</v>
      </c>
      <c r="F250" s="52" t="n">
        <v>614</v>
      </c>
      <c r="G250" s="52" t="n">
        <v>747.26701</v>
      </c>
      <c r="H250" s="52" t="n">
        <v>0</v>
      </c>
    </row>
    <row r="251" s="108" customFormat="true" ht="46.25" hidden="false" customHeight="false" outlineLevel="0" collapsed="false">
      <c r="A251" s="63" t="str">
        <f aca="false">'2023г вед стр-ра'!A302</f>
        <v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v>
      </c>
      <c r="B251" s="45" t="s">
        <v>157</v>
      </c>
      <c r="C251" s="45" t="s">
        <v>18</v>
      </c>
      <c r="D251" s="45" t="s">
        <v>236</v>
      </c>
      <c r="E251" s="45"/>
      <c r="F251" s="52" t="n">
        <v>665.79381</v>
      </c>
      <c r="G251" s="52" t="n">
        <v>3281.63917</v>
      </c>
      <c r="H251" s="52" t="n">
        <v>3281.63917</v>
      </c>
    </row>
    <row r="252" s="108" customFormat="true" ht="23.85" hidden="false" customHeight="false" outlineLevel="0" collapsed="false">
      <c r="A252" s="63" t="str">
        <f aca="false">'2023г вед стр-ра'!A303</f>
        <v>Предоставление субсидий бюджетным, автономным учреждениям и иным некоммерческим организациям</v>
      </c>
      <c r="B252" s="50" t="s">
        <v>157</v>
      </c>
      <c r="C252" s="50" t="s">
        <v>18</v>
      </c>
      <c r="D252" s="50" t="s">
        <v>236</v>
      </c>
      <c r="E252" s="50" t="s">
        <v>56</v>
      </c>
      <c r="F252" s="52" t="n">
        <v>665.79381</v>
      </c>
      <c r="G252" s="52" t="n">
        <v>3281.63917</v>
      </c>
      <c r="H252" s="52" t="n">
        <v>3281.63917</v>
      </c>
    </row>
    <row r="253" s="108" customFormat="true" ht="23.85" hidden="false" customHeight="false" outlineLevel="0" collapsed="false">
      <c r="A253" s="43" t="str">
        <f aca="false">'2023г вед стр-ра'!A304</f>
        <v>Строительство, реконструкция и капитальный ремонт образовательных организаций</v>
      </c>
      <c r="B253" s="45" t="s">
        <v>157</v>
      </c>
      <c r="C253" s="45" t="s">
        <v>18</v>
      </c>
      <c r="D253" s="45" t="s">
        <v>238</v>
      </c>
      <c r="E253" s="45"/>
      <c r="F253" s="46" t="n">
        <v>214463.87097</v>
      </c>
      <c r="G253" s="46" t="n">
        <v>0</v>
      </c>
      <c r="H253" s="46" t="n">
        <v>0</v>
      </c>
    </row>
    <row r="254" s="108" customFormat="true" ht="23.85" hidden="false" customHeight="false" outlineLevel="0" collapsed="false">
      <c r="A254" s="63" t="s">
        <v>55</v>
      </c>
      <c r="B254" s="50" t="s">
        <v>157</v>
      </c>
      <c r="C254" s="50" t="s">
        <v>18</v>
      </c>
      <c r="D254" s="50" t="s">
        <v>238</v>
      </c>
      <c r="E254" s="50" t="s">
        <v>56</v>
      </c>
      <c r="F254" s="52" t="n">
        <v>214463.87097</v>
      </c>
      <c r="G254" s="52" t="n">
        <v>0</v>
      </c>
      <c r="H254" s="52" t="n">
        <v>0</v>
      </c>
    </row>
    <row r="255" s="108" customFormat="true" ht="23.85" hidden="false" customHeight="false" outlineLevel="0" collapsed="false">
      <c r="A255" s="43" t="s">
        <v>239</v>
      </c>
      <c r="B255" s="45" t="s">
        <v>157</v>
      </c>
      <c r="C255" s="45" t="s">
        <v>18</v>
      </c>
      <c r="D255" s="45" t="s">
        <v>240</v>
      </c>
      <c r="E255" s="45"/>
      <c r="F255" s="46" t="n">
        <v>485.74194</v>
      </c>
      <c r="G255" s="46" t="n">
        <v>0</v>
      </c>
      <c r="H255" s="46" t="n">
        <v>0</v>
      </c>
    </row>
    <row r="256" s="108" customFormat="true" ht="23.85" hidden="false" customHeight="false" outlineLevel="0" collapsed="false">
      <c r="A256" s="63" t="s">
        <v>55</v>
      </c>
      <c r="B256" s="50" t="s">
        <v>157</v>
      </c>
      <c r="C256" s="50" t="s">
        <v>18</v>
      </c>
      <c r="D256" s="50" t="s">
        <v>240</v>
      </c>
      <c r="E256" s="50" t="s">
        <v>56</v>
      </c>
      <c r="F256" s="52" t="n">
        <v>485.74194</v>
      </c>
      <c r="G256" s="52" t="n">
        <v>0</v>
      </c>
      <c r="H256" s="52" t="n">
        <v>0</v>
      </c>
    </row>
    <row r="257" customFormat="false" ht="35.05" hidden="false" customHeight="false" outlineLevel="0" collapsed="false">
      <c r="A257" s="107" t="s">
        <v>221</v>
      </c>
      <c r="B257" s="45" t="s">
        <v>157</v>
      </c>
      <c r="C257" s="45" t="s">
        <v>18</v>
      </c>
      <c r="D257" s="45" t="s">
        <v>222</v>
      </c>
      <c r="E257" s="45"/>
      <c r="F257" s="46" t="n">
        <v>10290.68787</v>
      </c>
      <c r="G257" s="46" t="n">
        <v>0</v>
      </c>
      <c r="H257" s="46" t="n">
        <v>0</v>
      </c>
      <c r="XDO257" s="108"/>
    </row>
    <row r="258" customFormat="false" ht="23.85" hidden="false" customHeight="false" outlineLevel="0" collapsed="false">
      <c r="A258" s="55" t="s">
        <v>27</v>
      </c>
      <c r="B258" s="50" t="s">
        <v>157</v>
      </c>
      <c r="C258" s="50" t="s">
        <v>18</v>
      </c>
      <c r="D258" s="50" t="s">
        <v>222</v>
      </c>
      <c r="E258" s="51" t="s">
        <v>28</v>
      </c>
      <c r="F258" s="52" t="n">
        <v>598</v>
      </c>
      <c r="G258" s="52" t="n">
        <v>0</v>
      </c>
      <c r="H258" s="52" t="n">
        <v>0</v>
      </c>
    </row>
    <row r="259" customFormat="false" ht="23.85" hidden="false" customHeight="false" outlineLevel="0" collapsed="false">
      <c r="A259" s="63" t="s">
        <v>55</v>
      </c>
      <c r="B259" s="50" t="s">
        <v>157</v>
      </c>
      <c r="C259" s="50" t="s">
        <v>18</v>
      </c>
      <c r="D259" s="50" t="s">
        <v>222</v>
      </c>
      <c r="E259" s="51" t="s">
        <v>56</v>
      </c>
      <c r="F259" s="52" t="n">
        <v>9692.68787</v>
      </c>
      <c r="G259" s="52" t="n">
        <v>0</v>
      </c>
      <c r="H259" s="52" t="n">
        <v>0</v>
      </c>
    </row>
    <row r="260" customFormat="false" ht="35.05" hidden="false" customHeight="false" outlineLevel="0" collapsed="false">
      <c r="A260" s="107" t="s">
        <v>223</v>
      </c>
      <c r="B260" s="45" t="s">
        <v>157</v>
      </c>
      <c r="C260" s="45" t="s">
        <v>18</v>
      </c>
      <c r="D260" s="45" t="s">
        <v>224</v>
      </c>
      <c r="E260" s="45"/>
      <c r="F260" s="46" t="n">
        <v>10186.67113</v>
      </c>
      <c r="G260" s="46" t="n">
        <v>0</v>
      </c>
      <c r="H260" s="46" t="n">
        <v>0</v>
      </c>
    </row>
    <row r="261" customFormat="false" ht="23.85" hidden="false" customHeight="false" outlineLevel="0" collapsed="false">
      <c r="A261" s="55" t="s">
        <v>27</v>
      </c>
      <c r="B261" s="50" t="s">
        <v>157</v>
      </c>
      <c r="C261" s="50" t="s">
        <v>18</v>
      </c>
      <c r="D261" s="50" t="s">
        <v>224</v>
      </c>
      <c r="E261" s="51" t="s">
        <v>28</v>
      </c>
      <c r="F261" s="52" t="n">
        <v>2794.47125</v>
      </c>
      <c r="G261" s="52" t="n">
        <v>0</v>
      </c>
      <c r="H261" s="52" t="n">
        <v>0</v>
      </c>
    </row>
    <row r="262" customFormat="false" ht="23.85" hidden="false" customHeight="false" outlineLevel="0" collapsed="false">
      <c r="A262" s="63" t="s">
        <v>55</v>
      </c>
      <c r="B262" s="50" t="s">
        <v>157</v>
      </c>
      <c r="C262" s="50" t="s">
        <v>18</v>
      </c>
      <c r="D262" s="50" t="s">
        <v>224</v>
      </c>
      <c r="E262" s="51" t="s">
        <v>56</v>
      </c>
      <c r="F262" s="52" t="n">
        <v>7392.19988</v>
      </c>
      <c r="G262" s="52" t="n">
        <v>0</v>
      </c>
      <c r="H262" s="52" t="n">
        <v>0</v>
      </c>
    </row>
    <row r="263" customFormat="false" ht="23.85" hidden="false" customHeight="false" outlineLevel="0" collapsed="false">
      <c r="A263" s="107" t="s">
        <v>263</v>
      </c>
      <c r="B263" s="45" t="s">
        <v>157</v>
      </c>
      <c r="C263" s="45" t="s">
        <v>74</v>
      </c>
      <c r="D263" s="45" t="s">
        <v>264</v>
      </c>
      <c r="E263" s="45"/>
      <c r="F263" s="46" t="n">
        <v>1145.1613</v>
      </c>
      <c r="G263" s="46" t="n">
        <v>0</v>
      </c>
      <c r="H263" s="46" t="n">
        <v>0</v>
      </c>
    </row>
    <row r="264" customFormat="false" ht="23.85" hidden="false" customHeight="false" outlineLevel="0" collapsed="false">
      <c r="A264" s="63" t="s">
        <v>55</v>
      </c>
      <c r="B264" s="50" t="s">
        <v>157</v>
      </c>
      <c r="C264" s="50" t="s">
        <v>74</v>
      </c>
      <c r="D264" s="50" t="s">
        <v>264</v>
      </c>
      <c r="E264" s="51" t="s">
        <v>56</v>
      </c>
      <c r="F264" s="52" t="n">
        <v>1145.1613</v>
      </c>
      <c r="G264" s="52" t="n">
        <v>0</v>
      </c>
      <c r="H264" s="52" t="n">
        <v>0</v>
      </c>
    </row>
    <row r="265" s="108" customFormat="true" ht="23.85" hidden="false" customHeight="false" outlineLevel="0" collapsed="false">
      <c r="A265" s="43" t="s">
        <v>241</v>
      </c>
      <c r="B265" s="45" t="s">
        <v>157</v>
      </c>
      <c r="C265" s="45" t="s">
        <v>18</v>
      </c>
      <c r="D265" s="45" t="s">
        <v>242</v>
      </c>
      <c r="E265" s="45"/>
      <c r="F265" s="46" t="n">
        <v>32086.70206</v>
      </c>
      <c r="G265" s="46" t="n">
        <v>0</v>
      </c>
      <c r="H265" s="46" t="n">
        <v>0</v>
      </c>
      <c r="XDO265" s="1"/>
    </row>
    <row r="266" s="108" customFormat="true" ht="23.85" hidden="false" customHeight="false" outlineLevel="0" collapsed="false">
      <c r="A266" s="63" t="s">
        <v>55</v>
      </c>
      <c r="B266" s="50" t="s">
        <v>157</v>
      </c>
      <c r="C266" s="50" t="s">
        <v>18</v>
      </c>
      <c r="D266" s="50" t="s">
        <v>242</v>
      </c>
      <c r="E266" s="50" t="s">
        <v>56</v>
      </c>
      <c r="F266" s="52" t="n">
        <v>32086.70206</v>
      </c>
      <c r="G266" s="52" t="n">
        <v>0</v>
      </c>
      <c r="H266" s="52" t="n">
        <v>0</v>
      </c>
    </row>
    <row r="267" customFormat="false" ht="23.85" hidden="false" customHeight="false" outlineLevel="0" collapsed="false">
      <c r="A267" s="43" t="s">
        <v>243</v>
      </c>
      <c r="B267" s="45" t="s">
        <v>157</v>
      </c>
      <c r="C267" s="45" t="s">
        <v>18</v>
      </c>
      <c r="D267" s="45" t="s">
        <v>244</v>
      </c>
      <c r="E267" s="45"/>
      <c r="F267" s="46" t="n">
        <v>67903.66</v>
      </c>
      <c r="G267" s="46" t="n">
        <v>62676.8</v>
      </c>
      <c r="H267" s="46" t="n">
        <v>62676.8</v>
      </c>
      <c r="XDO267" s="108"/>
    </row>
    <row r="268" customFormat="false" ht="46.25" hidden="false" customHeight="false" outlineLevel="0" collapsed="false">
      <c r="A268" s="48" t="s">
        <v>21</v>
      </c>
      <c r="B268" s="50" t="s">
        <v>157</v>
      </c>
      <c r="C268" s="50" t="s">
        <v>18</v>
      </c>
      <c r="D268" s="50" t="s">
        <v>244</v>
      </c>
      <c r="E268" s="51" t="s">
        <v>22</v>
      </c>
      <c r="F268" s="52" t="n">
        <v>46066.3571</v>
      </c>
      <c r="G268" s="52" t="n">
        <v>45381.5</v>
      </c>
      <c r="H268" s="52" t="n">
        <v>45381.5</v>
      </c>
    </row>
    <row r="269" s="108" customFormat="true" ht="23.85" hidden="false" customHeight="false" outlineLevel="0" collapsed="false">
      <c r="A269" s="63" t="s">
        <v>27</v>
      </c>
      <c r="B269" s="50" t="s">
        <v>157</v>
      </c>
      <c r="C269" s="50" t="s">
        <v>18</v>
      </c>
      <c r="D269" s="50" t="s">
        <v>244</v>
      </c>
      <c r="E269" s="51" t="s">
        <v>28</v>
      </c>
      <c r="F269" s="52" t="n">
        <v>21312.4579</v>
      </c>
      <c r="G269" s="52" t="n">
        <v>16756.9</v>
      </c>
      <c r="H269" s="52" t="n">
        <v>16756.9</v>
      </c>
      <c r="XDO269" s="1"/>
    </row>
    <row r="270" s="108" customFormat="true" ht="12.75" hidden="false" customHeight="false" outlineLevel="0" collapsed="false">
      <c r="A270" s="63" t="s">
        <v>32</v>
      </c>
      <c r="B270" s="50" t="s">
        <v>157</v>
      </c>
      <c r="C270" s="50" t="s">
        <v>18</v>
      </c>
      <c r="D270" s="50" t="s">
        <v>244</v>
      </c>
      <c r="E270" s="50" t="s">
        <v>33</v>
      </c>
      <c r="F270" s="52" t="n">
        <v>524.845</v>
      </c>
      <c r="G270" s="52" t="n">
        <v>538.4</v>
      </c>
      <c r="H270" s="52" t="n">
        <v>538.4</v>
      </c>
    </row>
    <row r="271" customFormat="false" ht="57.45" hidden="false" customHeight="false" outlineLevel="0" collapsed="false">
      <c r="A271" s="43" t="s">
        <v>245</v>
      </c>
      <c r="B271" s="45" t="s">
        <v>157</v>
      </c>
      <c r="C271" s="45" t="s">
        <v>18</v>
      </c>
      <c r="D271" s="45" t="s">
        <v>246</v>
      </c>
      <c r="E271" s="45"/>
      <c r="F271" s="46" t="n">
        <v>563203.1</v>
      </c>
      <c r="G271" s="46" t="n">
        <v>542485.6</v>
      </c>
      <c r="H271" s="46" t="n">
        <v>542485.6</v>
      </c>
      <c r="XDO271" s="108"/>
    </row>
    <row r="272" customFormat="false" ht="46.25" hidden="false" customHeight="false" outlineLevel="0" collapsed="false">
      <c r="A272" s="48" t="s">
        <v>21</v>
      </c>
      <c r="B272" s="50" t="s">
        <v>157</v>
      </c>
      <c r="C272" s="50" t="s">
        <v>18</v>
      </c>
      <c r="D272" s="50" t="s">
        <v>246</v>
      </c>
      <c r="E272" s="51" t="s">
        <v>22</v>
      </c>
      <c r="F272" s="52" t="n">
        <v>93041.435</v>
      </c>
      <c r="G272" s="52" t="n">
        <v>89814.97</v>
      </c>
      <c r="H272" s="52" t="n">
        <v>89814.97</v>
      </c>
    </row>
    <row r="273" s="108" customFormat="true" ht="23.85" hidden="false" customHeight="false" outlineLevel="0" collapsed="false">
      <c r="A273" s="63" t="s">
        <v>27</v>
      </c>
      <c r="B273" s="50" t="s">
        <v>157</v>
      </c>
      <c r="C273" s="50" t="s">
        <v>18</v>
      </c>
      <c r="D273" s="50" t="s">
        <v>246</v>
      </c>
      <c r="E273" s="51" t="s">
        <v>28</v>
      </c>
      <c r="F273" s="52" t="n">
        <v>1502.065</v>
      </c>
      <c r="G273" s="52" t="n">
        <v>2579.53</v>
      </c>
      <c r="H273" s="52" t="n">
        <v>2579.53</v>
      </c>
      <c r="XDO273" s="1"/>
    </row>
    <row r="274" s="108" customFormat="true" ht="23.85" hidden="false" customHeight="false" outlineLevel="0" collapsed="false">
      <c r="A274" s="63" t="s">
        <v>55</v>
      </c>
      <c r="B274" s="50" t="s">
        <v>157</v>
      </c>
      <c r="C274" s="50" t="s">
        <v>18</v>
      </c>
      <c r="D274" s="50" t="s">
        <v>246</v>
      </c>
      <c r="E274" s="50" t="s">
        <v>56</v>
      </c>
      <c r="F274" s="52" t="n">
        <v>468659.6</v>
      </c>
      <c r="G274" s="52" t="n">
        <v>450091.1</v>
      </c>
      <c r="H274" s="52" t="n">
        <v>450091.1</v>
      </c>
    </row>
    <row r="275" customFormat="false" ht="27" hidden="false" customHeight="true" outlineLevel="0" collapsed="false">
      <c r="A275" s="43" t="s">
        <v>247</v>
      </c>
      <c r="B275" s="45" t="s">
        <v>157</v>
      </c>
      <c r="C275" s="45" t="s">
        <v>18</v>
      </c>
      <c r="D275" s="45" t="s">
        <v>248</v>
      </c>
      <c r="E275" s="45"/>
      <c r="F275" s="46" t="n">
        <v>3000.5</v>
      </c>
      <c r="G275" s="46" t="n">
        <v>2870.2</v>
      </c>
      <c r="H275" s="46" t="n">
        <v>2870.2</v>
      </c>
      <c r="XDO275" s="108"/>
    </row>
    <row r="276" s="108" customFormat="true" ht="23.85" hidden="false" customHeight="false" outlineLevel="0" collapsed="false">
      <c r="A276" s="63" t="s">
        <v>27</v>
      </c>
      <c r="B276" s="50" t="s">
        <v>157</v>
      </c>
      <c r="C276" s="50" t="s">
        <v>18</v>
      </c>
      <c r="D276" s="50" t="s">
        <v>248</v>
      </c>
      <c r="E276" s="51" t="s">
        <v>28</v>
      </c>
      <c r="F276" s="52" t="n">
        <v>3000.5</v>
      </c>
      <c r="G276" s="52" t="n">
        <v>2870.2</v>
      </c>
      <c r="H276" s="52" t="n">
        <v>2870.2</v>
      </c>
      <c r="XDO276" s="1"/>
    </row>
    <row r="277" customFormat="false" ht="23.85" hidden="false" customHeight="false" outlineLevel="0" collapsed="false">
      <c r="A277" s="43" t="s">
        <v>251</v>
      </c>
      <c r="B277" s="45" t="s">
        <v>157</v>
      </c>
      <c r="C277" s="45" t="s">
        <v>18</v>
      </c>
      <c r="D277" s="45" t="s">
        <v>252</v>
      </c>
      <c r="E277" s="45"/>
      <c r="F277" s="46" t="n">
        <v>107.52688</v>
      </c>
      <c r="G277" s="46" t="n">
        <v>0</v>
      </c>
      <c r="H277" s="46" t="n">
        <v>0</v>
      </c>
      <c r="XDO277" s="108"/>
    </row>
    <row r="278" s="54" customFormat="true" ht="23.85" hidden="false" customHeight="false" outlineLevel="0" collapsed="false">
      <c r="A278" s="63" t="s">
        <v>55</v>
      </c>
      <c r="B278" s="50" t="s">
        <v>157</v>
      </c>
      <c r="C278" s="50" t="s">
        <v>18</v>
      </c>
      <c r="D278" s="50" t="s">
        <v>252</v>
      </c>
      <c r="E278" s="50" t="s">
        <v>56</v>
      </c>
      <c r="F278" s="52" t="n">
        <v>107.52688</v>
      </c>
      <c r="G278" s="52" t="n">
        <v>0</v>
      </c>
      <c r="H278" s="52" t="n">
        <v>0</v>
      </c>
      <c r="XDO278" s="108"/>
      <c r="XDP278" s="108"/>
      <c r="XDQ278" s="108"/>
      <c r="XDR278" s="108"/>
      <c r="XDS278" s="108"/>
      <c r="XDT278" s="108"/>
      <c r="XDU278" s="108"/>
      <c r="XDV278" s="108"/>
      <c r="XDW278" s="108"/>
      <c r="XDX278" s="108"/>
      <c r="XDY278" s="108"/>
      <c r="XDZ278" s="108"/>
      <c r="XEA278" s="108"/>
      <c r="XEB278" s="108"/>
      <c r="XEC278" s="108"/>
      <c r="XED278" s="108"/>
      <c r="XEE278" s="108"/>
      <c r="XEF278" s="108"/>
      <c r="XEG278" s="108"/>
      <c r="XEH278" s="108"/>
      <c r="XEI278" s="108"/>
      <c r="XEJ278" s="108"/>
      <c r="XEK278" s="108"/>
      <c r="XEL278" s="108"/>
      <c r="XEM278" s="108"/>
      <c r="XEN278" s="108"/>
      <c r="XEO278" s="108"/>
      <c r="XEP278" s="108"/>
      <c r="XEQ278" s="108"/>
      <c r="XER278" s="108"/>
      <c r="XES278" s="108"/>
      <c r="XET278" s="108"/>
      <c r="XEU278" s="108"/>
      <c r="XEV278" s="108"/>
      <c r="XEW278" s="108"/>
      <c r="XEX278" s="108"/>
      <c r="XEY278" s="108"/>
      <c r="XEZ278" s="108"/>
      <c r="XFA278" s="108"/>
      <c r="XFB278" s="108"/>
      <c r="XFC278" s="108"/>
      <c r="XFD278" s="108"/>
    </row>
    <row r="279" customFormat="false" ht="23.85" hidden="false" customHeight="false" outlineLevel="0" collapsed="false">
      <c r="A279" s="43" t="str">
        <f aca="false">'2023г вед стр-ра'!A331</f>
        <v>Реализация мероприятий по капитальному ремонту и оснащению образовательных организаций Кемеровской области — Кузбасса</v>
      </c>
      <c r="B279" s="45" t="s">
        <v>157</v>
      </c>
      <c r="C279" s="45" t="s">
        <v>18</v>
      </c>
      <c r="D279" s="45" t="s">
        <v>254</v>
      </c>
      <c r="E279" s="45"/>
      <c r="F279" s="46" t="n">
        <v>6989.24731</v>
      </c>
      <c r="G279" s="46" t="n">
        <v>0</v>
      </c>
      <c r="H279" s="46" t="n">
        <v>0</v>
      </c>
      <c r="XDO279" s="108"/>
    </row>
    <row r="280" s="54" customFormat="true" ht="23.85" hidden="false" customHeight="false" outlineLevel="0" collapsed="false">
      <c r="A280" s="63" t="s">
        <v>55</v>
      </c>
      <c r="B280" s="50" t="s">
        <v>157</v>
      </c>
      <c r="C280" s="50" t="s">
        <v>18</v>
      </c>
      <c r="D280" s="50" t="s">
        <v>254</v>
      </c>
      <c r="E280" s="50" t="s">
        <v>56</v>
      </c>
      <c r="F280" s="52" t="n">
        <v>6989.24731</v>
      </c>
      <c r="G280" s="52" t="n">
        <v>0</v>
      </c>
      <c r="H280" s="52" t="n">
        <v>0</v>
      </c>
      <c r="XDO280" s="108"/>
      <c r="XDP280" s="108"/>
      <c r="XDQ280" s="108"/>
      <c r="XDR280" s="108"/>
      <c r="XDS280" s="108"/>
      <c r="XDT280" s="108"/>
      <c r="XDU280" s="108"/>
      <c r="XDV280" s="108"/>
      <c r="XDW280" s="108"/>
      <c r="XDX280" s="108"/>
      <c r="XDY280" s="108"/>
      <c r="XDZ280" s="108"/>
      <c r="XEA280" s="108"/>
      <c r="XEB280" s="108"/>
      <c r="XEC280" s="108"/>
      <c r="XED280" s="108"/>
      <c r="XEE280" s="108"/>
      <c r="XEF280" s="108"/>
      <c r="XEG280" s="108"/>
      <c r="XEH280" s="108"/>
      <c r="XEI280" s="108"/>
      <c r="XEJ280" s="108"/>
      <c r="XEK280" s="108"/>
      <c r="XEL280" s="108"/>
      <c r="XEM280" s="108"/>
      <c r="XEN280" s="108"/>
      <c r="XEO280" s="108"/>
      <c r="XEP280" s="108"/>
      <c r="XEQ280" s="108"/>
      <c r="XER280" s="108"/>
      <c r="XES280" s="108"/>
      <c r="XET280" s="108"/>
      <c r="XEU280" s="108"/>
      <c r="XEV280" s="108"/>
      <c r="XEW280" s="108"/>
      <c r="XEX280" s="108"/>
      <c r="XEY280" s="108"/>
      <c r="XEZ280" s="108"/>
      <c r="XFA280" s="108"/>
      <c r="XFB280" s="108"/>
      <c r="XFC280" s="108"/>
      <c r="XFD280" s="108"/>
    </row>
    <row r="281" customFormat="false" ht="58.5" hidden="false" customHeight="true" outlineLevel="0" collapsed="false">
      <c r="A281" s="43" t="s">
        <v>225</v>
      </c>
      <c r="B281" s="45" t="s">
        <v>157</v>
      </c>
      <c r="C281" s="45" t="s">
        <v>18</v>
      </c>
      <c r="D281" s="45" t="s">
        <v>255</v>
      </c>
      <c r="E281" s="45"/>
      <c r="F281" s="46" t="n">
        <v>139963.04706</v>
      </c>
      <c r="G281" s="46" t="n">
        <v>59863.4</v>
      </c>
      <c r="H281" s="46" t="n">
        <v>56575.8</v>
      </c>
      <c r="XDO281" s="108"/>
    </row>
    <row r="282" s="108" customFormat="true" ht="23.85" hidden="false" customHeight="false" outlineLevel="0" collapsed="false">
      <c r="A282" s="63" t="s">
        <v>55</v>
      </c>
      <c r="B282" s="50" t="s">
        <v>157</v>
      </c>
      <c r="C282" s="50" t="s">
        <v>18</v>
      </c>
      <c r="D282" s="50" t="s">
        <v>255</v>
      </c>
      <c r="E282" s="50" t="s">
        <v>56</v>
      </c>
      <c r="F282" s="52" t="n">
        <v>139963.04706</v>
      </c>
      <c r="G282" s="52" t="n">
        <v>59863.4</v>
      </c>
      <c r="H282" s="52" t="n">
        <v>56575.8</v>
      </c>
      <c r="XDO282" s="1"/>
    </row>
    <row r="283" customFormat="false" ht="46.25" hidden="false" customHeight="false" outlineLevel="0" collapsed="false">
      <c r="A283" s="43" t="s">
        <v>256</v>
      </c>
      <c r="B283" s="45" t="s">
        <v>157</v>
      </c>
      <c r="C283" s="45" t="s">
        <v>18</v>
      </c>
      <c r="D283" s="45" t="s">
        <v>257</v>
      </c>
      <c r="E283" s="45"/>
      <c r="F283" s="46" t="n">
        <v>8249.3</v>
      </c>
      <c r="G283" s="46" t="n">
        <v>5073.9</v>
      </c>
      <c r="H283" s="46" t="n">
        <v>5073.9</v>
      </c>
      <c r="XDO283" s="108"/>
    </row>
    <row r="284" s="108" customFormat="true" ht="23.85" hidden="false" customHeight="false" outlineLevel="0" collapsed="false">
      <c r="A284" s="63" t="s">
        <v>27</v>
      </c>
      <c r="B284" s="50" t="s">
        <v>157</v>
      </c>
      <c r="C284" s="50" t="s">
        <v>18</v>
      </c>
      <c r="D284" s="50" t="s">
        <v>257</v>
      </c>
      <c r="E284" s="51" t="s">
        <v>28</v>
      </c>
      <c r="F284" s="52" t="n">
        <v>7801.6</v>
      </c>
      <c r="G284" s="52" t="n">
        <v>5073.9</v>
      </c>
      <c r="H284" s="52" t="n">
        <v>5073.9</v>
      </c>
      <c r="XDO284" s="1"/>
    </row>
    <row r="285" s="108" customFormat="true" ht="12.75" hidden="false" customHeight="false" outlineLevel="0" collapsed="false">
      <c r="A285" s="63" t="s">
        <v>32</v>
      </c>
      <c r="B285" s="50" t="s">
        <v>157</v>
      </c>
      <c r="C285" s="50" t="s">
        <v>18</v>
      </c>
      <c r="D285" s="50" t="s">
        <v>257</v>
      </c>
      <c r="E285" s="50" t="s">
        <v>33</v>
      </c>
      <c r="F285" s="52" t="n">
        <v>447.7</v>
      </c>
      <c r="G285" s="52" t="n">
        <v>0</v>
      </c>
      <c r="H285" s="52" t="n">
        <v>0</v>
      </c>
    </row>
    <row r="286" customFormat="false" ht="46.25" hidden="false" customHeight="false" outlineLevel="0" collapsed="false">
      <c r="A286" s="43" t="s">
        <v>256</v>
      </c>
      <c r="B286" s="45" t="s">
        <v>157</v>
      </c>
      <c r="C286" s="45" t="s">
        <v>18</v>
      </c>
      <c r="D286" s="45" t="s">
        <v>258</v>
      </c>
      <c r="E286" s="45"/>
      <c r="F286" s="46" t="n">
        <v>2190.766</v>
      </c>
      <c r="G286" s="46" t="n">
        <v>1380</v>
      </c>
      <c r="H286" s="46" t="n">
        <v>1380</v>
      </c>
      <c r="XDO286" s="108"/>
    </row>
    <row r="287" s="108" customFormat="true" ht="23.85" hidden="false" customHeight="false" outlineLevel="0" collapsed="false">
      <c r="A287" s="63" t="s">
        <v>27</v>
      </c>
      <c r="B287" s="50" t="s">
        <v>157</v>
      </c>
      <c r="C287" s="50" t="s">
        <v>18</v>
      </c>
      <c r="D287" s="50" t="s">
        <v>258</v>
      </c>
      <c r="E287" s="51" t="s">
        <v>28</v>
      </c>
      <c r="F287" s="52" t="n">
        <v>2190.266</v>
      </c>
      <c r="G287" s="52" t="n">
        <v>1379.5</v>
      </c>
      <c r="H287" s="52" t="n">
        <v>1379.5</v>
      </c>
      <c r="XDO287" s="1"/>
    </row>
    <row r="288" s="108" customFormat="true" ht="12.75" hidden="false" customHeight="false" outlineLevel="0" collapsed="false">
      <c r="A288" s="63" t="s">
        <v>32</v>
      </c>
      <c r="B288" s="50" t="s">
        <v>157</v>
      </c>
      <c r="C288" s="50" t="s">
        <v>18</v>
      </c>
      <c r="D288" s="50" t="s">
        <v>258</v>
      </c>
      <c r="E288" s="51" t="s">
        <v>33</v>
      </c>
      <c r="F288" s="52" t="n">
        <v>0.5</v>
      </c>
      <c r="G288" s="52" t="n">
        <v>0.5</v>
      </c>
      <c r="H288" s="52" t="n">
        <v>0.5</v>
      </c>
    </row>
    <row r="289" customFormat="false" ht="68.65" hidden="false" customHeight="false" outlineLevel="0" collapsed="false">
      <c r="A289" s="43" t="s">
        <v>259</v>
      </c>
      <c r="B289" s="45" t="s">
        <v>157</v>
      </c>
      <c r="C289" s="45" t="s">
        <v>18</v>
      </c>
      <c r="D289" s="45" t="s">
        <v>260</v>
      </c>
      <c r="E289" s="45"/>
      <c r="F289" s="46" t="n">
        <v>6352.3</v>
      </c>
      <c r="G289" s="46" t="n">
        <v>7122.3</v>
      </c>
      <c r="H289" s="46" t="n">
        <v>7122.3</v>
      </c>
      <c r="XDO289" s="108"/>
    </row>
    <row r="290" s="108" customFormat="true" ht="23.85" hidden="false" customHeight="false" outlineLevel="0" collapsed="false">
      <c r="A290" s="63" t="s">
        <v>27</v>
      </c>
      <c r="B290" s="50" t="s">
        <v>157</v>
      </c>
      <c r="C290" s="50" t="s">
        <v>18</v>
      </c>
      <c r="D290" s="50" t="s">
        <v>260</v>
      </c>
      <c r="E290" s="51" t="s">
        <v>28</v>
      </c>
      <c r="F290" s="52" t="n">
        <v>2651.45</v>
      </c>
      <c r="G290" s="52" t="n">
        <v>3201.45</v>
      </c>
      <c r="H290" s="52" t="n">
        <v>3201.45</v>
      </c>
      <c r="XDO290" s="1"/>
    </row>
    <row r="291" s="108" customFormat="true" ht="12.75" hidden="false" customHeight="false" outlineLevel="0" collapsed="false">
      <c r="A291" s="63" t="s">
        <v>49</v>
      </c>
      <c r="B291" s="50" t="s">
        <v>157</v>
      </c>
      <c r="C291" s="50" t="s">
        <v>18</v>
      </c>
      <c r="D291" s="50" t="s">
        <v>260</v>
      </c>
      <c r="E291" s="51" t="s">
        <v>50</v>
      </c>
      <c r="F291" s="52" t="n">
        <v>850</v>
      </c>
      <c r="G291" s="52" t="n">
        <v>800</v>
      </c>
      <c r="H291" s="52" t="n">
        <v>800</v>
      </c>
    </row>
    <row r="292" s="108" customFormat="true" ht="23.85" hidden="false" customHeight="false" outlineLevel="0" collapsed="false">
      <c r="A292" s="63" t="s">
        <v>55</v>
      </c>
      <c r="B292" s="50" t="s">
        <v>157</v>
      </c>
      <c r="C292" s="50" t="s">
        <v>18</v>
      </c>
      <c r="D292" s="50" t="s">
        <v>260</v>
      </c>
      <c r="E292" s="51" t="s">
        <v>56</v>
      </c>
      <c r="F292" s="52" t="n">
        <v>2850.85</v>
      </c>
      <c r="G292" s="52" t="n">
        <v>3120.85</v>
      </c>
      <c r="H292" s="52" t="n">
        <v>3120.85</v>
      </c>
    </row>
    <row r="293" customFormat="false" ht="12.8" hidden="false" customHeight="false" outlineLevel="0" collapsed="false">
      <c r="A293" s="43" t="s">
        <v>228</v>
      </c>
      <c r="B293" s="45" t="s">
        <v>157</v>
      </c>
      <c r="C293" s="45" t="s">
        <v>18</v>
      </c>
      <c r="D293" s="45" t="s">
        <v>229</v>
      </c>
      <c r="E293" s="45"/>
      <c r="F293" s="46" t="n">
        <v>382.2</v>
      </c>
      <c r="G293" s="46" t="n">
        <v>0</v>
      </c>
      <c r="H293" s="46" t="n">
        <v>0</v>
      </c>
      <c r="XDO293" s="108"/>
    </row>
    <row r="294" s="108" customFormat="true" ht="46.25" hidden="false" customHeight="false" outlineLevel="0" collapsed="false">
      <c r="A294" s="55" t="s">
        <v>21</v>
      </c>
      <c r="B294" s="50" t="s">
        <v>157</v>
      </c>
      <c r="C294" s="50" t="s">
        <v>18</v>
      </c>
      <c r="D294" s="50" t="s">
        <v>229</v>
      </c>
      <c r="E294" s="50" t="s">
        <v>22</v>
      </c>
      <c r="F294" s="52" t="n">
        <v>17.4</v>
      </c>
      <c r="G294" s="52" t="n">
        <v>0</v>
      </c>
      <c r="H294" s="52" t="n">
        <v>0</v>
      </c>
      <c r="XDO294" s="1"/>
    </row>
    <row r="295" s="108" customFormat="true" ht="23.85" hidden="false" customHeight="false" outlineLevel="0" collapsed="false">
      <c r="A295" s="63" t="s">
        <v>55</v>
      </c>
      <c r="B295" s="50" t="s">
        <v>157</v>
      </c>
      <c r="C295" s="50" t="s">
        <v>18</v>
      </c>
      <c r="D295" s="50" t="s">
        <v>229</v>
      </c>
      <c r="E295" s="50" t="s">
        <v>56</v>
      </c>
      <c r="F295" s="52" t="n">
        <v>364.8</v>
      </c>
      <c r="G295" s="52" t="n">
        <v>0</v>
      </c>
      <c r="H295" s="52" t="n">
        <v>0</v>
      </c>
    </row>
    <row r="296" customFormat="false" ht="23.85" hidden="false" customHeight="false" outlineLevel="0" collapsed="false">
      <c r="A296" s="43" t="s">
        <v>261</v>
      </c>
      <c r="B296" s="45" t="s">
        <v>157</v>
      </c>
      <c r="C296" s="45" t="s">
        <v>18</v>
      </c>
      <c r="D296" s="45" t="s">
        <v>262</v>
      </c>
      <c r="E296" s="45"/>
      <c r="F296" s="46" t="n">
        <v>1313</v>
      </c>
      <c r="G296" s="46" t="n">
        <v>1300</v>
      </c>
      <c r="H296" s="46" t="n">
        <v>1300</v>
      </c>
      <c r="XDO296" s="108"/>
    </row>
    <row r="297" s="108" customFormat="true" ht="12.75" hidden="false" customHeight="false" outlineLevel="0" collapsed="false">
      <c r="A297" s="63" t="s">
        <v>49</v>
      </c>
      <c r="B297" s="50" t="s">
        <v>157</v>
      </c>
      <c r="C297" s="50" t="s">
        <v>18</v>
      </c>
      <c r="D297" s="45" t="s">
        <v>262</v>
      </c>
      <c r="E297" s="50" t="s">
        <v>50</v>
      </c>
      <c r="F297" s="52" t="n">
        <v>28</v>
      </c>
      <c r="G297" s="52" t="n">
        <v>29</v>
      </c>
      <c r="H297" s="52" t="n">
        <v>29</v>
      </c>
      <c r="XDO297" s="1"/>
    </row>
    <row r="298" s="108" customFormat="true" ht="23.85" hidden="false" customHeight="false" outlineLevel="0" collapsed="false">
      <c r="A298" s="63" t="s">
        <v>55</v>
      </c>
      <c r="B298" s="50" t="s">
        <v>157</v>
      </c>
      <c r="C298" s="50" t="s">
        <v>18</v>
      </c>
      <c r="D298" s="50" t="s">
        <v>262</v>
      </c>
      <c r="E298" s="50" t="s">
        <v>56</v>
      </c>
      <c r="F298" s="52" t="n">
        <v>1285</v>
      </c>
      <c r="G298" s="52" t="n">
        <v>1271</v>
      </c>
      <c r="H298" s="52" t="n">
        <v>1271</v>
      </c>
    </row>
    <row r="299" customFormat="false" ht="35.05" hidden="false" customHeight="false" outlineLevel="0" collapsed="false">
      <c r="A299" s="43" t="s">
        <v>249</v>
      </c>
      <c r="B299" s="45" t="s">
        <v>157</v>
      </c>
      <c r="C299" s="45" t="s">
        <v>18</v>
      </c>
      <c r="D299" s="45" t="s">
        <v>250</v>
      </c>
      <c r="E299" s="45"/>
      <c r="F299" s="46" t="n">
        <v>43330.3</v>
      </c>
      <c r="G299" s="46" t="n">
        <v>43330.3</v>
      </c>
      <c r="H299" s="46" t="n">
        <v>42788.6713</v>
      </c>
      <c r="XDO299" s="108"/>
    </row>
    <row r="300" s="108" customFormat="true" ht="23.85" hidden="false" customHeight="false" outlineLevel="0" collapsed="false">
      <c r="A300" s="63" t="s">
        <v>27</v>
      </c>
      <c r="B300" s="50" t="s">
        <v>157</v>
      </c>
      <c r="C300" s="50" t="s">
        <v>18</v>
      </c>
      <c r="D300" s="50" t="s">
        <v>250</v>
      </c>
      <c r="E300" s="51" t="s">
        <v>28</v>
      </c>
      <c r="F300" s="52" t="n">
        <v>819.16</v>
      </c>
      <c r="G300" s="52" t="n">
        <v>1570.5</v>
      </c>
      <c r="H300" s="52" t="n">
        <v>1542.9</v>
      </c>
      <c r="XDO300" s="1"/>
    </row>
    <row r="301" s="108" customFormat="true" ht="23.85" hidden="false" customHeight="false" outlineLevel="0" collapsed="false">
      <c r="A301" s="63" t="s">
        <v>55</v>
      </c>
      <c r="B301" s="50" t="s">
        <v>157</v>
      </c>
      <c r="C301" s="50" t="s">
        <v>18</v>
      </c>
      <c r="D301" s="50" t="s">
        <v>250</v>
      </c>
      <c r="E301" s="50" t="s">
        <v>56</v>
      </c>
      <c r="F301" s="52" t="n">
        <v>42511.14</v>
      </c>
      <c r="G301" s="52" t="n">
        <v>41759.8</v>
      </c>
      <c r="H301" s="52" t="n">
        <v>41245.7713</v>
      </c>
    </row>
    <row r="302" customFormat="false" ht="12.75" hidden="false" customHeight="false" outlineLevel="0" collapsed="false">
      <c r="A302" s="37" t="s">
        <v>158</v>
      </c>
      <c r="B302" s="39" t="s">
        <v>157</v>
      </c>
      <c r="C302" s="39" t="s">
        <v>74</v>
      </c>
      <c r="D302" s="39"/>
      <c r="E302" s="39"/>
      <c r="F302" s="40" t="n">
        <v>265432.94874</v>
      </c>
      <c r="G302" s="40" t="n">
        <v>223651.3</v>
      </c>
      <c r="H302" s="40" t="n">
        <v>223203</v>
      </c>
      <c r="XDO302" s="108"/>
    </row>
    <row r="303" customFormat="false" ht="12.75" hidden="false" customHeight="false" outlineLevel="0" collapsed="false">
      <c r="A303" s="43" t="s">
        <v>34</v>
      </c>
      <c r="B303" s="45" t="s">
        <v>157</v>
      </c>
      <c r="C303" s="45" t="s">
        <v>74</v>
      </c>
      <c r="D303" s="45" t="s">
        <v>35</v>
      </c>
      <c r="E303" s="64"/>
      <c r="F303" s="65" t="n">
        <v>622</v>
      </c>
      <c r="G303" s="65" t="n">
        <v>429.1</v>
      </c>
      <c r="H303" s="65" t="n">
        <v>429.1</v>
      </c>
    </row>
    <row r="304" s="108" customFormat="true" ht="23.85" hidden="false" customHeight="false" outlineLevel="0" collapsed="false">
      <c r="A304" s="63" t="s">
        <v>55</v>
      </c>
      <c r="B304" s="50" t="s">
        <v>157</v>
      </c>
      <c r="C304" s="50" t="s">
        <v>74</v>
      </c>
      <c r="D304" s="50" t="s">
        <v>35</v>
      </c>
      <c r="E304" s="50" t="s">
        <v>56</v>
      </c>
      <c r="F304" s="52" t="n">
        <v>622</v>
      </c>
      <c r="G304" s="52" t="n">
        <v>429.1</v>
      </c>
      <c r="H304" s="52" t="n">
        <v>429.1</v>
      </c>
      <c r="XDO304" s="1"/>
    </row>
    <row r="305" customFormat="false" ht="12.8" hidden="false" customHeight="false" outlineLevel="0" collapsed="false">
      <c r="A305" s="43" t="s">
        <v>112</v>
      </c>
      <c r="B305" s="45" t="s">
        <v>157</v>
      </c>
      <c r="C305" s="45" t="s">
        <v>74</v>
      </c>
      <c r="D305" s="50" t="s">
        <v>113</v>
      </c>
      <c r="E305" s="45"/>
      <c r="F305" s="46" t="n">
        <v>1858</v>
      </c>
      <c r="G305" s="46" t="n">
        <v>0</v>
      </c>
      <c r="H305" s="46" t="n">
        <v>0</v>
      </c>
      <c r="XDO305" s="108"/>
    </row>
    <row r="306" customFormat="false" ht="23.9" hidden="false" customHeight="false" outlineLevel="0" collapsed="false">
      <c r="A306" s="63" t="s">
        <v>96</v>
      </c>
      <c r="B306" s="50" t="s">
        <v>157</v>
      </c>
      <c r="C306" s="50" t="s">
        <v>74</v>
      </c>
      <c r="D306" s="50" t="s">
        <v>113</v>
      </c>
      <c r="E306" s="50" t="s">
        <v>97</v>
      </c>
      <c r="F306" s="52" t="n">
        <v>240</v>
      </c>
      <c r="G306" s="52" t="n">
        <v>0</v>
      </c>
      <c r="H306" s="52" t="n">
        <v>0</v>
      </c>
      <c r="XDO306" s="108"/>
    </row>
    <row r="307" s="1" customFormat="true" ht="23.9" hidden="false" customHeight="false" outlineLevel="0" collapsed="false">
      <c r="A307" s="63" t="s">
        <v>55</v>
      </c>
      <c r="B307" s="50" t="s">
        <v>157</v>
      </c>
      <c r="C307" s="50" t="s">
        <v>74</v>
      </c>
      <c r="D307" s="50" t="s">
        <v>113</v>
      </c>
      <c r="E307" s="51" t="s">
        <v>56</v>
      </c>
      <c r="F307" s="52" t="n">
        <v>1618</v>
      </c>
      <c r="G307" s="52" t="n">
        <v>0</v>
      </c>
      <c r="H307" s="52" t="n">
        <v>0</v>
      </c>
      <c r="XEV307" s="108"/>
      <c r="XEW307" s="108"/>
      <c r="XEX307" s="108"/>
      <c r="XEY307" s="108"/>
      <c r="XEZ307" s="108"/>
      <c r="XFA307" s="108"/>
      <c r="XFB307" s="108"/>
      <c r="XFC307" s="108"/>
      <c r="XFD307" s="108"/>
    </row>
    <row r="308" s="108" customFormat="true" ht="57.45" hidden="false" customHeight="false" outlineLevel="0" collapsed="false">
      <c r="A308" s="43" t="s">
        <v>233</v>
      </c>
      <c r="B308" s="45" t="s">
        <v>157</v>
      </c>
      <c r="C308" s="45" t="s">
        <v>74</v>
      </c>
      <c r="D308" s="45" t="s">
        <v>234</v>
      </c>
      <c r="E308" s="45"/>
      <c r="F308" s="46" t="n">
        <v>0</v>
      </c>
      <c r="G308" s="46" t="n">
        <v>448.3</v>
      </c>
      <c r="H308" s="46" t="n">
        <v>0</v>
      </c>
      <c r="XDO308" s="1"/>
    </row>
    <row r="309" s="108" customFormat="true" ht="23.85" hidden="false" customHeight="false" outlineLevel="0" collapsed="false">
      <c r="A309" s="63" t="s">
        <v>55</v>
      </c>
      <c r="B309" s="50" t="s">
        <v>157</v>
      </c>
      <c r="C309" s="50" t="s">
        <v>74</v>
      </c>
      <c r="D309" s="50" t="s">
        <v>234</v>
      </c>
      <c r="E309" s="50" t="s">
        <v>56</v>
      </c>
      <c r="F309" s="52" t="n">
        <v>0</v>
      </c>
      <c r="G309" s="52" t="n">
        <v>448.3</v>
      </c>
      <c r="H309" s="52" t="n">
        <v>0</v>
      </c>
      <c r="XDO309" s="1"/>
    </row>
    <row r="310" customFormat="false" ht="35.05" hidden="false" customHeight="false" outlineLevel="0" collapsed="false">
      <c r="A310" s="107" t="s">
        <v>221</v>
      </c>
      <c r="B310" s="45" t="s">
        <v>157</v>
      </c>
      <c r="C310" s="45" t="s">
        <v>74</v>
      </c>
      <c r="D310" s="45" t="s">
        <v>222</v>
      </c>
      <c r="E310" s="45"/>
      <c r="F310" s="46" t="n">
        <v>2251.2367</v>
      </c>
      <c r="G310" s="46" t="n">
        <v>0</v>
      </c>
      <c r="H310" s="46" t="n">
        <v>0</v>
      </c>
      <c r="XDO310" s="108"/>
    </row>
    <row r="311" customFormat="false" ht="23.85" hidden="false" customHeight="false" outlineLevel="0" collapsed="false">
      <c r="A311" s="63" t="s">
        <v>55</v>
      </c>
      <c r="B311" s="50" t="s">
        <v>157</v>
      </c>
      <c r="C311" s="50" t="s">
        <v>74</v>
      </c>
      <c r="D311" s="50" t="s">
        <v>222</v>
      </c>
      <c r="E311" s="51" t="s">
        <v>56</v>
      </c>
      <c r="F311" s="52" t="n">
        <v>2251.2367</v>
      </c>
      <c r="G311" s="52" t="n">
        <v>0</v>
      </c>
      <c r="H311" s="52" t="n">
        <v>0</v>
      </c>
      <c r="XDO311" s="108"/>
    </row>
    <row r="312" customFormat="false" ht="35.05" hidden="false" customHeight="false" outlineLevel="0" collapsed="false">
      <c r="A312" s="107" t="s">
        <v>223</v>
      </c>
      <c r="B312" s="45" t="s">
        <v>157</v>
      </c>
      <c r="C312" s="45" t="s">
        <v>74</v>
      </c>
      <c r="D312" s="45" t="s">
        <v>224</v>
      </c>
      <c r="E312" s="45"/>
      <c r="F312" s="46" t="n">
        <v>5951.87124</v>
      </c>
      <c r="G312" s="46" t="n">
        <v>0</v>
      </c>
      <c r="H312" s="46" t="n">
        <v>0</v>
      </c>
      <c r="XDO312" s="108"/>
    </row>
    <row r="313" customFormat="false" ht="23.85" hidden="false" customHeight="false" outlineLevel="0" collapsed="false">
      <c r="A313" s="63" t="s">
        <v>55</v>
      </c>
      <c r="B313" s="50" t="s">
        <v>157</v>
      </c>
      <c r="C313" s="50" t="s">
        <v>74</v>
      </c>
      <c r="D313" s="50" t="s">
        <v>224</v>
      </c>
      <c r="E313" s="51" t="s">
        <v>56</v>
      </c>
      <c r="F313" s="52" t="n">
        <v>5951.87124</v>
      </c>
      <c r="G313" s="52" t="n">
        <v>0</v>
      </c>
      <c r="H313" s="52" t="n">
        <v>0</v>
      </c>
    </row>
    <row r="314" customFormat="false" ht="52.5" hidden="false" customHeight="true" outlineLevel="0" collapsed="false">
      <c r="A314" s="43" t="s">
        <v>225</v>
      </c>
      <c r="B314" s="45" t="s">
        <v>157</v>
      </c>
      <c r="C314" s="45" t="s">
        <v>74</v>
      </c>
      <c r="D314" s="45" t="s">
        <v>265</v>
      </c>
      <c r="E314" s="45"/>
      <c r="F314" s="46" t="n">
        <v>236826.6408</v>
      </c>
      <c r="G314" s="46" t="n">
        <v>204922.9</v>
      </c>
      <c r="H314" s="46" t="n">
        <v>204922.9</v>
      </c>
    </row>
    <row r="315" s="108" customFormat="true" ht="12.75" hidden="false" customHeight="false" outlineLevel="0" collapsed="false">
      <c r="A315" s="63" t="s">
        <v>49</v>
      </c>
      <c r="B315" s="50" t="s">
        <v>157</v>
      </c>
      <c r="C315" s="50" t="s">
        <v>74</v>
      </c>
      <c r="D315" s="50" t="s">
        <v>265</v>
      </c>
      <c r="E315" s="51" t="s">
        <v>50</v>
      </c>
      <c r="F315" s="52" t="n">
        <v>30</v>
      </c>
      <c r="G315" s="52" t="n">
        <v>0</v>
      </c>
      <c r="H315" s="52" t="n">
        <v>0</v>
      </c>
      <c r="XDO315" s="1"/>
    </row>
    <row r="316" s="108" customFormat="true" ht="23.85" hidden="false" customHeight="false" outlineLevel="0" collapsed="false">
      <c r="A316" s="63" t="s">
        <v>55</v>
      </c>
      <c r="B316" s="50" t="s">
        <v>157</v>
      </c>
      <c r="C316" s="50" t="s">
        <v>74</v>
      </c>
      <c r="D316" s="50" t="s">
        <v>265</v>
      </c>
      <c r="E316" s="50" t="s">
        <v>56</v>
      </c>
      <c r="F316" s="52" t="n">
        <v>236796.6408</v>
      </c>
      <c r="G316" s="52" t="n">
        <v>204922.9</v>
      </c>
      <c r="H316" s="52" t="n">
        <v>204922.9</v>
      </c>
      <c r="XDO316" s="1"/>
    </row>
    <row r="317" customFormat="false" ht="23.85" hidden="false" customHeight="false" outlineLevel="0" collapsed="false">
      <c r="A317" s="43" t="s">
        <v>268</v>
      </c>
      <c r="B317" s="45" t="s">
        <v>157</v>
      </c>
      <c r="C317" s="45" t="s">
        <v>74</v>
      </c>
      <c r="D317" s="45" t="s">
        <v>269</v>
      </c>
      <c r="E317" s="45"/>
      <c r="F317" s="52" t="n">
        <v>10601.82299</v>
      </c>
      <c r="G317" s="52" t="n">
        <v>0</v>
      </c>
      <c r="H317" s="52" t="n">
        <v>0</v>
      </c>
      <c r="XDO317" s="108"/>
    </row>
    <row r="318" s="108" customFormat="true" ht="23.85" hidden="false" customHeight="false" outlineLevel="0" collapsed="false">
      <c r="A318" s="63" t="s">
        <v>55</v>
      </c>
      <c r="B318" s="50" t="s">
        <v>157</v>
      </c>
      <c r="C318" s="50" t="s">
        <v>74</v>
      </c>
      <c r="D318" s="50" t="s">
        <v>269</v>
      </c>
      <c r="E318" s="50" t="s">
        <v>56</v>
      </c>
      <c r="F318" s="52" t="n">
        <v>10601.82299</v>
      </c>
      <c r="G318" s="52" t="n">
        <v>0</v>
      </c>
      <c r="H318" s="52" t="n">
        <v>0</v>
      </c>
      <c r="XDO318" s="194"/>
    </row>
    <row r="319" s="108" customFormat="true" ht="23.9" hidden="false" customHeight="false" outlineLevel="0" collapsed="false">
      <c r="A319" s="43" t="str">
        <f aca="false">'2023г вед стр-ра'!A363</f>
        <v>Обеспечение персонифицированного финансирования дополнительного образования детей в рамках социального заказа</v>
      </c>
      <c r="B319" s="45" t="s">
        <v>157</v>
      </c>
      <c r="C319" s="45" t="s">
        <v>74</v>
      </c>
      <c r="D319" s="45" t="s">
        <v>267</v>
      </c>
      <c r="E319" s="45"/>
      <c r="F319" s="52" t="n">
        <v>5974.27701</v>
      </c>
      <c r="G319" s="52" t="n">
        <v>16576.1</v>
      </c>
      <c r="H319" s="52" t="n">
        <v>16576.1</v>
      </c>
    </row>
    <row r="320" s="108" customFormat="true" ht="23.9" hidden="false" customHeight="false" outlineLevel="0" collapsed="false">
      <c r="A320" s="63" t="str">
        <f aca="false">'2023г вед стр-ра'!A364</f>
        <v>Предоставление субсидий бюджетным, автономным учреждениям и иным некоммерческим организациям</v>
      </c>
      <c r="B320" s="50" t="s">
        <v>157</v>
      </c>
      <c r="C320" s="50" t="s">
        <v>74</v>
      </c>
      <c r="D320" s="50" t="s">
        <v>267</v>
      </c>
      <c r="E320" s="50" t="s">
        <v>56</v>
      </c>
      <c r="F320" s="52" t="n">
        <v>5974.27701</v>
      </c>
      <c r="G320" s="52" t="n">
        <v>16576.1</v>
      </c>
      <c r="H320" s="52" t="n">
        <v>16576.1</v>
      </c>
      <c r="XDO320" s="1"/>
    </row>
    <row r="321" s="108" customFormat="true" ht="12.8" hidden="false" customHeight="false" outlineLevel="0" collapsed="false">
      <c r="A321" s="43" t="s">
        <v>228</v>
      </c>
      <c r="B321" s="45" t="s">
        <v>157</v>
      </c>
      <c r="C321" s="45" t="s">
        <v>74</v>
      </c>
      <c r="D321" s="45" t="s">
        <v>229</v>
      </c>
      <c r="E321" s="50"/>
      <c r="F321" s="52" t="n">
        <v>79.9</v>
      </c>
      <c r="G321" s="52" t="n">
        <v>0</v>
      </c>
      <c r="H321" s="52" t="n">
        <v>0</v>
      </c>
      <c r="XDO321" s="1"/>
    </row>
    <row r="322" s="108" customFormat="true" ht="23.9" hidden="false" customHeight="false" outlineLevel="0" collapsed="false">
      <c r="A322" s="63" t="s">
        <v>55</v>
      </c>
      <c r="B322" s="50" t="s">
        <v>157</v>
      </c>
      <c r="C322" s="50" t="s">
        <v>74</v>
      </c>
      <c r="D322" s="50" t="s">
        <v>229</v>
      </c>
      <c r="E322" s="50" t="s">
        <v>56</v>
      </c>
      <c r="F322" s="52" t="n">
        <v>79.9</v>
      </c>
      <c r="G322" s="52" t="n">
        <v>0</v>
      </c>
      <c r="H322" s="52" t="n">
        <v>0</v>
      </c>
      <c r="XDO322" s="1"/>
    </row>
    <row r="323" s="42" customFormat="true" ht="23.9" hidden="false" customHeight="false" outlineLevel="0" collapsed="false">
      <c r="A323" s="43" t="s">
        <v>159</v>
      </c>
      <c r="B323" s="45" t="s">
        <v>157</v>
      </c>
      <c r="C323" s="45" t="s">
        <v>74</v>
      </c>
      <c r="D323" s="45" t="s">
        <v>160</v>
      </c>
      <c r="E323" s="64"/>
      <c r="F323" s="65" t="n">
        <v>1267.2</v>
      </c>
      <c r="G323" s="65" t="n">
        <v>1274.9</v>
      </c>
      <c r="H323" s="65" t="n">
        <v>1274.9</v>
      </c>
      <c r="XDW323" s="108"/>
      <c r="XDX323" s="108"/>
      <c r="XDY323" s="108"/>
      <c r="XDZ323" s="108"/>
      <c r="XEA323" s="108"/>
      <c r="XEB323" s="108"/>
      <c r="XEC323" s="108"/>
      <c r="XED323" s="108"/>
      <c r="XEE323" s="108"/>
      <c r="XEF323" s="108"/>
      <c r="XEG323" s="108"/>
      <c r="XEH323" s="108"/>
      <c r="XEI323" s="108"/>
      <c r="XEJ323" s="108"/>
      <c r="XEK323" s="108"/>
      <c r="XEL323" s="108"/>
      <c r="XEM323" s="108"/>
      <c r="XEN323" s="108"/>
      <c r="XEO323" s="108"/>
      <c r="XEP323" s="108"/>
      <c r="XEQ323" s="108"/>
      <c r="XER323" s="108"/>
      <c r="XES323" s="108"/>
      <c r="XET323" s="108"/>
      <c r="XEU323" s="108"/>
      <c r="XEV323" s="108"/>
      <c r="XEW323" s="108"/>
      <c r="XEX323" s="108"/>
      <c r="XEY323" s="108"/>
      <c r="XEZ323" s="108"/>
      <c r="XFA323" s="108"/>
      <c r="XFB323" s="108"/>
      <c r="XFC323" s="108"/>
      <c r="XFD323" s="108"/>
    </row>
    <row r="324" customFormat="false" ht="23.9" hidden="false" customHeight="false" outlineLevel="0" collapsed="false">
      <c r="A324" s="63" t="s">
        <v>55</v>
      </c>
      <c r="B324" s="50" t="s">
        <v>157</v>
      </c>
      <c r="C324" s="50" t="s">
        <v>74</v>
      </c>
      <c r="D324" s="50" t="s">
        <v>160</v>
      </c>
      <c r="E324" s="50" t="s">
        <v>56</v>
      </c>
      <c r="F324" s="52" t="n">
        <v>1267.2</v>
      </c>
      <c r="G324" s="52" t="n">
        <v>1274.9</v>
      </c>
      <c r="H324" s="52" t="n">
        <v>1274.9</v>
      </c>
      <c r="XDP324" s="1"/>
      <c r="XDQ324" s="1"/>
      <c r="XDR324" s="1"/>
      <c r="XDS324" s="1"/>
      <c r="XDT324" s="1"/>
      <c r="XDU324" s="1"/>
      <c r="XDV324" s="1"/>
    </row>
    <row r="325" customFormat="false" ht="12.75" hidden="false" customHeight="false" outlineLevel="0" collapsed="false">
      <c r="A325" s="37" t="s">
        <v>679</v>
      </c>
      <c r="B325" s="39" t="s">
        <v>157</v>
      </c>
      <c r="C325" s="39" t="s">
        <v>157</v>
      </c>
      <c r="D325" s="39"/>
      <c r="E325" s="39"/>
      <c r="F325" s="40" t="n">
        <v>2112.4</v>
      </c>
      <c r="G325" s="40" t="n">
        <v>322.6</v>
      </c>
      <c r="H325" s="40" t="n">
        <v>322.6</v>
      </c>
    </row>
    <row r="326" customFormat="false" ht="23.85" hidden="false" customHeight="false" outlineLevel="0" collapsed="false">
      <c r="A326" s="43" t="s">
        <v>162</v>
      </c>
      <c r="B326" s="45" t="s">
        <v>157</v>
      </c>
      <c r="C326" s="45" t="s">
        <v>157</v>
      </c>
      <c r="D326" s="45" t="s">
        <v>163</v>
      </c>
      <c r="E326" s="45"/>
      <c r="F326" s="46" t="n">
        <v>213.6</v>
      </c>
      <c r="G326" s="46" t="n">
        <v>0</v>
      </c>
      <c r="H326" s="46" t="n">
        <v>0</v>
      </c>
    </row>
    <row r="327" s="108" customFormat="true" ht="23.85" hidden="false" customHeight="false" outlineLevel="0" collapsed="false">
      <c r="A327" s="63" t="s">
        <v>27</v>
      </c>
      <c r="B327" s="50" t="s">
        <v>157</v>
      </c>
      <c r="C327" s="50" t="s">
        <v>157</v>
      </c>
      <c r="D327" s="50" t="s">
        <v>163</v>
      </c>
      <c r="E327" s="51" t="s">
        <v>28</v>
      </c>
      <c r="F327" s="52" t="n">
        <v>167.6</v>
      </c>
      <c r="G327" s="52" t="n">
        <v>0</v>
      </c>
      <c r="H327" s="52" t="n">
        <v>0</v>
      </c>
    </row>
    <row r="328" s="108" customFormat="true" ht="15.75" hidden="false" customHeight="true" outlineLevel="0" collapsed="false">
      <c r="A328" s="63" t="s">
        <v>49</v>
      </c>
      <c r="B328" s="50" t="s">
        <v>157</v>
      </c>
      <c r="C328" s="50" t="s">
        <v>157</v>
      </c>
      <c r="D328" s="50" t="s">
        <v>163</v>
      </c>
      <c r="E328" s="50" t="s">
        <v>50</v>
      </c>
      <c r="F328" s="52" t="n">
        <v>46</v>
      </c>
      <c r="G328" s="52" t="n">
        <v>0</v>
      </c>
      <c r="H328" s="52" t="n">
        <v>0</v>
      </c>
      <c r="XDO328" s="1"/>
    </row>
    <row r="329" customFormat="false" ht="12.75" hidden="false" customHeight="false" outlineLevel="0" collapsed="false">
      <c r="A329" s="43" t="s">
        <v>346</v>
      </c>
      <c r="B329" s="45" t="s">
        <v>157</v>
      </c>
      <c r="C329" s="45" t="s">
        <v>157</v>
      </c>
      <c r="D329" s="45" t="s">
        <v>347</v>
      </c>
      <c r="E329" s="45"/>
      <c r="F329" s="46" t="n">
        <v>330</v>
      </c>
      <c r="G329" s="46" t="n">
        <v>322.6</v>
      </c>
      <c r="H329" s="46" t="n">
        <v>322.6</v>
      </c>
    </row>
    <row r="330" customFormat="false" ht="46.25" hidden="false" customHeight="false" outlineLevel="0" collapsed="false">
      <c r="A330" s="55" t="s">
        <v>21</v>
      </c>
      <c r="B330" s="50" t="s">
        <v>157</v>
      </c>
      <c r="C330" s="50" t="s">
        <v>157</v>
      </c>
      <c r="D330" s="50" t="s">
        <v>347</v>
      </c>
      <c r="E330" s="51" t="s">
        <v>22</v>
      </c>
      <c r="F330" s="52" t="n">
        <v>326.38597</v>
      </c>
      <c r="G330" s="52" t="n">
        <v>322.6</v>
      </c>
      <c r="H330" s="52" t="n">
        <v>322.6</v>
      </c>
      <c r="XDO330" s="108"/>
    </row>
    <row r="331" customFormat="false" ht="26.05" hidden="false" customHeight="true" outlineLevel="0" collapsed="false">
      <c r="A331" s="55" t="s">
        <v>27</v>
      </c>
      <c r="B331" s="50" t="s">
        <v>157</v>
      </c>
      <c r="C331" s="50" t="s">
        <v>157</v>
      </c>
      <c r="D331" s="50" t="s">
        <v>347</v>
      </c>
      <c r="E331" s="51" t="s">
        <v>28</v>
      </c>
      <c r="F331" s="52" t="n">
        <v>3.61403</v>
      </c>
      <c r="G331" s="52" t="n">
        <v>0</v>
      </c>
      <c r="H331" s="52" t="n">
        <v>0</v>
      </c>
      <c r="XDO331" s="108"/>
    </row>
    <row r="332" customFormat="false" ht="35.05" hidden="false" customHeight="false" outlineLevel="0" collapsed="false">
      <c r="A332" s="43" t="s">
        <v>270</v>
      </c>
      <c r="B332" s="45" t="s">
        <v>157</v>
      </c>
      <c r="C332" s="45" t="s">
        <v>157</v>
      </c>
      <c r="D332" s="45" t="s">
        <v>271</v>
      </c>
      <c r="E332" s="45"/>
      <c r="F332" s="46" t="n">
        <v>1568.8</v>
      </c>
      <c r="G332" s="46" t="n">
        <v>0</v>
      </c>
      <c r="H332" s="46" t="n">
        <v>0</v>
      </c>
    </row>
    <row r="333" s="108" customFormat="true" ht="49.5" hidden="false" customHeight="true" outlineLevel="0" collapsed="false">
      <c r="A333" s="48" t="s">
        <v>21</v>
      </c>
      <c r="B333" s="50" t="s">
        <v>157</v>
      </c>
      <c r="C333" s="50" t="s">
        <v>157</v>
      </c>
      <c r="D333" s="50" t="s">
        <v>271</v>
      </c>
      <c r="E333" s="51" t="s">
        <v>22</v>
      </c>
      <c r="F333" s="52" t="n">
        <v>65.5</v>
      </c>
      <c r="G333" s="52" t="n">
        <v>0</v>
      </c>
      <c r="H333" s="52" t="n">
        <v>0</v>
      </c>
      <c r="XDO333" s="1"/>
    </row>
    <row r="334" s="108" customFormat="true" ht="23.85" hidden="false" customHeight="false" outlineLevel="0" collapsed="false">
      <c r="A334" s="63" t="s">
        <v>55</v>
      </c>
      <c r="B334" s="50" t="s">
        <v>157</v>
      </c>
      <c r="C334" s="50" t="s">
        <v>157</v>
      </c>
      <c r="D334" s="50" t="s">
        <v>271</v>
      </c>
      <c r="E334" s="50" t="s">
        <v>56</v>
      </c>
      <c r="F334" s="52" t="n">
        <v>1503.3</v>
      </c>
      <c r="G334" s="52" t="n">
        <v>0</v>
      </c>
      <c r="H334" s="52" t="n">
        <v>0</v>
      </c>
      <c r="XDO334" s="1"/>
    </row>
    <row r="335" customFormat="false" ht="12.75" hidden="false" customHeight="false" outlineLevel="0" collapsed="false">
      <c r="A335" s="37" t="s">
        <v>272</v>
      </c>
      <c r="B335" s="39" t="s">
        <v>157</v>
      </c>
      <c r="C335" s="39" t="s">
        <v>93</v>
      </c>
      <c r="D335" s="39"/>
      <c r="E335" s="39"/>
      <c r="F335" s="40" t="n">
        <v>103757.02366</v>
      </c>
      <c r="G335" s="40" t="n">
        <v>101277.3</v>
      </c>
      <c r="H335" s="40" t="n">
        <v>101277.3</v>
      </c>
    </row>
    <row r="336" customFormat="false" ht="12.75" hidden="false" customHeight="false" outlineLevel="0" collapsed="false">
      <c r="A336" s="43" t="s">
        <v>34</v>
      </c>
      <c r="B336" s="45" t="s">
        <v>157</v>
      </c>
      <c r="C336" s="45" t="s">
        <v>93</v>
      </c>
      <c r="D336" s="45" t="s">
        <v>35</v>
      </c>
      <c r="E336" s="64"/>
      <c r="F336" s="65" t="n">
        <v>77.8</v>
      </c>
      <c r="G336" s="65" t="n">
        <v>22.1</v>
      </c>
      <c r="H336" s="65" t="n">
        <v>22.1</v>
      </c>
      <c r="XDO336" s="108"/>
    </row>
    <row r="337" s="108" customFormat="true" ht="23.85" hidden="false" customHeight="false" outlineLevel="0" collapsed="false">
      <c r="A337" s="63" t="s">
        <v>55</v>
      </c>
      <c r="B337" s="50" t="s">
        <v>157</v>
      </c>
      <c r="C337" s="50" t="s">
        <v>93</v>
      </c>
      <c r="D337" s="50" t="s">
        <v>35</v>
      </c>
      <c r="E337" s="50" t="s">
        <v>56</v>
      </c>
      <c r="F337" s="52" t="n">
        <v>77.8</v>
      </c>
      <c r="G337" s="52" t="n">
        <v>22.1</v>
      </c>
      <c r="H337" s="52" t="n">
        <v>22.1</v>
      </c>
    </row>
    <row r="338" customFormat="false" ht="23.85" hidden="false" customHeight="false" outlineLevel="0" collapsed="false">
      <c r="A338" s="43" t="s">
        <v>273</v>
      </c>
      <c r="B338" s="45" t="s">
        <v>157</v>
      </c>
      <c r="C338" s="45" t="s">
        <v>93</v>
      </c>
      <c r="D338" s="45" t="s">
        <v>274</v>
      </c>
      <c r="E338" s="45"/>
      <c r="F338" s="46" t="n">
        <v>6283.8</v>
      </c>
      <c r="G338" s="46" t="n">
        <v>5089.3</v>
      </c>
      <c r="H338" s="46" t="n">
        <v>5089.3</v>
      </c>
    </row>
    <row r="339" s="108" customFormat="true" ht="23.85" hidden="false" customHeight="false" outlineLevel="0" collapsed="false">
      <c r="A339" s="63" t="s">
        <v>27</v>
      </c>
      <c r="B339" s="50" t="s">
        <v>157</v>
      </c>
      <c r="C339" s="50" t="s">
        <v>93</v>
      </c>
      <c r="D339" s="50" t="s">
        <v>274</v>
      </c>
      <c r="E339" s="50" t="s">
        <v>28</v>
      </c>
      <c r="F339" s="52" t="n">
        <v>140.3</v>
      </c>
      <c r="G339" s="52" t="n">
        <v>113.4</v>
      </c>
      <c r="H339" s="52" t="n">
        <v>113.4</v>
      </c>
      <c r="XDO339" s="1"/>
    </row>
    <row r="340" s="108" customFormat="true" ht="23.85" hidden="false" customHeight="false" outlineLevel="0" collapsed="false">
      <c r="A340" s="63" t="s">
        <v>55</v>
      </c>
      <c r="B340" s="50" t="s">
        <v>157</v>
      </c>
      <c r="C340" s="50" t="s">
        <v>93</v>
      </c>
      <c r="D340" s="50" t="s">
        <v>274</v>
      </c>
      <c r="E340" s="50" t="s">
        <v>56</v>
      </c>
      <c r="F340" s="52" t="n">
        <v>6143.5</v>
      </c>
      <c r="G340" s="52" t="n">
        <v>4975.9</v>
      </c>
      <c r="H340" s="52" t="n">
        <v>4975.9</v>
      </c>
    </row>
    <row r="341" customFormat="false" ht="105" hidden="false" customHeight="true" outlineLevel="0" collapsed="false">
      <c r="A341" s="43" t="s">
        <v>277</v>
      </c>
      <c r="B341" s="64" t="s">
        <v>157</v>
      </c>
      <c r="C341" s="64" t="s">
        <v>93</v>
      </c>
      <c r="D341" s="64" t="s">
        <v>278</v>
      </c>
      <c r="E341" s="45"/>
      <c r="F341" s="46" t="n">
        <v>6091.2</v>
      </c>
      <c r="G341" s="46" t="n">
        <v>6091.2</v>
      </c>
      <c r="H341" s="46" t="n">
        <v>6091.2</v>
      </c>
    </row>
    <row r="342" customFormat="false" ht="46.25" hidden="false" customHeight="false" outlineLevel="0" collapsed="false">
      <c r="A342" s="55" t="s">
        <v>21</v>
      </c>
      <c r="B342" s="50" t="s">
        <v>157</v>
      </c>
      <c r="C342" s="50" t="s">
        <v>93</v>
      </c>
      <c r="D342" s="50" t="s">
        <v>278</v>
      </c>
      <c r="E342" s="51" t="s">
        <v>22</v>
      </c>
      <c r="F342" s="52" t="n">
        <v>5713.2</v>
      </c>
      <c r="G342" s="52" t="n">
        <v>5713.2</v>
      </c>
      <c r="H342" s="52" t="n">
        <v>5713.2</v>
      </c>
      <c r="XDO342" s="108"/>
    </row>
    <row r="343" s="108" customFormat="true" ht="23.85" hidden="false" customHeight="false" outlineLevel="0" collapsed="false">
      <c r="A343" s="63" t="s">
        <v>27</v>
      </c>
      <c r="B343" s="50" t="s">
        <v>157</v>
      </c>
      <c r="C343" s="50" t="s">
        <v>93</v>
      </c>
      <c r="D343" s="50" t="s">
        <v>278</v>
      </c>
      <c r="E343" s="51" t="s">
        <v>28</v>
      </c>
      <c r="F343" s="52" t="n">
        <v>378</v>
      </c>
      <c r="G343" s="52" t="n">
        <v>378</v>
      </c>
      <c r="H343" s="52" t="n">
        <v>378</v>
      </c>
    </row>
    <row r="344" customFormat="false" ht="23.85" hidden="false" customHeight="false" outlineLevel="0" collapsed="false">
      <c r="A344" s="43" t="s">
        <v>273</v>
      </c>
      <c r="B344" s="45" t="s">
        <v>157</v>
      </c>
      <c r="C344" s="45" t="s">
        <v>93</v>
      </c>
      <c r="D344" s="45" t="s">
        <v>275</v>
      </c>
      <c r="E344" s="45"/>
      <c r="F344" s="46" t="n">
        <v>506.3</v>
      </c>
      <c r="G344" s="46" t="n">
        <v>304.3</v>
      </c>
      <c r="H344" s="46" t="n">
        <v>304.3</v>
      </c>
    </row>
    <row r="345" s="108" customFormat="true" ht="23.85" hidden="false" customHeight="false" outlineLevel="0" collapsed="false">
      <c r="A345" s="63" t="s">
        <v>55</v>
      </c>
      <c r="B345" s="50" t="s">
        <v>157</v>
      </c>
      <c r="C345" s="50" t="s">
        <v>93</v>
      </c>
      <c r="D345" s="50" t="s">
        <v>275</v>
      </c>
      <c r="E345" s="50" t="s">
        <v>56</v>
      </c>
      <c r="F345" s="52" t="n">
        <v>506.3</v>
      </c>
      <c r="G345" s="52" t="n">
        <v>304.3</v>
      </c>
      <c r="H345" s="52" t="n">
        <v>304.3</v>
      </c>
      <c r="XDO345" s="1"/>
    </row>
    <row r="346" customFormat="false" ht="23.85" hidden="false" customHeight="false" outlineLevel="0" collapsed="false">
      <c r="A346" s="43" t="s">
        <v>273</v>
      </c>
      <c r="B346" s="45" t="s">
        <v>157</v>
      </c>
      <c r="C346" s="45" t="s">
        <v>93</v>
      </c>
      <c r="D346" s="45" t="s">
        <v>276</v>
      </c>
      <c r="E346" s="45"/>
      <c r="F346" s="46" t="n">
        <v>217.2</v>
      </c>
      <c r="G346" s="46" t="n">
        <v>0</v>
      </c>
      <c r="H346" s="46" t="n">
        <v>0</v>
      </c>
      <c r="XDO346" s="108"/>
    </row>
    <row r="347" s="108" customFormat="true" ht="23.85" hidden="false" customHeight="false" outlineLevel="0" collapsed="false">
      <c r="A347" s="63" t="s">
        <v>27</v>
      </c>
      <c r="B347" s="50" t="s">
        <v>157</v>
      </c>
      <c r="C347" s="50" t="s">
        <v>93</v>
      </c>
      <c r="D347" s="50" t="s">
        <v>276</v>
      </c>
      <c r="E347" s="50" t="s">
        <v>28</v>
      </c>
      <c r="F347" s="52" t="n">
        <v>2.7</v>
      </c>
      <c r="G347" s="52" t="n">
        <v>0</v>
      </c>
      <c r="H347" s="52" t="n">
        <v>0</v>
      </c>
      <c r="XDO347" s="1"/>
    </row>
    <row r="348" s="108" customFormat="true" ht="23.85" hidden="false" customHeight="false" outlineLevel="0" collapsed="false">
      <c r="A348" s="63" t="s">
        <v>55</v>
      </c>
      <c r="B348" s="50" t="s">
        <v>157</v>
      </c>
      <c r="C348" s="50" t="s">
        <v>93</v>
      </c>
      <c r="D348" s="50" t="s">
        <v>276</v>
      </c>
      <c r="E348" s="50" t="s">
        <v>56</v>
      </c>
      <c r="F348" s="52" t="n">
        <v>214.5</v>
      </c>
      <c r="G348" s="52" t="n">
        <v>0</v>
      </c>
      <c r="H348" s="52" t="n">
        <v>0</v>
      </c>
    </row>
    <row r="349" customFormat="false" ht="23.85" hidden="false" customHeight="false" outlineLevel="0" collapsed="false">
      <c r="A349" s="43" t="s">
        <v>279</v>
      </c>
      <c r="B349" s="45" t="s">
        <v>157</v>
      </c>
      <c r="C349" s="45" t="s">
        <v>93</v>
      </c>
      <c r="D349" s="45" t="s">
        <v>280</v>
      </c>
      <c r="E349" s="45"/>
      <c r="F349" s="46" t="n">
        <v>7639.9</v>
      </c>
      <c r="G349" s="46" t="n">
        <v>7605.6</v>
      </c>
      <c r="H349" s="46" t="n">
        <v>7605.6</v>
      </c>
    </row>
    <row r="350" customFormat="false" ht="46.25" hidden="false" customHeight="false" outlineLevel="0" collapsed="false">
      <c r="A350" s="48" t="s">
        <v>21</v>
      </c>
      <c r="B350" s="50" t="s">
        <v>157</v>
      </c>
      <c r="C350" s="50" t="s">
        <v>93</v>
      </c>
      <c r="D350" s="50" t="s">
        <v>280</v>
      </c>
      <c r="E350" s="51" t="s">
        <v>22</v>
      </c>
      <c r="F350" s="52" t="n">
        <v>7605.6</v>
      </c>
      <c r="G350" s="52" t="n">
        <v>7605.6</v>
      </c>
      <c r="H350" s="52" t="n">
        <v>7605.6</v>
      </c>
      <c r="XDO350" s="108"/>
    </row>
    <row r="351" s="108" customFormat="true" ht="23.85" hidden="false" customHeight="false" outlineLevel="0" collapsed="false">
      <c r="A351" s="63" t="s">
        <v>27</v>
      </c>
      <c r="B351" s="50" t="s">
        <v>157</v>
      </c>
      <c r="C351" s="50" t="s">
        <v>93</v>
      </c>
      <c r="D351" s="50" t="s">
        <v>280</v>
      </c>
      <c r="E351" s="51" t="s">
        <v>28</v>
      </c>
      <c r="F351" s="52" t="n">
        <v>34.3</v>
      </c>
      <c r="G351" s="52" t="n">
        <v>0</v>
      </c>
      <c r="H351" s="52" t="n">
        <v>0</v>
      </c>
    </row>
    <row r="352" customFormat="false" ht="23.85" hidden="false" customHeight="false" outlineLevel="0" collapsed="false">
      <c r="A352" s="43" t="s">
        <v>279</v>
      </c>
      <c r="B352" s="45" t="s">
        <v>157</v>
      </c>
      <c r="C352" s="45" t="s">
        <v>93</v>
      </c>
      <c r="D352" s="45" t="s">
        <v>281</v>
      </c>
      <c r="E352" s="45"/>
      <c r="F352" s="46" t="n">
        <v>34623.52366</v>
      </c>
      <c r="G352" s="46" t="n">
        <v>32193.3</v>
      </c>
      <c r="H352" s="46" t="n">
        <v>32193.3</v>
      </c>
    </row>
    <row r="353" s="108" customFormat="true" ht="23.85" hidden="false" customHeight="false" outlineLevel="0" collapsed="false">
      <c r="A353" s="63" t="s">
        <v>55</v>
      </c>
      <c r="B353" s="50" t="s">
        <v>157</v>
      </c>
      <c r="C353" s="50" t="s">
        <v>93</v>
      </c>
      <c r="D353" s="50" t="s">
        <v>281</v>
      </c>
      <c r="E353" s="50" t="s">
        <v>56</v>
      </c>
      <c r="F353" s="52" t="n">
        <v>34623.52366</v>
      </c>
      <c r="G353" s="52" t="n">
        <v>32193.3</v>
      </c>
      <c r="H353" s="52" t="n">
        <v>32193.3</v>
      </c>
      <c r="XDO353" s="1"/>
    </row>
    <row r="354" customFormat="false" ht="23.85" hidden="false" customHeight="false" outlineLevel="0" collapsed="false">
      <c r="A354" s="43" t="s">
        <v>279</v>
      </c>
      <c r="B354" s="45" t="s">
        <v>157</v>
      </c>
      <c r="C354" s="45" t="s">
        <v>93</v>
      </c>
      <c r="D354" s="45" t="s">
        <v>282</v>
      </c>
      <c r="E354" s="45"/>
      <c r="F354" s="46" t="n">
        <v>48317.3</v>
      </c>
      <c r="G354" s="46" t="n">
        <v>49971.5</v>
      </c>
      <c r="H354" s="46" t="n">
        <v>49971.5</v>
      </c>
      <c r="XDO354" s="108"/>
    </row>
    <row r="355" customFormat="false" ht="46.25" hidden="false" customHeight="false" outlineLevel="0" collapsed="false">
      <c r="A355" s="48" t="s">
        <v>21</v>
      </c>
      <c r="B355" s="50" t="s">
        <v>157</v>
      </c>
      <c r="C355" s="50" t="s">
        <v>93</v>
      </c>
      <c r="D355" s="50" t="s">
        <v>282</v>
      </c>
      <c r="E355" s="51" t="s">
        <v>22</v>
      </c>
      <c r="F355" s="52" t="n">
        <v>17009.2</v>
      </c>
      <c r="G355" s="52" t="n">
        <v>17315.4</v>
      </c>
      <c r="H355" s="52" t="n">
        <v>17315.4</v>
      </c>
    </row>
    <row r="356" s="108" customFormat="true" ht="23.85" hidden="false" customHeight="false" outlineLevel="0" collapsed="false">
      <c r="A356" s="63" t="s">
        <v>27</v>
      </c>
      <c r="B356" s="50" t="s">
        <v>157</v>
      </c>
      <c r="C356" s="50" t="s">
        <v>93</v>
      </c>
      <c r="D356" s="50" t="s">
        <v>282</v>
      </c>
      <c r="E356" s="51" t="s">
        <v>28</v>
      </c>
      <c r="F356" s="52" t="n">
        <v>257.1</v>
      </c>
      <c r="G356" s="52" t="n">
        <v>0</v>
      </c>
      <c r="H356" s="52" t="n">
        <v>0</v>
      </c>
    </row>
    <row r="357" s="108" customFormat="true" ht="23.85" hidden="false" customHeight="false" outlineLevel="0" collapsed="false">
      <c r="A357" s="63" t="s">
        <v>55</v>
      </c>
      <c r="B357" s="50" t="s">
        <v>157</v>
      </c>
      <c r="C357" s="50" t="s">
        <v>93</v>
      </c>
      <c r="D357" s="50" t="s">
        <v>282</v>
      </c>
      <c r="E357" s="50" t="s">
        <v>56</v>
      </c>
      <c r="F357" s="52" t="n">
        <v>30993.9</v>
      </c>
      <c r="G357" s="52" t="n">
        <v>32656.1</v>
      </c>
      <c r="H357" s="52" t="n">
        <v>32656.1</v>
      </c>
      <c r="XDO357" s="1"/>
    </row>
    <row r="358" s="108" customFormat="true" ht="12.75" hidden="false" customHeight="false" outlineLevel="0" collapsed="false">
      <c r="A358" s="63" t="s">
        <v>32</v>
      </c>
      <c r="B358" s="50" t="s">
        <v>157</v>
      </c>
      <c r="C358" s="50" t="s">
        <v>93</v>
      </c>
      <c r="D358" s="50" t="s">
        <v>282</v>
      </c>
      <c r="E358" s="50" t="s">
        <v>33</v>
      </c>
      <c r="F358" s="52" t="n">
        <v>57.1</v>
      </c>
      <c r="G358" s="52" t="n">
        <v>0</v>
      </c>
      <c r="H358" s="52" t="n">
        <v>0</v>
      </c>
      <c r="XDO358" s="1"/>
    </row>
    <row r="359" customFormat="false" ht="15" hidden="false" customHeight="false" outlineLevel="0" collapsed="false">
      <c r="A359" s="177" t="s">
        <v>680</v>
      </c>
      <c r="B359" s="178" t="s">
        <v>325</v>
      </c>
      <c r="C359" s="178" t="s">
        <v>456</v>
      </c>
      <c r="D359" s="178"/>
      <c r="E359" s="178"/>
      <c r="F359" s="191" t="n">
        <v>149454.1702</v>
      </c>
      <c r="G359" s="191" t="n">
        <v>138597.1</v>
      </c>
      <c r="H359" s="191" t="n">
        <v>138597.1</v>
      </c>
      <c r="XDO359" s="108"/>
    </row>
    <row r="360" s="108" customFormat="true" ht="12.75" hidden="false" customHeight="false" outlineLevel="0" collapsed="false">
      <c r="A360" s="37" t="s">
        <v>326</v>
      </c>
      <c r="B360" s="39" t="s">
        <v>325</v>
      </c>
      <c r="C360" s="39" t="s">
        <v>16</v>
      </c>
      <c r="D360" s="39"/>
      <c r="E360" s="39"/>
      <c r="F360" s="40" t="n">
        <v>123298.57531</v>
      </c>
      <c r="G360" s="40" t="n">
        <v>113690.4</v>
      </c>
      <c r="H360" s="40" t="n">
        <v>113690.4</v>
      </c>
    </row>
    <row r="361" customFormat="false" ht="12.75" hidden="false" customHeight="false" outlineLevel="0" collapsed="false">
      <c r="A361" s="43" t="s">
        <v>327</v>
      </c>
      <c r="B361" s="45" t="s">
        <v>325</v>
      </c>
      <c r="C361" s="45" t="s">
        <v>16</v>
      </c>
      <c r="D361" s="45" t="s">
        <v>328</v>
      </c>
      <c r="E361" s="45"/>
      <c r="F361" s="46" t="n">
        <v>2864.7</v>
      </c>
      <c r="G361" s="46" t="n">
        <v>0</v>
      </c>
      <c r="H361" s="46" t="n">
        <v>0</v>
      </c>
      <c r="XDO361" s="108"/>
    </row>
    <row r="362" customFormat="false" ht="23.85" hidden="false" customHeight="false" outlineLevel="0" collapsed="false">
      <c r="A362" s="63" t="s">
        <v>55</v>
      </c>
      <c r="B362" s="50" t="s">
        <v>325</v>
      </c>
      <c r="C362" s="50" t="s">
        <v>16</v>
      </c>
      <c r="D362" s="50" t="s">
        <v>328</v>
      </c>
      <c r="E362" s="50" t="s">
        <v>56</v>
      </c>
      <c r="F362" s="52" t="n">
        <v>2864.7</v>
      </c>
      <c r="G362" s="52" t="n">
        <v>0</v>
      </c>
      <c r="H362" s="52" t="n">
        <v>0</v>
      </c>
    </row>
    <row r="363" s="108" customFormat="true" ht="12.75" hidden="false" customHeight="false" outlineLevel="0" collapsed="false">
      <c r="A363" s="43" t="s">
        <v>34</v>
      </c>
      <c r="B363" s="45" t="s">
        <v>325</v>
      </c>
      <c r="C363" s="45" t="s">
        <v>16</v>
      </c>
      <c r="D363" s="45" t="s">
        <v>35</v>
      </c>
      <c r="E363" s="64"/>
      <c r="F363" s="65" t="n">
        <v>444.7</v>
      </c>
      <c r="G363" s="65" t="n">
        <v>444.7</v>
      </c>
      <c r="H363" s="65" t="n">
        <v>444.7</v>
      </c>
    </row>
    <row r="364" s="108" customFormat="true" ht="23.9" hidden="false" customHeight="false" outlineLevel="0" collapsed="false">
      <c r="A364" s="63" t="s">
        <v>55</v>
      </c>
      <c r="B364" s="50" t="s">
        <v>325</v>
      </c>
      <c r="C364" s="50" t="s">
        <v>16</v>
      </c>
      <c r="D364" s="50" t="s">
        <v>35</v>
      </c>
      <c r="E364" s="50" t="s">
        <v>56</v>
      </c>
      <c r="F364" s="52" t="n">
        <v>444.7</v>
      </c>
      <c r="G364" s="52" t="n">
        <v>444.7</v>
      </c>
      <c r="H364" s="52" t="n">
        <v>444.7</v>
      </c>
      <c r="XDO364" s="1"/>
    </row>
    <row r="365" customFormat="false" ht="23.9" hidden="false" customHeight="false" outlineLevel="0" collapsed="false">
      <c r="A365" s="43" t="s">
        <v>329</v>
      </c>
      <c r="B365" s="45" t="s">
        <v>325</v>
      </c>
      <c r="C365" s="45" t="s">
        <v>16</v>
      </c>
      <c r="D365" s="45" t="s">
        <v>330</v>
      </c>
      <c r="E365" s="45"/>
      <c r="F365" s="46" t="n">
        <v>4379.6</v>
      </c>
      <c r="G365" s="46" t="n">
        <v>4379.6</v>
      </c>
      <c r="H365" s="46" t="n">
        <v>4379.6</v>
      </c>
    </row>
    <row r="366" s="108" customFormat="true" ht="23.9" hidden="false" customHeight="false" outlineLevel="0" collapsed="false">
      <c r="A366" s="63" t="s">
        <v>55</v>
      </c>
      <c r="B366" s="50" t="s">
        <v>325</v>
      </c>
      <c r="C366" s="50" t="s">
        <v>16</v>
      </c>
      <c r="D366" s="50" t="s">
        <v>330</v>
      </c>
      <c r="E366" s="50" t="s">
        <v>56</v>
      </c>
      <c r="F366" s="52" t="n">
        <v>4379.6</v>
      </c>
      <c r="G366" s="52" t="n">
        <v>4379.6</v>
      </c>
      <c r="H366" s="52" t="n">
        <v>4379.6</v>
      </c>
    </row>
    <row r="367" customFormat="false" ht="12.75" hidden="false" customHeight="false" outlineLevel="0" collapsed="false">
      <c r="A367" s="43" t="s">
        <v>331</v>
      </c>
      <c r="B367" s="45" t="s">
        <v>325</v>
      </c>
      <c r="C367" s="45" t="s">
        <v>16</v>
      </c>
      <c r="D367" s="45" t="s">
        <v>332</v>
      </c>
      <c r="E367" s="45"/>
      <c r="F367" s="46" t="n">
        <v>82911.57531</v>
      </c>
      <c r="G367" s="46" t="n">
        <v>77709.3</v>
      </c>
      <c r="H367" s="46" t="n">
        <v>77709.3</v>
      </c>
      <c r="XDO367" s="108"/>
    </row>
    <row r="368" s="108" customFormat="true" ht="12.75" hidden="false" customHeight="false" outlineLevel="0" collapsed="false">
      <c r="A368" s="63" t="s">
        <v>49</v>
      </c>
      <c r="B368" s="50" t="s">
        <v>325</v>
      </c>
      <c r="C368" s="50" t="s">
        <v>16</v>
      </c>
      <c r="D368" s="50" t="s">
        <v>332</v>
      </c>
      <c r="E368" s="51" t="s">
        <v>50</v>
      </c>
      <c r="F368" s="52" t="n">
        <v>30</v>
      </c>
      <c r="G368" s="52" t="n">
        <v>0</v>
      </c>
      <c r="H368" s="52" t="n">
        <v>0</v>
      </c>
      <c r="XDO368" s="1"/>
    </row>
    <row r="369" s="108" customFormat="true" ht="23.85" hidden="false" customHeight="false" outlineLevel="0" collapsed="false">
      <c r="A369" s="63" t="s">
        <v>55</v>
      </c>
      <c r="B369" s="50" t="s">
        <v>325</v>
      </c>
      <c r="C369" s="50" t="s">
        <v>16</v>
      </c>
      <c r="D369" s="50" t="s">
        <v>332</v>
      </c>
      <c r="E369" s="50" t="s">
        <v>56</v>
      </c>
      <c r="F369" s="52" t="n">
        <v>82881.57531</v>
      </c>
      <c r="G369" s="52" t="n">
        <v>77709.3</v>
      </c>
      <c r="H369" s="52" t="n">
        <v>77709.3</v>
      </c>
    </row>
    <row r="370" customFormat="false" ht="12.75" hidden="false" customHeight="false" outlineLevel="0" collapsed="false">
      <c r="A370" s="43" t="s">
        <v>333</v>
      </c>
      <c r="B370" s="45" t="s">
        <v>325</v>
      </c>
      <c r="C370" s="45" t="s">
        <v>16</v>
      </c>
      <c r="D370" s="45" t="s">
        <v>334</v>
      </c>
      <c r="E370" s="45"/>
      <c r="F370" s="46" t="n">
        <v>6902.2</v>
      </c>
      <c r="G370" s="46" t="n">
        <v>6547.9</v>
      </c>
      <c r="H370" s="46" t="n">
        <v>6547.9</v>
      </c>
    </row>
    <row r="371" s="108" customFormat="true" ht="23.85" hidden="false" customHeight="false" outlineLevel="0" collapsed="false">
      <c r="A371" s="63" t="s">
        <v>55</v>
      </c>
      <c r="B371" s="50" t="s">
        <v>325</v>
      </c>
      <c r="C371" s="50" t="s">
        <v>16</v>
      </c>
      <c r="D371" s="50" t="s">
        <v>334</v>
      </c>
      <c r="E371" s="50" t="s">
        <v>56</v>
      </c>
      <c r="F371" s="52" t="n">
        <v>6902.2</v>
      </c>
      <c r="G371" s="52" t="n">
        <v>6547.9</v>
      </c>
      <c r="H371" s="52" t="n">
        <v>6547.9</v>
      </c>
    </row>
    <row r="372" customFormat="false" ht="12.75" hidden="false" customHeight="false" outlineLevel="0" collapsed="false">
      <c r="A372" s="43" t="s">
        <v>335</v>
      </c>
      <c r="B372" s="45" t="s">
        <v>325</v>
      </c>
      <c r="C372" s="45" t="s">
        <v>16</v>
      </c>
      <c r="D372" s="45" t="s">
        <v>336</v>
      </c>
      <c r="E372" s="45"/>
      <c r="F372" s="46" t="n">
        <v>25683.8</v>
      </c>
      <c r="G372" s="46" t="n">
        <v>24608.9</v>
      </c>
      <c r="H372" s="46" t="n">
        <v>24608.9</v>
      </c>
      <c r="XDO372" s="108"/>
    </row>
    <row r="373" s="108" customFormat="true" ht="23.85" hidden="false" customHeight="false" outlineLevel="0" collapsed="false">
      <c r="A373" s="63" t="s">
        <v>55</v>
      </c>
      <c r="B373" s="50" t="s">
        <v>325</v>
      </c>
      <c r="C373" s="50" t="s">
        <v>16</v>
      </c>
      <c r="D373" s="50" t="s">
        <v>336</v>
      </c>
      <c r="E373" s="50" t="s">
        <v>56</v>
      </c>
      <c r="F373" s="52" t="n">
        <v>25683.8</v>
      </c>
      <c r="G373" s="52" t="n">
        <v>24608.9</v>
      </c>
      <c r="H373" s="52" t="n">
        <v>24608.9</v>
      </c>
      <c r="XDO373" s="1"/>
    </row>
    <row r="374" customFormat="false" ht="23.85" hidden="false" customHeight="false" outlineLevel="0" collapsed="false">
      <c r="A374" s="43" t="str">
        <f aca="false">'2023г вед стр-ра'!A492</f>
        <v>Укрепление единства российской нации и этнокультурное развитие народов России</v>
      </c>
      <c r="B374" s="45" t="s">
        <v>325</v>
      </c>
      <c r="C374" s="45" t="s">
        <v>16</v>
      </c>
      <c r="D374" s="45" t="s">
        <v>681</v>
      </c>
      <c r="E374" s="45"/>
      <c r="F374" s="46" t="n">
        <v>100</v>
      </c>
      <c r="G374" s="46" t="n">
        <v>0</v>
      </c>
      <c r="H374" s="46" t="n">
        <v>0</v>
      </c>
      <c r="XDO374" s="108"/>
    </row>
    <row r="375" s="108" customFormat="true" ht="23.85" hidden="false" customHeight="false" outlineLevel="0" collapsed="false">
      <c r="A375" s="63" t="s">
        <v>55</v>
      </c>
      <c r="B375" s="50" t="s">
        <v>325</v>
      </c>
      <c r="C375" s="50" t="s">
        <v>16</v>
      </c>
      <c r="D375" s="50" t="s">
        <v>681</v>
      </c>
      <c r="E375" s="50" t="s">
        <v>56</v>
      </c>
      <c r="F375" s="52" t="n">
        <v>100</v>
      </c>
      <c r="G375" s="52" t="n">
        <v>0</v>
      </c>
      <c r="H375" s="52" t="n">
        <v>0</v>
      </c>
      <c r="XDO375" s="1"/>
    </row>
    <row r="376" customFormat="false" ht="12.8" hidden="false" customHeight="false" outlineLevel="0" collapsed="false">
      <c r="A376" s="43" t="str">
        <f aca="false">'2023г вед стр-ра'!A494</f>
        <v>Социальная и культурная адаптация иностранных граждан</v>
      </c>
      <c r="B376" s="45" t="s">
        <v>325</v>
      </c>
      <c r="C376" s="45" t="s">
        <v>16</v>
      </c>
      <c r="D376" s="45" t="s">
        <v>682</v>
      </c>
      <c r="E376" s="45"/>
      <c r="F376" s="46" t="n">
        <v>12</v>
      </c>
      <c r="G376" s="46" t="n">
        <v>0</v>
      </c>
      <c r="H376" s="46" t="n">
        <v>0</v>
      </c>
      <c r="XDO376" s="108"/>
    </row>
    <row r="377" s="108" customFormat="true" ht="23.85" hidden="false" customHeight="false" outlineLevel="0" collapsed="false">
      <c r="A377" s="63" t="s">
        <v>55</v>
      </c>
      <c r="B377" s="50" t="s">
        <v>325</v>
      </c>
      <c r="C377" s="50" t="s">
        <v>16</v>
      </c>
      <c r="D377" s="50" t="s">
        <v>682</v>
      </c>
      <c r="E377" s="50" t="s">
        <v>56</v>
      </c>
      <c r="F377" s="52" t="n">
        <v>12</v>
      </c>
      <c r="G377" s="52" t="n">
        <v>0</v>
      </c>
      <c r="H377" s="52" t="n">
        <v>0</v>
      </c>
      <c r="XDO377" s="1"/>
    </row>
    <row r="378" s="108" customFormat="true" ht="16.5" hidden="false" customHeight="true" outlineLevel="0" collapsed="false">
      <c r="A378" s="37" t="s">
        <v>341</v>
      </c>
      <c r="B378" s="39" t="s">
        <v>325</v>
      </c>
      <c r="C378" s="39" t="s">
        <v>24</v>
      </c>
      <c r="D378" s="39"/>
      <c r="E378" s="39"/>
      <c r="F378" s="40" t="n">
        <v>26155.59489</v>
      </c>
      <c r="G378" s="40" t="n">
        <v>24906.7</v>
      </c>
      <c r="H378" s="40" t="n">
        <v>24906.7</v>
      </c>
    </row>
    <row r="379" customFormat="false" ht="12.75" hidden="false" customHeight="false" outlineLevel="0" collapsed="false">
      <c r="A379" s="43" t="s">
        <v>342</v>
      </c>
      <c r="B379" s="45" t="s">
        <v>325</v>
      </c>
      <c r="C379" s="45" t="s">
        <v>24</v>
      </c>
      <c r="D379" s="45" t="s">
        <v>343</v>
      </c>
      <c r="E379" s="45"/>
      <c r="F379" s="46" t="n">
        <v>1890.9</v>
      </c>
      <c r="G379" s="46" t="n">
        <v>1745.9</v>
      </c>
      <c r="H379" s="46" t="n">
        <v>1745.9</v>
      </c>
    </row>
    <row r="380" s="108" customFormat="true" ht="51.75" hidden="false" customHeight="true" outlineLevel="0" collapsed="false">
      <c r="A380" s="55" t="s">
        <v>21</v>
      </c>
      <c r="B380" s="50" t="s">
        <v>325</v>
      </c>
      <c r="C380" s="50" t="s">
        <v>24</v>
      </c>
      <c r="D380" s="50" t="s">
        <v>343</v>
      </c>
      <c r="E380" s="51" t="s">
        <v>22</v>
      </c>
      <c r="F380" s="52" t="n">
        <v>1830.9</v>
      </c>
      <c r="G380" s="52" t="n">
        <v>1715.9</v>
      </c>
      <c r="H380" s="52" t="n">
        <v>1715.9</v>
      </c>
    </row>
    <row r="381" s="108" customFormat="true" ht="23.85" hidden="false" customHeight="false" outlineLevel="0" collapsed="false">
      <c r="A381" s="63" t="s">
        <v>27</v>
      </c>
      <c r="B381" s="50" t="s">
        <v>325</v>
      </c>
      <c r="C381" s="50" t="s">
        <v>24</v>
      </c>
      <c r="D381" s="50" t="s">
        <v>343</v>
      </c>
      <c r="E381" s="51" t="s">
        <v>28</v>
      </c>
      <c r="F381" s="52" t="n">
        <v>59.9</v>
      </c>
      <c r="G381" s="52" t="n">
        <v>30</v>
      </c>
      <c r="H381" s="52" t="n">
        <v>30</v>
      </c>
    </row>
    <row r="382" s="108" customFormat="true" ht="12.8" hidden="false" customHeight="false" outlineLevel="0" collapsed="false">
      <c r="A382" s="63" t="s">
        <v>32</v>
      </c>
      <c r="B382" s="50" t="s">
        <v>325</v>
      </c>
      <c r="C382" s="50" t="s">
        <v>24</v>
      </c>
      <c r="D382" s="50" t="s">
        <v>343</v>
      </c>
      <c r="E382" s="51" t="s">
        <v>33</v>
      </c>
      <c r="F382" s="52" t="n">
        <v>0.1</v>
      </c>
      <c r="G382" s="52" t="n">
        <v>0</v>
      </c>
      <c r="H382" s="52" t="n">
        <v>0</v>
      </c>
      <c r="XDO382" s="1"/>
    </row>
    <row r="383" customFormat="false" ht="12.75" hidden="false" customHeight="false" outlineLevel="0" collapsed="false">
      <c r="A383" s="43" t="s">
        <v>342</v>
      </c>
      <c r="B383" s="45" t="s">
        <v>325</v>
      </c>
      <c r="C383" s="45" t="s">
        <v>24</v>
      </c>
      <c r="D383" s="45" t="s">
        <v>344</v>
      </c>
      <c r="E383" s="45"/>
      <c r="F383" s="46" t="n">
        <v>24264.69489</v>
      </c>
      <c r="G383" s="46" t="n">
        <v>23160.8</v>
      </c>
      <c r="H383" s="46" t="n">
        <v>23160.8</v>
      </c>
      <c r="XDO383" s="108"/>
    </row>
    <row r="384" s="108" customFormat="true" ht="52.5" hidden="false" customHeight="true" outlineLevel="0" collapsed="false">
      <c r="A384" s="55" t="s">
        <v>21</v>
      </c>
      <c r="B384" s="50" t="s">
        <v>325</v>
      </c>
      <c r="C384" s="50" t="s">
        <v>24</v>
      </c>
      <c r="D384" s="50" t="s">
        <v>344</v>
      </c>
      <c r="E384" s="51" t="s">
        <v>22</v>
      </c>
      <c r="F384" s="52" t="n">
        <v>22931.9</v>
      </c>
      <c r="G384" s="52" t="n">
        <v>23080.8</v>
      </c>
      <c r="H384" s="52" t="n">
        <v>23080.8</v>
      </c>
    </row>
    <row r="385" s="108" customFormat="true" ht="23.85" hidden="false" customHeight="false" outlineLevel="0" collapsed="false">
      <c r="A385" s="63" t="s">
        <v>27</v>
      </c>
      <c r="B385" s="50" t="s">
        <v>325</v>
      </c>
      <c r="C385" s="50" t="s">
        <v>24</v>
      </c>
      <c r="D385" s="50" t="s">
        <v>344</v>
      </c>
      <c r="E385" s="51" t="s">
        <v>28</v>
      </c>
      <c r="F385" s="52" t="n">
        <v>1263.49489</v>
      </c>
      <c r="G385" s="52" t="n">
        <v>80</v>
      </c>
      <c r="H385" s="52" t="n">
        <v>80</v>
      </c>
    </row>
    <row r="386" s="108" customFormat="true" ht="12.75" hidden="false" customHeight="false" outlineLevel="0" collapsed="false">
      <c r="A386" s="63" t="s">
        <v>49</v>
      </c>
      <c r="B386" s="50" t="s">
        <v>325</v>
      </c>
      <c r="C386" s="50" t="s">
        <v>24</v>
      </c>
      <c r="D386" s="50" t="s">
        <v>344</v>
      </c>
      <c r="E386" s="51" t="s">
        <v>50</v>
      </c>
      <c r="F386" s="52" t="n">
        <v>52.4</v>
      </c>
      <c r="G386" s="52" t="n">
        <v>0</v>
      </c>
      <c r="H386" s="52" t="n">
        <v>0</v>
      </c>
      <c r="XDO386" s="1"/>
    </row>
    <row r="387" s="108" customFormat="true" ht="12.75" hidden="false" customHeight="false" outlineLevel="0" collapsed="false">
      <c r="A387" s="63" t="s">
        <v>32</v>
      </c>
      <c r="B387" s="50" t="s">
        <v>325</v>
      </c>
      <c r="C387" s="50" t="s">
        <v>24</v>
      </c>
      <c r="D387" s="50" t="s">
        <v>344</v>
      </c>
      <c r="E387" s="51" t="s">
        <v>33</v>
      </c>
      <c r="F387" s="52" t="n">
        <v>16.9</v>
      </c>
      <c r="G387" s="52" t="n">
        <v>0</v>
      </c>
      <c r="H387" s="52" t="n">
        <v>0</v>
      </c>
    </row>
    <row r="388" customFormat="false" ht="15" hidden="false" customHeight="false" outlineLevel="0" collapsed="false">
      <c r="A388" s="177" t="s">
        <v>117</v>
      </c>
      <c r="B388" s="178" t="s">
        <v>76</v>
      </c>
      <c r="C388" s="178" t="s">
        <v>456</v>
      </c>
      <c r="D388" s="178"/>
      <c r="E388" s="178"/>
      <c r="F388" s="191" t="n">
        <v>919628.11315</v>
      </c>
      <c r="G388" s="191" t="n">
        <v>1002938.046</v>
      </c>
      <c r="H388" s="191" t="n">
        <v>745618.84163</v>
      </c>
      <c r="XDO388" s="108"/>
    </row>
    <row r="389" customFormat="false" ht="12.75" hidden="false" customHeight="false" outlineLevel="0" collapsed="false">
      <c r="A389" s="37" t="s">
        <v>348</v>
      </c>
      <c r="B389" s="39" t="s">
        <v>76</v>
      </c>
      <c r="C389" s="39" t="s">
        <v>16</v>
      </c>
      <c r="D389" s="39"/>
      <c r="E389" s="39"/>
      <c r="F389" s="40" t="n">
        <v>15132</v>
      </c>
      <c r="G389" s="40" t="n">
        <v>13247.1</v>
      </c>
      <c r="H389" s="40" t="n">
        <v>13247.1</v>
      </c>
      <c r="XDO389" s="108"/>
    </row>
    <row r="390" customFormat="false" ht="65.25" hidden="false" customHeight="true" outlineLevel="0" collapsed="false">
      <c r="A390" s="43" t="s">
        <v>349</v>
      </c>
      <c r="B390" s="45" t="s">
        <v>76</v>
      </c>
      <c r="C390" s="45" t="s">
        <v>16</v>
      </c>
      <c r="D390" s="45" t="s">
        <v>350</v>
      </c>
      <c r="E390" s="45"/>
      <c r="F390" s="46" t="n">
        <v>15132</v>
      </c>
      <c r="G390" s="46" t="n">
        <v>13247.1</v>
      </c>
      <c r="H390" s="46" t="n">
        <v>13247.1</v>
      </c>
      <c r="XDO390" s="108"/>
    </row>
    <row r="391" s="108" customFormat="true" ht="23.85" hidden="false" customHeight="false" outlineLevel="0" collapsed="false">
      <c r="A391" s="63" t="s">
        <v>27</v>
      </c>
      <c r="B391" s="50" t="s">
        <v>76</v>
      </c>
      <c r="C391" s="50" t="s">
        <v>16</v>
      </c>
      <c r="D391" s="50" t="s">
        <v>350</v>
      </c>
      <c r="E391" s="51" t="s">
        <v>28</v>
      </c>
      <c r="F391" s="52" t="n">
        <v>22.3</v>
      </c>
      <c r="G391" s="52" t="n">
        <v>19.8</v>
      </c>
      <c r="H391" s="52" t="n">
        <v>19.8</v>
      </c>
      <c r="XDO391" s="1"/>
    </row>
    <row r="392" customFormat="false" ht="12.75" hidden="false" customHeight="false" outlineLevel="0" collapsed="false">
      <c r="A392" s="63" t="s">
        <v>49</v>
      </c>
      <c r="B392" s="50" t="s">
        <v>76</v>
      </c>
      <c r="C392" s="50" t="s">
        <v>16</v>
      </c>
      <c r="D392" s="50" t="s">
        <v>350</v>
      </c>
      <c r="E392" s="50" t="s">
        <v>50</v>
      </c>
      <c r="F392" s="52" t="n">
        <v>15109.7</v>
      </c>
      <c r="G392" s="52" t="n">
        <v>13227.3</v>
      </c>
      <c r="H392" s="52" t="n">
        <v>13227.3</v>
      </c>
    </row>
    <row r="393" customFormat="false" ht="12.75" hidden="false" customHeight="false" outlineLevel="0" collapsed="false">
      <c r="A393" s="37" t="s">
        <v>351</v>
      </c>
      <c r="B393" s="39" t="s">
        <v>76</v>
      </c>
      <c r="C393" s="39" t="s">
        <v>18</v>
      </c>
      <c r="D393" s="39"/>
      <c r="E393" s="39"/>
      <c r="F393" s="40" t="n">
        <v>248695.3</v>
      </c>
      <c r="G393" s="40" t="n">
        <v>236197.1</v>
      </c>
      <c r="H393" s="40" t="n">
        <v>235641.7</v>
      </c>
    </row>
    <row r="394" customFormat="false" ht="68.65" hidden="false" customHeight="false" outlineLevel="0" collapsed="false">
      <c r="A394" s="43" t="s">
        <v>352</v>
      </c>
      <c r="B394" s="45" t="s">
        <v>76</v>
      </c>
      <c r="C394" s="45" t="s">
        <v>18</v>
      </c>
      <c r="D394" s="45" t="s">
        <v>354</v>
      </c>
      <c r="E394" s="45"/>
      <c r="F394" s="46" t="n">
        <v>544.3</v>
      </c>
      <c r="G394" s="46" t="n">
        <v>555.4</v>
      </c>
      <c r="H394" s="46" t="n">
        <v>0</v>
      </c>
      <c r="XDO394" s="108"/>
    </row>
    <row r="395" s="108" customFormat="true" ht="23.85" hidden="false" customHeight="false" outlineLevel="0" collapsed="false">
      <c r="A395" s="63" t="s">
        <v>55</v>
      </c>
      <c r="B395" s="50" t="s">
        <v>76</v>
      </c>
      <c r="C395" s="50" t="s">
        <v>18</v>
      </c>
      <c r="D395" s="50" t="s">
        <v>354</v>
      </c>
      <c r="E395" s="50" t="s">
        <v>56</v>
      </c>
      <c r="F395" s="52" t="n">
        <v>544.3</v>
      </c>
      <c r="G395" s="52" t="n">
        <v>555.4</v>
      </c>
      <c r="H395" s="52" t="n">
        <v>0</v>
      </c>
      <c r="XDO395" s="1"/>
    </row>
    <row r="396" customFormat="false" ht="68.65" hidden="false" customHeight="false" outlineLevel="0" collapsed="false">
      <c r="A396" s="43" t="s">
        <v>352</v>
      </c>
      <c r="B396" s="45" t="s">
        <v>76</v>
      </c>
      <c r="C396" s="45" t="s">
        <v>18</v>
      </c>
      <c r="D396" s="45" t="s">
        <v>353</v>
      </c>
      <c r="E396" s="45"/>
      <c r="F396" s="46" t="n">
        <v>170970.7</v>
      </c>
      <c r="G396" s="46" t="n">
        <v>166008.8</v>
      </c>
      <c r="H396" s="46" t="n">
        <v>166008.8</v>
      </c>
    </row>
    <row r="397" s="108" customFormat="true" ht="23.85" hidden="false" customHeight="false" outlineLevel="0" collapsed="false">
      <c r="A397" s="63" t="s">
        <v>55</v>
      </c>
      <c r="B397" s="50" t="s">
        <v>76</v>
      </c>
      <c r="C397" s="50" t="s">
        <v>18</v>
      </c>
      <c r="D397" s="50" t="s">
        <v>353</v>
      </c>
      <c r="E397" s="50" t="s">
        <v>56</v>
      </c>
      <c r="F397" s="52" t="n">
        <v>170970.7</v>
      </c>
      <c r="G397" s="52" t="n">
        <v>166008.8</v>
      </c>
      <c r="H397" s="52" t="n">
        <v>166008.8</v>
      </c>
      <c r="XDO397" s="1"/>
    </row>
    <row r="398" customFormat="false" ht="56.25" hidden="false" customHeight="true" outlineLevel="0" collapsed="false">
      <c r="A398" s="43" t="s">
        <v>355</v>
      </c>
      <c r="B398" s="45" t="s">
        <v>76</v>
      </c>
      <c r="C398" s="45" t="s">
        <v>18</v>
      </c>
      <c r="D398" s="45" t="s">
        <v>356</v>
      </c>
      <c r="E398" s="45"/>
      <c r="F398" s="46" t="n">
        <v>77110.3</v>
      </c>
      <c r="G398" s="46" t="n">
        <v>69632.9</v>
      </c>
      <c r="H398" s="46" t="n">
        <v>69632.9</v>
      </c>
      <c r="XDO398" s="108"/>
    </row>
    <row r="399" customFormat="false" ht="46.25" hidden="false" customHeight="false" outlineLevel="0" collapsed="false">
      <c r="A399" s="48" t="s">
        <v>21</v>
      </c>
      <c r="B399" s="50" t="s">
        <v>76</v>
      </c>
      <c r="C399" s="50" t="s">
        <v>18</v>
      </c>
      <c r="D399" s="50" t="s">
        <v>356</v>
      </c>
      <c r="E399" s="51" t="s">
        <v>22</v>
      </c>
      <c r="F399" s="52" t="n">
        <v>59047.6</v>
      </c>
      <c r="G399" s="52" t="n">
        <v>58786</v>
      </c>
      <c r="H399" s="52" t="n">
        <v>58786</v>
      </c>
    </row>
    <row r="400" s="108" customFormat="true" ht="23.85" hidden="false" customHeight="false" outlineLevel="0" collapsed="false">
      <c r="A400" s="63" t="s">
        <v>27</v>
      </c>
      <c r="B400" s="50" t="s">
        <v>76</v>
      </c>
      <c r="C400" s="50" t="s">
        <v>18</v>
      </c>
      <c r="D400" s="50" t="s">
        <v>356</v>
      </c>
      <c r="E400" s="51" t="s">
        <v>28</v>
      </c>
      <c r="F400" s="52" t="n">
        <v>17878</v>
      </c>
      <c r="G400" s="52" t="n">
        <v>10564.2</v>
      </c>
      <c r="H400" s="52" t="n">
        <v>10564.2</v>
      </c>
    </row>
    <row r="401" s="108" customFormat="true" ht="12.75" hidden="false" customHeight="false" outlineLevel="0" collapsed="false">
      <c r="A401" s="63" t="s">
        <v>32</v>
      </c>
      <c r="B401" s="50" t="s">
        <v>76</v>
      </c>
      <c r="C401" s="50" t="s">
        <v>18</v>
      </c>
      <c r="D401" s="50" t="s">
        <v>356</v>
      </c>
      <c r="E401" s="50" t="s">
        <v>33</v>
      </c>
      <c r="F401" s="52" t="n">
        <v>184.7</v>
      </c>
      <c r="G401" s="52" t="n">
        <v>282.7</v>
      </c>
      <c r="H401" s="52" t="n">
        <v>282.7</v>
      </c>
      <c r="XDO401" s="1"/>
    </row>
    <row r="402" s="108" customFormat="true" ht="23.85" hidden="false" customHeight="false" outlineLevel="0" collapsed="false">
      <c r="A402" s="43" t="s">
        <v>588</v>
      </c>
      <c r="B402" s="45" t="s">
        <v>76</v>
      </c>
      <c r="C402" s="45" t="s">
        <v>18</v>
      </c>
      <c r="D402" s="45" t="s">
        <v>357</v>
      </c>
      <c r="E402" s="45"/>
      <c r="F402" s="52" t="n">
        <v>70</v>
      </c>
      <c r="G402" s="52" t="n">
        <v>0</v>
      </c>
      <c r="H402" s="52" t="n">
        <v>0</v>
      </c>
      <c r="XDO402" s="1"/>
    </row>
    <row r="403" s="108" customFormat="true" ht="23.85" hidden="false" customHeight="false" outlineLevel="0" collapsed="false">
      <c r="A403" s="63" t="s">
        <v>27</v>
      </c>
      <c r="B403" s="50" t="s">
        <v>76</v>
      </c>
      <c r="C403" s="50" t="s">
        <v>18</v>
      </c>
      <c r="D403" s="50" t="s">
        <v>357</v>
      </c>
      <c r="E403" s="51" t="s">
        <v>28</v>
      </c>
      <c r="F403" s="52" t="n">
        <v>70</v>
      </c>
      <c r="G403" s="52" t="n">
        <v>0</v>
      </c>
      <c r="H403" s="52" t="n">
        <v>0</v>
      </c>
    </row>
    <row r="404" customFormat="false" ht="12.75" hidden="false" customHeight="false" outlineLevel="0" collapsed="false">
      <c r="A404" s="37" t="s">
        <v>118</v>
      </c>
      <c r="B404" s="39" t="s">
        <v>76</v>
      </c>
      <c r="C404" s="39" t="s">
        <v>74</v>
      </c>
      <c r="D404" s="39"/>
      <c r="E404" s="39"/>
      <c r="F404" s="40" t="n">
        <v>402331.5</v>
      </c>
      <c r="G404" s="40" t="n">
        <v>597766.4</v>
      </c>
      <c r="H404" s="40" t="n">
        <v>352110.4</v>
      </c>
      <c r="XDO404" s="108"/>
    </row>
    <row r="405" customFormat="false" ht="23.85" hidden="false" customHeight="false" outlineLevel="0" collapsed="false">
      <c r="A405" s="43" t="s">
        <v>119</v>
      </c>
      <c r="B405" s="45" t="s">
        <v>76</v>
      </c>
      <c r="C405" s="45" t="s">
        <v>74</v>
      </c>
      <c r="D405" s="45" t="s">
        <v>120</v>
      </c>
      <c r="E405" s="45"/>
      <c r="F405" s="46" t="n">
        <v>380861.9</v>
      </c>
      <c r="G405" s="46" t="n">
        <v>579428.2</v>
      </c>
      <c r="H405" s="46" t="n">
        <v>327334.7</v>
      </c>
      <c r="XDO405" s="108"/>
    </row>
    <row r="406" s="108" customFormat="true" ht="12.75" hidden="false" customHeight="false" outlineLevel="0" collapsed="false">
      <c r="A406" s="63" t="s">
        <v>49</v>
      </c>
      <c r="B406" s="50" t="s">
        <v>76</v>
      </c>
      <c r="C406" s="50" t="s">
        <v>74</v>
      </c>
      <c r="D406" s="50" t="s">
        <v>120</v>
      </c>
      <c r="E406" s="50" t="s">
        <v>50</v>
      </c>
      <c r="F406" s="52" t="n">
        <v>380861.9</v>
      </c>
      <c r="G406" s="52" t="n">
        <v>579428.2</v>
      </c>
      <c r="H406" s="52" t="n">
        <v>327334.7</v>
      </c>
    </row>
    <row r="407" customFormat="false" ht="46.25" hidden="false" customHeight="false" outlineLevel="0" collapsed="false">
      <c r="A407" s="43" t="s">
        <v>288</v>
      </c>
      <c r="B407" s="45" t="s">
        <v>76</v>
      </c>
      <c r="C407" s="45" t="s">
        <v>74</v>
      </c>
      <c r="D407" s="45" t="s">
        <v>358</v>
      </c>
      <c r="E407" s="45"/>
      <c r="F407" s="46" t="n">
        <v>2910</v>
      </c>
      <c r="G407" s="46" t="n">
        <v>5710</v>
      </c>
      <c r="H407" s="46" t="n">
        <v>5710</v>
      </c>
    </row>
    <row r="408" customFormat="false" ht="12.75" hidden="false" customHeight="false" outlineLevel="0" collapsed="false">
      <c r="A408" s="63" t="s">
        <v>49</v>
      </c>
      <c r="B408" s="50" t="s">
        <v>76</v>
      </c>
      <c r="C408" s="50" t="s">
        <v>74</v>
      </c>
      <c r="D408" s="50" t="s">
        <v>358</v>
      </c>
      <c r="E408" s="50" t="s">
        <v>50</v>
      </c>
      <c r="F408" s="52" t="n">
        <v>17.75</v>
      </c>
      <c r="G408" s="52" t="n">
        <v>26.7</v>
      </c>
      <c r="H408" s="52" t="n">
        <v>26.7</v>
      </c>
    </row>
    <row r="409" s="108" customFormat="true" ht="23.85" hidden="false" customHeight="false" outlineLevel="0" collapsed="false">
      <c r="A409" s="63" t="s">
        <v>55</v>
      </c>
      <c r="B409" s="50" t="s">
        <v>76</v>
      </c>
      <c r="C409" s="50" t="s">
        <v>74</v>
      </c>
      <c r="D409" s="50" t="s">
        <v>358</v>
      </c>
      <c r="E409" s="50" t="s">
        <v>56</v>
      </c>
      <c r="F409" s="52" t="n">
        <v>2892.25</v>
      </c>
      <c r="G409" s="52" t="n">
        <v>5683.3</v>
      </c>
      <c r="H409" s="52" t="n">
        <v>5683.3</v>
      </c>
    </row>
    <row r="410" customFormat="false" ht="46.25" hidden="false" customHeight="false" outlineLevel="0" collapsed="false">
      <c r="A410" s="43" t="s">
        <v>121</v>
      </c>
      <c r="B410" s="45" t="s">
        <v>76</v>
      </c>
      <c r="C410" s="45" t="s">
        <v>74</v>
      </c>
      <c r="D410" s="45" t="s">
        <v>122</v>
      </c>
      <c r="E410" s="45"/>
      <c r="F410" s="46" t="n">
        <v>0</v>
      </c>
      <c r="G410" s="46" t="n">
        <v>0</v>
      </c>
      <c r="H410" s="46" t="n">
        <v>6437.5</v>
      </c>
    </row>
    <row r="411" customFormat="false" ht="23.85" hidden="false" customHeight="false" outlineLevel="0" collapsed="false">
      <c r="A411" s="63" t="s">
        <v>96</v>
      </c>
      <c r="B411" s="50" t="s">
        <v>76</v>
      </c>
      <c r="C411" s="50" t="s">
        <v>74</v>
      </c>
      <c r="D411" s="50" t="s">
        <v>122</v>
      </c>
      <c r="E411" s="50" t="s">
        <v>97</v>
      </c>
      <c r="F411" s="52" t="n">
        <v>0</v>
      </c>
      <c r="G411" s="52" t="n">
        <v>0</v>
      </c>
      <c r="H411" s="52" t="n">
        <v>6437.5</v>
      </c>
    </row>
    <row r="412" customFormat="false" ht="78.75" hidden="false" customHeight="true" outlineLevel="0" collapsed="false">
      <c r="A412" s="43" t="str">
        <f aca="false">'2023г вед стр-ра'!A115</f>
        <v>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v>
      </c>
      <c r="B412" s="45" t="s">
        <v>76</v>
      </c>
      <c r="C412" s="45" t="s">
        <v>74</v>
      </c>
      <c r="D412" s="45" t="s">
        <v>124</v>
      </c>
      <c r="E412" s="45"/>
      <c r="F412" s="46" t="n">
        <v>0</v>
      </c>
      <c r="G412" s="46" t="n">
        <v>3000</v>
      </c>
      <c r="H412" s="46" t="n">
        <v>3000</v>
      </c>
      <c r="XDO412" s="108"/>
    </row>
    <row r="413" customFormat="false" ht="12.75" hidden="false" customHeight="false" outlineLevel="0" collapsed="false">
      <c r="A413" s="63" t="s">
        <v>49</v>
      </c>
      <c r="B413" s="45" t="s">
        <v>76</v>
      </c>
      <c r="C413" s="45" t="s">
        <v>74</v>
      </c>
      <c r="D413" s="45" t="s">
        <v>124</v>
      </c>
      <c r="E413" s="45" t="s">
        <v>50</v>
      </c>
      <c r="F413" s="46" t="n">
        <v>0</v>
      </c>
      <c r="G413" s="46" t="n">
        <v>3000</v>
      </c>
      <c r="H413" s="46" t="n">
        <v>3000</v>
      </c>
    </row>
    <row r="414" customFormat="false" ht="35.05" hidden="false" customHeight="false" outlineLevel="0" collapsed="false">
      <c r="A414" s="43" t="str">
        <f aca="false">'2023г вед стр-ра'!A117</f>
        <v>Осуществление полномочий по обеспечению жильем отдельных категорий граждан, установленных Федеральным законом от 12 января 1995 года № 5-ФЗ "О ветеранах"</v>
      </c>
      <c r="B414" s="45" t="s">
        <v>76</v>
      </c>
      <c r="C414" s="45" t="s">
        <v>74</v>
      </c>
      <c r="D414" s="45" t="s">
        <v>126</v>
      </c>
      <c r="E414" s="45"/>
      <c r="F414" s="46" t="n">
        <v>0</v>
      </c>
      <c r="G414" s="46" t="n">
        <v>1459.7</v>
      </c>
      <c r="H414" s="46" t="n">
        <v>1459.7</v>
      </c>
    </row>
    <row r="415" customFormat="false" ht="23.85" hidden="false" customHeight="false" outlineLevel="0" collapsed="false">
      <c r="A415" s="63" t="s">
        <v>96</v>
      </c>
      <c r="B415" s="45" t="s">
        <v>76</v>
      </c>
      <c r="C415" s="45" t="s">
        <v>74</v>
      </c>
      <c r="D415" s="45" t="s">
        <v>126</v>
      </c>
      <c r="E415" s="45" t="s">
        <v>97</v>
      </c>
      <c r="F415" s="46" t="n">
        <v>0</v>
      </c>
      <c r="G415" s="46" t="n">
        <v>1459.7</v>
      </c>
      <c r="H415" s="46" t="n">
        <v>1459.7</v>
      </c>
    </row>
    <row r="416" customFormat="false" ht="40.5" hidden="false" customHeight="true" outlineLevel="0" collapsed="false">
      <c r="A416" s="43" t="s">
        <v>683</v>
      </c>
      <c r="B416" s="45" t="s">
        <v>76</v>
      </c>
      <c r="C416" s="45" t="s">
        <v>74</v>
      </c>
      <c r="D416" s="45" t="s">
        <v>204</v>
      </c>
      <c r="E416" s="45"/>
      <c r="F416" s="46" t="n">
        <v>8620.3</v>
      </c>
      <c r="G416" s="46" t="n">
        <v>0</v>
      </c>
      <c r="H416" s="46" t="n">
        <v>0</v>
      </c>
    </row>
    <row r="417" customFormat="false" ht="23.85" hidden="false" customHeight="false" outlineLevel="0" collapsed="false">
      <c r="A417" s="63" t="s">
        <v>96</v>
      </c>
      <c r="B417" s="50" t="s">
        <v>76</v>
      </c>
      <c r="C417" s="50" t="s">
        <v>74</v>
      </c>
      <c r="D417" s="50" t="s">
        <v>204</v>
      </c>
      <c r="E417" s="50" t="s">
        <v>97</v>
      </c>
      <c r="F417" s="52" t="n">
        <v>8620.3</v>
      </c>
      <c r="G417" s="52" t="n">
        <v>0</v>
      </c>
      <c r="H417" s="52" t="n">
        <v>0</v>
      </c>
    </row>
    <row r="418" customFormat="false" ht="23.85" hidden="false" customHeight="false" outlineLevel="0" collapsed="false">
      <c r="A418" s="43" t="s">
        <v>283</v>
      </c>
      <c r="B418" s="45" t="s">
        <v>76</v>
      </c>
      <c r="C418" s="45" t="s">
        <v>74</v>
      </c>
      <c r="D418" s="45" t="s">
        <v>284</v>
      </c>
      <c r="E418" s="45"/>
      <c r="F418" s="46" t="n">
        <v>1520</v>
      </c>
      <c r="G418" s="46" t="n">
        <v>1520</v>
      </c>
      <c r="H418" s="46" t="n">
        <v>1520</v>
      </c>
    </row>
    <row r="419" customFormat="false" ht="12.75" hidden="false" customHeight="false" outlineLevel="0" collapsed="false">
      <c r="A419" s="63" t="s">
        <v>49</v>
      </c>
      <c r="B419" s="50" t="s">
        <v>76</v>
      </c>
      <c r="C419" s="50" t="s">
        <v>74</v>
      </c>
      <c r="D419" s="50" t="s">
        <v>284</v>
      </c>
      <c r="E419" s="50" t="s">
        <v>50</v>
      </c>
      <c r="F419" s="52" t="n">
        <v>269</v>
      </c>
      <c r="G419" s="52" t="n">
        <v>269</v>
      </c>
      <c r="H419" s="52" t="n">
        <v>269</v>
      </c>
    </row>
    <row r="420" s="108" customFormat="true" ht="23.85" hidden="false" customHeight="false" outlineLevel="0" collapsed="false">
      <c r="A420" s="63" t="s">
        <v>55</v>
      </c>
      <c r="B420" s="50" t="s">
        <v>76</v>
      </c>
      <c r="C420" s="50" t="s">
        <v>74</v>
      </c>
      <c r="D420" s="50" t="s">
        <v>284</v>
      </c>
      <c r="E420" s="50" t="s">
        <v>56</v>
      </c>
      <c r="F420" s="52" t="n">
        <v>1251</v>
      </c>
      <c r="G420" s="52" t="n">
        <v>1251</v>
      </c>
      <c r="H420" s="52" t="n">
        <v>1251</v>
      </c>
      <c r="XDO420" s="1"/>
    </row>
    <row r="421" customFormat="false" ht="23.85" hidden="false" customHeight="false" outlineLevel="0" collapsed="false">
      <c r="A421" s="110" t="s">
        <v>285</v>
      </c>
      <c r="B421" s="45" t="s">
        <v>76</v>
      </c>
      <c r="C421" s="45" t="s">
        <v>74</v>
      </c>
      <c r="D421" s="45" t="s">
        <v>287</v>
      </c>
      <c r="E421" s="45"/>
      <c r="F421" s="46" t="n">
        <v>2442.6</v>
      </c>
      <c r="G421" s="46" t="n">
        <v>3007.5</v>
      </c>
      <c r="H421" s="46" t="n">
        <v>3007.5</v>
      </c>
    </row>
    <row r="422" s="108" customFormat="true" ht="23.85" hidden="false" customHeight="false" outlineLevel="0" collapsed="false">
      <c r="A422" s="63" t="s">
        <v>27</v>
      </c>
      <c r="B422" s="50" t="s">
        <v>76</v>
      </c>
      <c r="C422" s="50" t="s">
        <v>74</v>
      </c>
      <c r="D422" s="50" t="s">
        <v>287</v>
      </c>
      <c r="E422" s="51" t="s">
        <v>28</v>
      </c>
      <c r="F422" s="52" t="n">
        <v>660.78</v>
      </c>
      <c r="G422" s="52" t="n">
        <v>626.2</v>
      </c>
      <c r="H422" s="52" t="n">
        <v>626.2</v>
      </c>
      <c r="XDO422" s="1"/>
    </row>
    <row r="423" s="108" customFormat="true" ht="23.85" hidden="false" customHeight="false" outlineLevel="0" collapsed="false">
      <c r="A423" s="63" t="s">
        <v>55</v>
      </c>
      <c r="B423" s="50" t="s">
        <v>76</v>
      </c>
      <c r="C423" s="50" t="s">
        <v>74</v>
      </c>
      <c r="D423" s="50" t="s">
        <v>287</v>
      </c>
      <c r="E423" s="50" t="s">
        <v>56</v>
      </c>
      <c r="F423" s="52" t="n">
        <v>1781.82</v>
      </c>
      <c r="G423" s="52" t="n">
        <v>2381.3</v>
      </c>
      <c r="H423" s="52" t="n">
        <v>2381.3</v>
      </c>
    </row>
    <row r="424" customFormat="false" ht="46.25" hidden="false" customHeight="false" outlineLevel="0" collapsed="false">
      <c r="A424" s="43" t="s">
        <v>359</v>
      </c>
      <c r="B424" s="45" t="s">
        <v>76</v>
      </c>
      <c r="C424" s="45" t="s">
        <v>74</v>
      </c>
      <c r="D424" s="45" t="s">
        <v>360</v>
      </c>
      <c r="E424" s="45"/>
      <c r="F424" s="46" t="n">
        <v>1713.1</v>
      </c>
      <c r="G424" s="46" t="n">
        <v>1720</v>
      </c>
      <c r="H424" s="46" t="n">
        <v>1720</v>
      </c>
    </row>
    <row r="425" customFormat="false" ht="12.75" hidden="false" customHeight="false" outlineLevel="0" collapsed="false">
      <c r="A425" s="63" t="s">
        <v>49</v>
      </c>
      <c r="B425" s="50" t="s">
        <v>76</v>
      </c>
      <c r="C425" s="50" t="s">
        <v>74</v>
      </c>
      <c r="D425" s="50" t="s">
        <v>360</v>
      </c>
      <c r="E425" s="50" t="s">
        <v>50</v>
      </c>
      <c r="F425" s="52" t="n">
        <v>1713.1</v>
      </c>
      <c r="G425" s="52" t="n">
        <v>1720</v>
      </c>
      <c r="H425" s="52" t="n">
        <v>1720</v>
      </c>
      <c r="XDO425" s="108"/>
    </row>
    <row r="426" customFormat="false" ht="102.2" hidden="false" customHeight="false" outlineLevel="0" collapsed="false">
      <c r="A426" s="43" t="s">
        <v>361</v>
      </c>
      <c r="B426" s="45" t="s">
        <v>76</v>
      </c>
      <c r="C426" s="45" t="s">
        <v>74</v>
      </c>
      <c r="D426" s="45" t="s">
        <v>362</v>
      </c>
      <c r="E426" s="45"/>
      <c r="F426" s="46" t="n">
        <v>30</v>
      </c>
      <c r="G426" s="46" t="n">
        <v>30</v>
      </c>
      <c r="H426" s="46" t="n">
        <v>30</v>
      </c>
      <c r="XDO426" s="108"/>
    </row>
    <row r="427" customFormat="false" ht="12.75" hidden="false" customHeight="false" outlineLevel="0" collapsed="false">
      <c r="A427" s="63" t="s">
        <v>49</v>
      </c>
      <c r="B427" s="50" t="s">
        <v>76</v>
      </c>
      <c r="C427" s="50" t="s">
        <v>74</v>
      </c>
      <c r="D427" s="50" t="s">
        <v>362</v>
      </c>
      <c r="E427" s="50" t="s">
        <v>50</v>
      </c>
      <c r="F427" s="52" t="n">
        <v>30</v>
      </c>
      <c r="G427" s="52" t="n">
        <v>30</v>
      </c>
      <c r="H427" s="52" t="n">
        <v>30</v>
      </c>
    </row>
    <row r="428" customFormat="false" ht="69.75" hidden="false" customHeight="true" outlineLevel="0" collapsed="false">
      <c r="A428" s="43" t="s">
        <v>363</v>
      </c>
      <c r="B428" s="45" t="s">
        <v>76</v>
      </c>
      <c r="C428" s="45" t="s">
        <v>74</v>
      </c>
      <c r="D428" s="45" t="s">
        <v>364</v>
      </c>
      <c r="E428" s="45"/>
      <c r="F428" s="52" t="n">
        <v>216</v>
      </c>
      <c r="G428" s="52" t="n">
        <v>216</v>
      </c>
      <c r="H428" s="52" t="n">
        <v>216</v>
      </c>
    </row>
    <row r="429" customFormat="false" ht="12.75" hidden="false" customHeight="false" outlineLevel="0" collapsed="false">
      <c r="A429" s="63" t="s">
        <v>49</v>
      </c>
      <c r="B429" s="50" t="s">
        <v>76</v>
      </c>
      <c r="C429" s="50" t="s">
        <v>74</v>
      </c>
      <c r="D429" s="50" t="s">
        <v>364</v>
      </c>
      <c r="E429" s="50" t="s">
        <v>50</v>
      </c>
      <c r="F429" s="52" t="n">
        <v>216</v>
      </c>
      <c r="G429" s="52" t="n">
        <v>216</v>
      </c>
      <c r="H429" s="52" t="n">
        <v>216</v>
      </c>
    </row>
    <row r="430" customFormat="false" ht="46.25" hidden="false" customHeight="false" outlineLevel="0" collapsed="false">
      <c r="A430" s="43" t="s">
        <v>365</v>
      </c>
      <c r="B430" s="45" t="s">
        <v>76</v>
      </c>
      <c r="C430" s="45" t="s">
        <v>74</v>
      </c>
      <c r="D430" s="45" t="s">
        <v>366</v>
      </c>
      <c r="E430" s="45"/>
      <c r="F430" s="46" t="n">
        <v>50</v>
      </c>
      <c r="G430" s="46" t="n">
        <v>50</v>
      </c>
      <c r="H430" s="46" t="n">
        <v>50</v>
      </c>
    </row>
    <row r="431" customFormat="false" ht="12.75" hidden="false" customHeight="false" outlineLevel="0" collapsed="false">
      <c r="A431" s="63" t="s">
        <v>49</v>
      </c>
      <c r="B431" s="50" t="s">
        <v>76</v>
      </c>
      <c r="C431" s="50" t="s">
        <v>74</v>
      </c>
      <c r="D431" s="50" t="s">
        <v>366</v>
      </c>
      <c r="E431" s="50" t="s">
        <v>50</v>
      </c>
      <c r="F431" s="52" t="n">
        <v>50</v>
      </c>
      <c r="G431" s="52" t="n">
        <v>50</v>
      </c>
      <c r="H431" s="52" t="n">
        <v>50</v>
      </c>
    </row>
    <row r="432" customFormat="false" ht="46.25" hidden="false" customHeight="false" outlineLevel="0" collapsed="false">
      <c r="A432" s="43" t="s">
        <v>367</v>
      </c>
      <c r="B432" s="45" t="s">
        <v>76</v>
      </c>
      <c r="C432" s="45" t="s">
        <v>74</v>
      </c>
      <c r="D432" s="45" t="s">
        <v>368</v>
      </c>
      <c r="E432" s="45"/>
      <c r="F432" s="46" t="n">
        <v>30</v>
      </c>
      <c r="G432" s="46" t="n">
        <v>30</v>
      </c>
      <c r="H432" s="46" t="n">
        <v>30</v>
      </c>
    </row>
    <row r="433" customFormat="false" ht="12.75" hidden="false" customHeight="false" outlineLevel="0" collapsed="false">
      <c r="A433" s="63" t="s">
        <v>49</v>
      </c>
      <c r="B433" s="50" t="s">
        <v>76</v>
      </c>
      <c r="C433" s="50" t="s">
        <v>74</v>
      </c>
      <c r="D433" s="50" t="s">
        <v>368</v>
      </c>
      <c r="E433" s="50" t="s">
        <v>50</v>
      </c>
      <c r="F433" s="52" t="n">
        <v>30</v>
      </c>
      <c r="G433" s="52" t="n">
        <v>30</v>
      </c>
      <c r="H433" s="52" t="n">
        <v>30</v>
      </c>
    </row>
    <row r="434" customFormat="false" ht="62.25" hidden="false" customHeight="true" outlineLevel="0" collapsed="false">
      <c r="A434" s="43" t="s">
        <v>369</v>
      </c>
      <c r="B434" s="45" t="s">
        <v>76</v>
      </c>
      <c r="C434" s="45" t="s">
        <v>74</v>
      </c>
      <c r="D434" s="45" t="s">
        <v>370</v>
      </c>
      <c r="E434" s="45"/>
      <c r="F434" s="46" t="n">
        <v>1334.6</v>
      </c>
      <c r="G434" s="46" t="n">
        <v>1595</v>
      </c>
      <c r="H434" s="46" t="n">
        <v>1595</v>
      </c>
    </row>
    <row r="435" s="108" customFormat="true" ht="23.85" hidden="false" customHeight="false" outlineLevel="0" collapsed="false">
      <c r="A435" s="63" t="s">
        <v>27</v>
      </c>
      <c r="B435" s="50" t="s">
        <v>76</v>
      </c>
      <c r="C435" s="50" t="s">
        <v>74</v>
      </c>
      <c r="D435" s="50" t="s">
        <v>370</v>
      </c>
      <c r="E435" s="51" t="s">
        <v>28</v>
      </c>
      <c r="F435" s="52" t="n">
        <v>28.9</v>
      </c>
      <c r="G435" s="52" t="n">
        <v>28.9</v>
      </c>
      <c r="H435" s="52" t="n">
        <v>28.9</v>
      </c>
      <c r="XDO435" s="1"/>
    </row>
    <row r="436" customFormat="false" ht="12.75" hidden="false" customHeight="false" outlineLevel="0" collapsed="false">
      <c r="A436" s="63" t="s">
        <v>49</v>
      </c>
      <c r="B436" s="50" t="s">
        <v>76</v>
      </c>
      <c r="C436" s="50" t="s">
        <v>74</v>
      </c>
      <c r="D436" s="50" t="s">
        <v>370</v>
      </c>
      <c r="E436" s="50" t="s">
        <v>50</v>
      </c>
      <c r="F436" s="52" t="n">
        <v>1169.9</v>
      </c>
      <c r="G436" s="52" t="n">
        <v>1430.3</v>
      </c>
      <c r="H436" s="52" t="n">
        <v>1430.3</v>
      </c>
    </row>
    <row r="437" s="108" customFormat="true" ht="12.75" hidden="false" customHeight="false" outlineLevel="0" collapsed="false">
      <c r="A437" s="63" t="s">
        <v>32</v>
      </c>
      <c r="B437" s="50" t="s">
        <v>76</v>
      </c>
      <c r="C437" s="50" t="s">
        <v>74</v>
      </c>
      <c r="D437" s="50" t="s">
        <v>370</v>
      </c>
      <c r="E437" s="50" t="s">
        <v>33</v>
      </c>
      <c r="F437" s="52" t="n">
        <v>135.8</v>
      </c>
      <c r="G437" s="52" t="n">
        <v>135.8</v>
      </c>
      <c r="H437" s="52" t="n">
        <v>135.8</v>
      </c>
      <c r="XDO437" s="1"/>
    </row>
    <row r="438" customFormat="false" ht="123.75" hidden="false" customHeight="true" outlineLevel="0" collapsed="false">
      <c r="A438" s="43" t="s">
        <v>127</v>
      </c>
      <c r="B438" s="45" t="s">
        <v>76</v>
      </c>
      <c r="C438" s="45" t="s">
        <v>74</v>
      </c>
      <c r="D438" s="45" t="s">
        <v>128</v>
      </c>
      <c r="E438" s="45"/>
      <c r="F438" s="46" t="n">
        <v>2603</v>
      </c>
      <c r="G438" s="46" t="n">
        <v>0</v>
      </c>
      <c r="H438" s="46" t="n">
        <v>0</v>
      </c>
      <c r="XDO438" s="108"/>
    </row>
    <row r="439" customFormat="false" ht="23.85" hidden="false" customHeight="false" outlineLevel="0" collapsed="false">
      <c r="A439" s="63" t="s">
        <v>27</v>
      </c>
      <c r="B439" s="50" t="s">
        <v>76</v>
      </c>
      <c r="C439" s="50" t="s">
        <v>74</v>
      </c>
      <c r="D439" s="50" t="s">
        <v>128</v>
      </c>
      <c r="E439" s="50" t="s">
        <v>28</v>
      </c>
      <c r="F439" s="52" t="n">
        <v>2603</v>
      </c>
      <c r="G439" s="52" t="n">
        <v>0</v>
      </c>
      <c r="H439" s="52" t="n">
        <v>0</v>
      </c>
    </row>
    <row r="440" customFormat="false" ht="12.75" hidden="false" customHeight="false" outlineLevel="0" collapsed="false">
      <c r="A440" s="37" t="s">
        <v>129</v>
      </c>
      <c r="B440" s="39" t="s">
        <v>76</v>
      </c>
      <c r="C440" s="39" t="s">
        <v>24</v>
      </c>
      <c r="D440" s="39"/>
      <c r="E440" s="39"/>
      <c r="F440" s="40" t="n">
        <v>186790.41315</v>
      </c>
      <c r="G440" s="40" t="n">
        <v>103229.946</v>
      </c>
      <c r="H440" s="40" t="n">
        <v>101420.04163</v>
      </c>
      <c r="XDO440" s="108"/>
    </row>
    <row r="441" customFormat="false" ht="35.05" hidden="false" customHeight="false" outlineLevel="0" collapsed="false">
      <c r="A441" s="43" t="s">
        <v>130</v>
      </c>
      <c r="B441" s="45" t="s">
        <v>76</v>
      </c>
      <c r="C441" s="45" t="s">
        <v>24</v>
      </c>
      <c r="D441" s="45" t="s">
        <v>131</v>
      </c>
      <c r="E441" s="45"/>
      <c r="F441" s="46" t="n">
        <v>8498.16203</v>
      </c>
      <c r="G441" s="46" t="n">
        <v>21408.35</v>
      </c>
      <c r="H441" s="46" t="n">
        <v>21140.74563</v>
      </c>
    </row>
    <row r="442" s="108" customFormat="true" ht="23.85" hidden="false" customHeight="false" outlineLevel="0" collapsed="false">
      <c r="A442" s="63" t="s">
        <v>96</v>
      </c>
      <c r="B442" s="50" t="s">
        <v>76</v>
      </c>
      <c r="C442" s="50" t="s">
        <v>24</v>
      </c>
      <c r="D442" s="50" t="s">
        <v>131</v>
      </c>
      <c r="E442" s="50" t="s">
        <v>97</v>
      </c>
      <c r="F442" s="52" t="n">
        <v>8498.16203</v>
      </c>
      <c r="G442" s="52" t="n">
        <v>21408.35</v>
      </c>
      <c r="H442" s="52" t="n">
        <v>21140.74563</v>
      </c>
      <c r="XDO442" s="1"/>
    </row>
    <row r="443" customFormat="false" ht="35.05" hidden="false" customHeight="false" outlineLevel="0" collapsed="false">
      <c r="A443" s="43" t="s">
        <v>130</v>
      </c>
      <c r="B443" s="45" t="s">
        <v>76</v>
      </c>
      <c r="C443" s="45" t="s">
        <v>24</v>
      </c>
      <c r="D443" s="45" t="s">
        <v>132</v>
      </c>
      <c r="E443" s="45"/>
      <c r="F443" s="46" t="n">
        <v>129190.18018</v>
      </c>
      <c r="G443" s="46" t="n">
        <v>29436.396</v>
      </c>
      <c r="H443" s="46" t="n">
        <v>29436.396</v>
      </c>
    </row>
    <row r="444" customFormat="false" ht="23.85" hidden="false" customHeight="false" outlineLevel="0" collapsed="false">
      <c r="A444" s="63" t="s">
        <v>96</v>
      </c>
      <c r="B444" s="50" t="s">
        <v>76</v>
      </c>
      <c r="C444" s="50" t="s">
        <v>24</v>
      </c>
      <c r="D444" s="45" t="s">
        <v>132</v>
      </c>
      <c r="E444" s="50" t="s">
        <v>97</v>
      </c>
      <c r="F444" s="52" t="n">
        <v>129190.18018</v>
      </c>
      <c r="G444" s="52" t="n">
        <v>29436.396</v>
      </c>
      <c r="H444" s="52" t="n">
        <v>29436.396</v>
      </c>
    </row>
    <row r="445" customFormat="false" ht="12.75" hidden="false" customHeight="false" outlineLevel="0" collapsed="false">
      <c r="A445" s="43" t="s">
        <v>133</v>
      </c>
      <c r="B445" s="45" t="s">
        <v>76</v>
      </c>
      <c r="C445" s="45" t="s">
        <v>24</v>
      </c>
      <c r="D445" s="45" t="s">
        <v>134</v>
      </c>
      <c r="E445" s="45"/>
      <c r="F445" s="46" t="n">
        <v>1296.4946</v>
      </c>
      <c r="G445" s="46" t="n">
        <v>1542.3</v>
      </c>
      <c r="H445" s="46" t="n">
        <v>0</v>
      </c>
      <c r="XDO445" s="108"/>
    </row>
    <row r="446" s="108" customFormat="true" ht="12.75" hidden="false" customHeight="false" outlineLevel="0" collapsed="false">
      <c r="A446" s="88" t="s">
        <v>49</v>
      </c>
      <c r="B446" s="50" t="s">
        <v>76</v>
      </c>
      <c r="C446" s="50" t="s">
        <v>24</v>
      </c>
      <c r="D446" s="50" t="s">
        <v>134</v>
      </c>
      <c r="E446" s="90" t="n">
        <v>300</v>
      </c>
      <c r="F446" s="52" t="n">
        <v>1296.4946</v>
      </c>
      <c r="G446" s="52" t="n">
        <v>1542.3</v>
      </c>
      <c r="H446" s="52" t="n">
        <v>0</v>
      </c>
      <c r="XDO446" s="1"/>
    </row>
    <row r="447" customFormat="false" ht="35.05" hidden="false" customHeight="false" outlineLevel="0" collapsed="false">
      <c r="A447" s="43" t="s">
        <v>290</v>
      </c>
      <c r="B447" s="45" t="s">
        <v>76</v>
      </c>
      <c r="C447" s="45" t="s">
        <v>24</v>
      </c>
      <c r="D447" s="45" t="s">
        <v>291</v>
      </c>
      <c r="E447" s="45"/>
      <c r="F447" s="46" t="n">
        <v>957.3</v>
      </c>
      <c r="G447" s="46" t="n">
        <v>2070.2</v>
      </c>
      <c r="H447" s="46" t="n">
        <v>2070.2</v>
      </c>
    </row>
    <row r="448" s="108" customFormat="true" ht="23.85" hidden="false" customHeight="false" outlineLevel="0" collapsed="false">
      <c r="A448" s="63" t="s">
        <v>27</v>
      </c>
      <c r="B448" s="50" t="s">
        <v>76</v>
      </c>
      <c r="C448" s="50" t="s">
        <v>24</v>
      </c>
      <c r="D448" s="50" t="s">
        <v>291</v>
      </c>
      <c r="E448" s="51" t="s">
        <v>28</v>
      </c>
      <c r="F448" s="52" t="n">
        <v>23.2</v>
      </c>
      <c r="G448" s="52" t="n">
        <v>30.1</v>
      </c>
      <c r="H448" s="52" t="n">
        <v>30.1</v>
      </c>
      <c r="XDO448" s="1"/>
    </row>
    <row r="449" customFormat="false" ht="12.75" hidden="false" customHeight="false" outlineLevel="0" collapsed="false">
      <c r="A449" s="88" t="s">
        <v>49</v>
      </c>
      <c r="B449" s="50" t="s">
        <v>76</v>
      </c>
      <c r="C449" s="50" t="s">
        <v>24</v>
      </c>
      <c r="D449" s="50" t="s">
        <v>291</v>
      </c>
      <c r="E449" s="90" t="n">
        <v>300</v>
      </c>
      <c r="F449" s="52" t="n">
        <v>934.1</v>
      </c>
      <c r="G449" s="52" t="n">
        <v>2040.1</v>
      </c>
      <c r="H449" s="52" t="n">
        <v>2040.1</v>
      </c>
      <c r="XDO449" s="108"/>
    </row>
    <row r="450" customFormat="false" ht="35.05" hidden="false" customHeight="false" outlineLevel="0" collapsed="false">
      <c r="A450" s="43" t="s">
        <v>292</v>
      </c>
      <c r="B450" s="45" t="s">
        <v>76</v>
      </c>
      <c r="C450" s="45" t="s">
        <v>24</v>
      </c>
      <c r="D450" s="45" t="s">
        <v>293</v>
      </c>
      <c r="E450" s="45"/>
      <c r="F450" s="46" t="n">
        <v>72</v>
      </c>
      <c r="G450" s="46" t="n">
        <v>54</v>
      </c>
      <c r="H450" s="46" t="n">
        <v>54</v>
      </c>
    </row>
    <row r="451" customFormat="false" ht="12.75" hidden="false" customHeight="false" outlineLevel="0" collapsed="false">
      <c r="A451" s="63" t="s">
        <v>49</v>
      </c>
      <c r="B451" s="50" t="s">
        <v>76</v>
      </c>
      <c r="C451" s="50" t="s">
        <v>24</v>
      </c>
      <c r="D451" s="50" t="s">
        <v>293</v>
      </c>
      <c r="E451" s="90" t="n">
        <v>300</v>
      </c>
      <c r="F451" s="52" t="n">
        <v>72</v>
      </c>
      <c r="G451" s="52" t="n">
        <v>54</v>
      </c>
      <c r="H451" s="52" t="n">
        <v>54</v>
      </c>
      <c r="XDO451" s="108"/>
    </row>
    <row r="452" customFormat="false" ht="35.05" hidden="false" customHeight="false" outlineLevel="0" collapsed="false">
      <c r="A452" s="110" t="s">
        <v>294</v>
      </c>
      <c r="B452" s="45" t="s">
        <v>76</v>
      </c>
      <c r="C452" s="45" t="s">
        <v>24</v>
      </c>
      <c r="D452" s="45" t="s">
        <v>295</v>
      </c>
      <c r="E452" s="45"/>
      <c r="F452" s="46" t="n">
        <v>465</v>
      </c>
      <c r="G452" s="46" t="n">
        <v>472.5</v>
      </c>
      <c r="H452" s="46" t="n">
        <v>472.5</v>
      </c>
    </row>
    <row r="453" customFormat="false" ht="12.75" hidden="false" customHeight="false" outlineLevel="0" collapsed="false">
      <c r="A453" s="88" t="s">
        <v>49</v>
      </c>
      <c r="B453" s="50" t="s">
        <v>76</v>
      </c>
      <c r="C453" s="50" t="s">
        <v>24</v>
      </c>
      <c r="D453" s="50" t="s">
        <v>295</v>
      </c>
      <c r="E453" s="50" t="s">
        <v>50</v>
      </c>
      <c r="F453" s="52" t="n">
        <v>465</v>
      </c>
      <c r="G453" s="52" t="n">
        <v>472.5</v>
      </c>
      <c r="H453" s="52" t="n">
        <v>472.5</v>
      </c>
    </row>
    <row r="454" customFormat="false" ht="29.25" hidden="false" customHeight="true" outlineLevel="0" collapsed="false">
      <c r="A454" s="107" t="s">
        <v>296</v>
      </c>
      <c r="B454" s="45" t="s">
        <v>76</v>
      </c>
      <c r="C454" s="45" t="s">
        <v>24</v>
      </c>
      <c r="D454" s="45" t="s">
        <v>297</v>
      </c>
      <c r="E454" s="45"/>
      <c r="F454" s="46" t="n">
        <v>5.37634</v>
      </c>
      <c r="G454" s="46" t="n">
        <v>0</v>
      </c>
      <c r="H454" s="46" t="n">
        <v>0</v>
      </c>
    </row>
    <row r="455" s="108" customFormat="true" ht="12.75" hidden="false" customHeight="false" outlineLevel="0" collapsed="false">
      <c r="A455" s="63" t="s">
        <v>49</v>
      </c>
      <c r="B455" s="50" t="s">
        <v>76</v>
      </c>
      <c r="C455" s="50" t="s">
        <v>24</v>
      </c>
      <c r="D455" s="50" t="s">
        <v>297</v>
      </c>
      <c r="E455" s="50" t="s">
        <v>50</v>
      </c>
      <c r="F455" s="52" t="n">
        <v>5.37634</v>
      </c>
      <c r="G455" s="52" t="n">
        <v>0</v>
      </c>
      <c r="H455" s="52" t="n">
        <v>0</v>
      </c>
      <c r="XDO455" s="1"/>
    </row>
    <row r="456" customFormat="false" ht="91" hidden="false" customHeight="false" outlineLevel="0" collapsed="false">
      <c r="A456" s="107" t="s">
        <v>298</v>
      </c>
      <c r="B456" s="45" t="s">
        <v>76</v>
      </c>
      <c r="C456" s="45" t="s">
        <v>24</v>
      </c>
      <c r="D456" s="45" t="s">
        <v>299</v>
      </c>
      <c r="E456" s="45"/>
      <c r="F456" s="46" t="n">
        <v>40408.7</v>
      </c>
      <c r="G456" s="46" t="n">
        <v>44408.7</v>
      </c>
      <c r="H456" s="46" t="n">
        <v>44408.7</v>
      </c>
    </row>
    <row r="457" customFormat="false" ht="12.75" hidden="false" customHeight="false" outlineLevel="0" collapsed="false">
      <c r="A457" s="63" t="s">
        <v>49</v>
      </c>
      <c r="B457" s="50" t="s">
        <v>76</v>
      </c>
      <c r="C457" s="50" t="s">
        <v>24</v>
      </c>
      <c r="D457" s="50" t="s">
        <v>299</v>
      </c>
      <c r="E457" s="50" t="s">
        <v>50</v>
      </c>
      <c r="F457" s="52" t="n">
        <v>40408.7</v>
      </c>
      <c r="G457" s="52" t="n">
        <v>44408.7</v>
      </c>
      <c r="H457" s="52" t="n">
        <v>44408.7</v>
      </c>
    </row>
    <row r="458" customFormat="false" ht="91.5" hidden="false" customHeight="true" outlineLevel="0" collapsed="false">
      <c r="A458" s="107" t="s">
        <v>551</v>
      </c>
      <c r="B458" s="45" t="s">
        <v>76</v>
      </c>
      <c r="C458" s="45" t="s">
        <v>24</v>
      </c>
      <c r="D458" s="45" t="s">
        <v>301</v>
      </c>
      <c r="E458" s="45"/>
      <c r="F458" s="46" t="n">
        <v>100</v>
      </c>
      <c r="G458" s="46" t="n">
        <v>100</v>
      </c>
      <c r="H458" s="46" t="n">
        <v>100</v>
      </c>
      <c r="XDO458" s="108"/>
    </row>
    <row r="459" s="108" customFormat="true" ht="12.75" hidden="false" customHeight="false" outlineLevel="0" collapsed="false">
      <c r="A459" s="63" t="s">
        <v>49</v>
      </c>
      <c r="B459" s="50" t="s">
        <v>76</v>
      </c>
      <c r="C459" s="50" t="s">
        <v>24</v>
      </c>
      <c r="D459" s="50" t="s">
        <v>301</v>
      </c>
      <c r="E459" s="50" t="s">
        <v>50</v>
      </c>
      <c r="F459" s="52" t="n">
        <v>100</v>
      </c>
      <c r="G459" s="52" t="n">
        <v>100</v>
      </c>
      <c r="H459" s="52" t="n">
        <v>100</v>
      </c>
      <c r="XDO459" s="1"/>
    </row>
    <row r="460" customFormat="false" ht="99" hidden="false" customHeight="true" outlineLevel="0" collapsed="false">
      <c r="A460" s="107" t="s">
        <v>302</v>
      </c>
      <c r="B460" s="45" t="s">
        <v>76</v>
      </c>
      <c r="C460" s="45" t="s">
        <v>24</v>
      </c>
      <c r="D460" s="45" t="s">
        <v>303</v>
      </c>
      <c r="E460" s="45"/>
      <c r="F460" s="46" t="n">
        <v>613.3</v>
      </c>
      <c r="G460" s="46" t="n">
        <v>0</v>
      </c>
      <c r="H460" s="46" t="n">
        <v>0</v>
      </c>
    </row>
    <row r="461" s="108" customFormat="true" ht="23.85" hidden="false" customHeight="false" outlineLevel="0" collapsed="false">
      <c r="A461" s="63" t="s">
        <v>55</v>
      </c>
      <c r="B461" s="50" t="s">
        <v>76</v>
      </c>
      <c r="C461" s="50" t="s">
        <v>24</v>
      </c>
      <c r="D461" s="50" t="s">
        <v>303</v>
      </c>
      <c r="E461" s="50" t="s">
        <v>56</v>
      </c>
      <c r="F461" s="52" t="n">
        <v>613.3</v>
      </c>
      <c r="G461" s="52" t="n">
        <v>0</v>
      </c>
      <c r="H461" s="52" t="n">
        <v>0</v>
      </c>
      <c r="XDO461" s="1"/>
    </row>
    <row r="462" customFormat="false" ht="35.05" hidden="false" customHeight="false" outlineLevel="0" collapsed="false">
      <c r="A462" s="43" t="s">
        <v>304</v>
      </c>
      <c r="B462" s="45" t="s">
        <v>76</v>
      </c>
      <c r="C462" s="45" t="s">
        <v>24</v>
      </c>
      <c r="D462" s="45" t="s">
        <v>305</v>
      </c>
      <c r="E462" s="45"/>
      <c r="F462" s="46" t="n">
        <v>1555.9</v>
      </c>
      <c r="G462" s="46" t="n">
        <v>1905.9</v>
      </c>
      <c r="H462" s="46" t="n">
        <v>1905.9</v>
      </c>
      <c r="XDO462" s="108"/>
    </row>
    <row r="463" s="108" customFormat="true" ht="23.9" hidden="false" customHeight="false" outlineLevel="0" collapsed="false">
      <c r="A463" s="63" t="s">
        <v>55</v>
      </c>
      <c r="B463" s="50" t="s">
        <v>76</v>
      </c>
      <c r="C463" s="50" t="s">
        <v>24</v>
      </c>
      <c r="D463" s="50" t="s">
        <v>305</v>
      </c>
      <c r="E463" s="50" t="s">
        <v>56</v>
      </c>
      <c r="F463" s="52" t="n">
        <v>1555.9</v>
      </c>
      <c r="G463" s="52" t="n">
        <v>1905.9</v>
      </c>
      <c r="H463" s="52" t="n">
        <v>1905.9</v>
      </c>
      <c r="XDO463" s="1"/>
    </row>
    <row r="464" customFormat="false" ht="23.9" hidden="false" customHeight="false" outlineLevel="0" collapsed="false">
      <c r="A464" s="43" t="s">
        <v>306</v>
      </c>
      <c r="B464" s="45" t="s">
        <v>76</v>
      </c>
      <c r="C464" s="45" t="s">
        <v>24</v>
      </c>
      <c r="D464" s="45" t="s">
        <v>307</v>
      </c>
      <c r="E464" s="45"/>
      <c r="F464" s="46" t="n">
        <v>3354.4</v>
      </c>
      <c r="G464" s="46" t="n">
        <v>1831.6</v>
      </c>
      <c r="H464" s="46" t="n">
        <v>1831.6</v>
      </c>
      <c r="XDO464" s="108"/>
    </row>
    <row r="465" s="108" customFormat="true" ht="23.9" hidden="false" customHeight="false" outlineLevel="0" collapsed="false">
      <c r="A465" s="63" t="s">
        <v>27</v>
      </c>
      <c r="B465" s="50" t="s">
        <v>76</v>
      </c>
      <c r="C465" s="50" t="s">
        <v>24</v>
      </c>
      <c r="D465" s="50" t="s">
        <v>307</v>
      </c>
      <c r="E465" s="50" t="s">
        <v>28</v>
      </c>
      <c r="F465" s="52" t="n">
        <v>986.9</v>
      </c>
      <c r="G465" s="52" t="n">
        <v>786.1</v>
      </c>
      <c r="H465" s="52" t="n">
        <v>786.1</v>
      </c>
      <c r="XDO465" s="1"/>
    </row>
    <row r="466" s="108" customFormat="true" ht="23.9" hidden="false" customHeight="false" outlineLevel="0" collapsed="false">
      <c r="A466" s="63" t="s">
        <v>55</v>
      </c>
      <c r="B466" s="50" t="s">
        <v>76</v>
      </c>
      <c r="C466" s="50" t="s">
        <v>24</v>
      </c>
      <c r="D466" s="50" t="s">
        <v>307</v>
      </c>
      <c r="E466" s="50" t="s">
        <v>56</v>
      </c>
      <c r="F466" s="52" t="n">
        <v>2367.5</v>
      </c>
      <c r="G466" s="52" t="n">
        <v>1045.5</v>
      </c>
      <c r="H466" s="52" t="n">
        <v>1045.5</v>
      </c>
    </row>
    <row r="467" customFormat="false" ht="35.05" hidden="false" customHeight="false" outlineLevel="0" collapsed="false">
      <c r="A467" s="43" t="s">
        <v>141</v>
      </c>
      <c r="B467" s="45" t="s">
        <v>76</v>
      </c>
      <c r="C467" s="45" t="s">
        <v>24</v>
      </c>
      <c r="D467" s="45" t="s">
        <v>142</v>
      </c>
      <c r="E467" s="45"/>
      <c r="F467" s="46" t="n">
        <v>273.6</v>
      </c>
      <c r="G467" s="46" t="n">
        <v>0</v>
      </c>
      <c r="H467" s="46" t="n">
        <v>0</v>
      </c>
    </row>
    <row r="468" s="108" customFormat="true" ht="23.85" hidden="false" customHeight="false" outlineLevel="0" collapsed="false">
      <c r="A468" s="63" t="s">
        <v>27</v>
      </c>
      <c r="B468" s="50" t="s">
        <v>76</v>
      </c>
      <c r="C468" s="50" t="s">
        <v>24</v>
      </c>
      <c r="D468" s="50" t="s">
        <v>142</v>
      </c>
      <c r="E468" s="50" t="s">
        <v>28</v>
      </c>
      <c r="F468" s="52" t="n">
        <v>12.7</v>
      </c>
      <c r="G468" s="52" t="n">
        <v>0</v>
      </c>
      <c r="H468" s="52" t="n">
        <v>0</v>
      </c>
    </row>
    <row r="469" s="108" customFormat="true" ht="23.85" hidden="false" customHeight="false" outlineLevel="0" collapsed="false">
      <c r="A469" s="63" t="s">
        <v>55</v>
      </c>
      <c r="B469" s="50" t="s">
        <v>76</v>
      </c>
      <c r="C469" s="50" t="s">
        <v>24</v>
      </c>
      <c r="D469" s="50" t="s">
        <v>142</v>
      </c>
      <c r="E469" s="50" t="s">
        <v>56</v>
      </c>
      <c r="F469" s="52" t="n">
        <v>260.9</v>
      </c>
      <c r="G469" s="52" t="n">
        <v>0</v>
      </c>
      <c r="H469" s="52" t="n">
        <v>0</v>
      </c>
    </row>
    <row r="470" customFormat="false" ht="15.75" hidden="false" customHeight="true" outlineLevel="0" collapsed="false">
      <c r="A470" s="37" t="s">
        <v>135</v>
      </c>
      <c r="B470" s="39" t="s">
        <v>76</v>
      </c>
      <c r="C470" s="39" t="s">
        <v>136</v>
      </c>
      <c r="D470" s="39"/>
      <c r="E470" s="39"/>
      <c r="F470" s="40" t="n">
        <v>66678.9</v>
      </c>
      <c r="G470" s="40" t="n">
        <v>52497.5</v>
      </c>
      <c r="H470" s="40" t="n">
        <v>43199.6</v>
      </c>
    </row>
    <row r="471" customFormat="false" ht="12.75" hidden="false" customHeight="false" outlineLevel="0" collapsed="false">
      <c r="A471" s="43" t="s">
        <v>137</v>
      </c>
      <c r="B471" s="45" t="s">
        <v>76</v>
      </c>
      <c r="C471" s="45" t="s">
        <v>136</v>
      </c>
      <c r="D471" s="45" t="s">
        <v>138</v>
      </c>
      <c r="E471" s="45"/>
      <c r="F471" s="46" t="n">
        <v>73.9</v>
      </c>
      <c r="G471" s="46" t="n">
        <v>0</v>
      </c>
      <c r="H471" s="46" t="n">
        <v>0</v>
      </c>
      <c r="XDO471" s="108"/>
    </row>
    <row r="472" s="108" customFormat="true" ht="23.85" hidden="false" customHeight="false" outlineLevel="0" collapsed="false">
      <c r="A472" s="63" t="s">
        <v>27</v>
      </c>
      <c r="B472" s="50" t="s">
        <v>76</v>
      </c>
      <c r="C472" s="50" t="s">
        <v>136</v>
      </c>
      <c r="D472" s="50" t="s">
        <v>138</v>
      </c>
      <c r="E472" s="51" t="s">
        <v>28</v>
      </c>
      <c r="F472" s="52" t="n">
        <v>0.4</v>
      </c>
      <c r="G472" s="52" t="n">
        <v>0</v>
      </c>
      <c r="H472" s="52" t="n">
        <v>0</v>
      </c>
    </row>
    <row r="473" customFormat="false" ht="12.75" hidden="false" customHeight="false" outlineLevel="0" collapsed="false">
      <c r="A473" s="63" t="s">
        <v>49</v>
      </c>
      <c r="B473" s="50" t="s">
        <v>76</v>
      </c>
      <c r="C473" s="50" t="s">
        <v>136</v>
      </c>
      <c r="D473" s="50" t="s">
        <v>138</v>
      </c>
      <c r="E473" s="50" t="s">
        <v>50</v>
      </c>
      <c r="F473" s="52" t="n">
        <v>73.5</v>
      </c>
      <c r="G473" s="52" t="n">
        <v>0</v>
      </c>
      <c r="H473" s="52" t="n">
        <v>0</v>
      </c>
    </row>
    <row r="474" customFormat="false" ht="12.75" hidden="false" customHeight="false" outlineLevel="0" collapsed="false">
      <c r="A474" s="43" t="s">
        <v>371</v>
      </c>
      <c r="B474" s="45" t="s">
        <v>76</v>
      </c>
      <c r="C474" s="45" t="s">
        <v>136</v>
      </c>
      <c r="D474" s="45" t="s">
        <v>372</v>
      </c>
      <c r="E474" s="45"/>
      <c r="F474" s="46" t="n">
        <v>7482.8</v>
      </c>
      <c r="G474" s="46" t="n">
        <v>0</v>
      </c>
      <c r="H474" s="46" t="n">
        <v>0</v>
      </c>
    </row>
    <row r="475" s="108" customFormat="true" ht="23.85" hidden="false" customHeight="false" outlineLevel="0" collapsed="false">
      <c r="A475" s="63" t="s">
        <v>27</v>
      </c>
      <c r="B475" s="50" t="s">
        <v>76</v>
      </c>
      <c r="C475" s="50" t="s">
        <v>136</v>
      </c>
      <c r="D475" s="50" t="s">
        <v>372</v>
      </c>
      <c r="E475" s="50" t="s">
        <v>28</v>
      </c>
      <c r="F475" s="52" t="n">
        <v>2290.8</v>
      </c>
      <c r="G475" s="52" t="n">
        <v>0</v>
      </c>
      <c r="H475" s="52" t="n">
        <v>0</v>
      </c>
    </row>
    <row r="476" customFormat="false" ht="12.75" hidden="false" customHeight="false" outlineLevel="0" collapsed="false">
      <c r="A476" s="63" t="s">
        <v>49</v>
      </c>
      <c r="B476" s="50" t="s">
        <v>76</v>
      </c>
      <c r="C476" s="50" t="s">
        <v>136</v>
      </c>
      <c r="D476" s="50" t="s">
        <v>372</v>
      </c>
      <c r="E476" s="51" t="s">
        <v>50</v>
      </c>
      <c r="F476" s="52" t="n">
        <v>5192</v>
      </c>
      <c r="G476" s="52" t="n">
        <v>0</v>
      </c>
      <c r="H476" s="52" t="n">
        <v>0</v>
      </c>
    </row>
    <row r="477" customFormat="false" ht="12.75" hidden="false" customHeight="false" outlineLevel="0" collapsed="false">
      <c r="A477" s="43" t="s">
        <v>373</v>
      </c>
      <c r="B477" s="45" t="s">
        <v>76</v>
      </c>
      <c r="C477" s="45" t="s">
        <v>136</v>
      </c>
      <c r="D477" s="45" t="s">
        <v>374</v>
      </c>
      <c r="E477" s="45"/>
      <c r="F477" s="46" t="n">
        <v>1363.2</v>
      </c>
      <c r="G477" s="46" t="n">
        <v>0</v>
      </c>
      <c r="H477" s="46" t="n">
        <v>0</v>
      </c>
    </row>
    <row r="478" s="108" customFormat="true" ht="23.85" hidden="false" customHeight="false" outlineLevel="0" collapsed="false">
      <c r="A478" s="63" t="s">
        <v>55</v>
      </c>
      <c r="B478" s="50" t="s">
        <v>76</v>
      </c>
      <c r="C478" s="50" t="s">
        <v>136</v>
      </c>
      <c r="D478" s="50" t="s">
        <v>374</v>
      </c>
      <c r="E478" s="50" t="s">
        <v>56</v>
      </c>
      <c r="F478" s="52" t="n">
        <v>1363.2</v>
      </c>
      <c r="G478" s="52" t="n">
        <v>0</v>
      </c>
      <c r="H478" s="52" t="n">
        <v>0</v>
      </c>
    </row>
    <row r="479" customFormat="false" ht="12.75" hidden="false" customHeight="false" outlineLevel="0" collapsed="false">
      <c r="A479" s="43" t="s">
        <v>139</v>
      </c>
      <c r="B479" s="45" t="s">
        <v>76</v>
      </c>
      <c r="C479" s="45" t="s">
        <v>136</v>
      </c>
      <c r="D479" s="45" t="s">
        <v>140</v>
      </c>
      <c r="E479" s="45"/>
      <c r="F479" s="46" t="n">
        <v>692.1</v>
      </c>
      <c r="G479" s="46" t="n">
        <v>0</v>
      </c>
      <c r="H479" s="46" t="n">
        <v>0</v>
      </c>
    </row>
    <row r="480" customFormat="false" ht="12.75" hidden="false" customHeight="false" outlineLevel="0" collapsed="false">
      <c r="A480" s="63" t="s">
        <v>49</v>
      </c>
      <c r="B480" s="50" t="s">
        <v>76</v>
      </c>
      <c r="C480" s="50" t="s">
        <v>136</v>
      </c>
      <c r="D480" s="50" t="s">
        <v>140</v>
      </c>
      <c r="E480" s="50" t="s">
        <v>50</v>
      </c>
      <c r="F480" s="52" t="n">
        <v>392.1</v>
      </c>
      <c r="G480" s="52" t="n">
        <v>0</v>
      </c>
      <c r="H480" s="52" t="n">
        <v>0</v>
      </c>
    </row>
    <row r="481" s="108" customFormat="true" ht="23.85" hidden="false" customHeight="false" outlineLevel="0" collapsed="false">
      <c r="A481" s="63" t="s">
        <v>55</v>
      </c>
      <c r="B481" s="50" t="s">
        <v>76</v>
      </c>
      <c r="C481" s="50" t="s">
        <v>136</v>
      </c>
      <c r="D481" s="50" t="s">
        <v>140</v>
      </c>
      <c r="E481" s="50" t="s">
        <v>56</v>
      </c>
      <c r="F481" s="52" t="n">
        <v>300</v>
      </c>
      <c r="G481" s="52" t="n">
        <v>0</v>
      </c>
      <c r="H481" s="52" t="n">
        <v>0</v>
      </c>
    </row>
    <row r="482" customFormat="false" ht="57.45" hidden="false" customHeight="false" outlineLevel="0" collapsed="false">
      <c r="A482" s="117" t="s">
        <v>431</v>
      </c>
      <c r="B482" s="195" t="s">
        <v>76</v>
      </c>
      <c r="C482" s="45" t="s">
        <v>136</v>
      </c>
      <c r="D482" s="45" t="s">
        <v>432</v>
      </c>
      <c r="E482" s="45"/>
      <c r="F482" s="46" t="n">
        <v>73.1</v>
      </c>
      <c r="G482" s="46" t="n">
        <v>0</v>
      </c>
      <c r="H482" s="46" t="n">
        <v>0</v>
      </c>
    </row>
    <row r="483" customFormat="false" ht="12.75" hidden="false" customHeight="false" outlineLevel="0" collapsed="false">
      <c r="A483" s="114" t="s">
        <v>49</v>
      </c>
      <c r="B483" s="50" t="s">
        <v>76</v>
      </c>
      <c r="C483" s="50" t="s">
        <v>136</v>
      </c>
      <c r="D483" s="50" t="s">
        <v>432</v>
      </c>
      <c r="E483" s="50" t="s">
        <v>50</v>
      </c>
      <c r="F483" s="52" t="n">
        <v>73.1</v>
      </c>
      <c r="G483" s="52" t="n">
        <v>0</v>
      </c>
      <c r="H483" s="52" t="n">
        <v>0</v>
      </c>
    </row>
    <row r="484" customFormat="false" ht="35.05" hidden="false" customHeight="false" outlineLevel="0" collapsed="false">
      <c r="A484" s="43" t="s">
        <v>141</v>
      </c>
      <c r="B484" s="45" t="s">
        <v>76</v>
      </c>
      <c r="C484" s="45" t="s">
        <v>136</v>
      </c>
      <c r="D484" s="45" t="s">
        <v>142</v>
      </c>
      <c r="E484" s="45"/>
      <c r="F484" s="46" t="n">
        <v>3600</v>
      </c>
      <c r="G484" s="46" t="n">
        <v>0</v>
      </c>
      <c r="H484" s="46" t="n">
        <v>0</v>
      </c>
      <c r="XDO484" s="108"/>
    </row>
    <row r="485" s="108" customFormat="true" ht="12.75" hidden="false" customHeight="false" outlineLevel="0" collapsed="false">
      <c r="A485" s="63" t="s">
        <v>49</v>
      </c>
      <c r="B485" s="50" t="s">
        <v>76</v>
      </c>
      <c r="C485" s="50" t="s">
        <v>136</v>
      </c>
      <c r="D485" s="50" t="s">
        <v>142</v>
      </c>
      <c r="E485" s="50" t="s">
        <v>50</v>
      </c>
      <c r="F485" s="52" t="n">
        <v>2900</v>
      </c>
      <c r="G485" s="52" t="n">
        <v>0</v>
      </c>
      <c r="H485" s="52" t="n">
        <v>0</v>
      </c>
      <c r="XDO485" s="1"/>
    </row>
    <row r="486" s="108" customFormat="true" ht="23.9" hidden="false" customHeight="false" outlineLevel="0" collapsed="false">
      <c r="A486" s="63" t="s">
        <v>55</v>
      </c>
      <c r="B486" s="50" t="s">
        <v>76</v>
      </c>
      <c r="C486" s="50" t="s">
        <v>136</v>
      </c>
      <c r="D486" s="50" t="s">
        <v>142</v>
      </c>
      <c r="E486" s="50" t="s">
        <v>56</v>
      </c>
      <c r="F486" s="52" t="n">
        <v>700</v>
      </c>
      <c r="G486" s="52" t="n">
        <v>0</v>
      </c>
      <c r="H486" s="52" t="n">
        <v>0</v>
      </c>
      <c r="XDO486" s="1"/>
    </row>
    <row r="487" customFormat="false" ht="35.05" hidden="false" customHeight="false" outlineLevel="0" collapsed="false">
      <c r="A487" s="196" t="s">
        <v>375</v>
      </c>
      <c r="B487" s="45" t="s">
        <v>76</v>
      </c>
      <c r="C487" s="45" t="s">
        <v>136</v>
      </c>
      <c r="D487" s="45" t="s">
        <v>376</v>
      </c>
      <c r="E487" s="45"/>
      <c r="F487" s="46" t="n">
        <v>377.2</v>
      </c>
      <c r="G487" s="46" t="n">
        <v>377.2</v>
      </c>
      <c r="H487" s="46" t="n">
        <v>377.2</v>
      </c>
    </row>
    <row r="488" customFormat="false" ht="46.25" hidden="false" customHeight="false" outlineLevel="0" collapsed="false">
      <c r="A488" s="114" t="s">
        <v>21</v>
      </c>
      <c r="B488" s="50" t="s">
        <v>76</v>
      </c>
      <c r="C488" s="50" t="s">
        <v>136</v>
      </c>
      <c r="D488" s="50" t="s">
        <v>376</v>
      </c>
      <c r="E488" s="50" t="s">
        <v>22</v>
      </c>
      <c r="F488" s="52" t="n">
        <v>377.2</v>
      </c>
      <c r="G488" s="52" t="n">
        <v>377.2</v>
      </c>
      <c r="H488" s="52" t="n">
        <v>377.2</v>
      </c>
    </row>
    <row r="489" customFormat="false" ht="23.85" hidden="false" customHeight="false" outlineLevel="0" collapsed="false">
      <c r="A489" s="43" t="s">
        <v>377</v>
      </c>
      <c r="B489" s="45" t="s">
        <v>76</v>
      </c>
      <c r="C489" s="45" t="s">
        <v>136</v>
      </c>
      <c r="D489" s="45" t="s">
        <v>378</v>
      </c>
      <c r="E489" s="45"/>
      <c r="F489" s="46" t="n">
        <v>44295.5</v>
      </c>
      <c r="G489" s="46" t="n">
        <v>42822.4</v>
      </c>
      <c r="H489" s="46" t="n">
        <v>42822.4</v>
      </c>
      <c r="XDO489" s="108"/>
    </row>
    <row r="490" customFormat="false" ht="46.25" hidden="false" customHeight="false" outlineLevel="0" collapsed="false">
      <c r="A490" s="48" t="s">
        <v>21</v>
      </c>
      <c r="B490" s="50" t="s">
        <v>76</v>
      </c>
      <c r="C490" s="50" t="s">
        <v>136</v>
      </c>
      <c r="D490" s="50" t="s">
        <v>378</v>
      </c>
      <c r="E490" s="51" t="s">
        <v>22</v>
      </c>
      <c r="F490" s="52" t="n">
        <v>41507.3</v>
      </c>
      <c r="G490" s="52" t="n">
        <v>41104.2</v>
      </c>
      <c r="H490" s="52" t="n">
        <v>41104.2</v>
      </c>
    </row>
    <row r="491" s="108" customFormat="true" ht="23.85" hidden="false" customHeight="false" outlineLevel="0" collapsed="false">
      <c r="A491" s="63" t="s">
        <v>27</v>
      </c>
      <c r="B491" s="50" t="s">
        <v>76</v>
      </c>
      <c r="C491" s="50" t="s">
        <v>136</v>
      </c>
      <c r="D491" s="50" t="s">
        <v>378</v>
      </c>
      <c r="E491" s="51" t="s">
        <v>28</v>
      </c>
      <c r="F491" s="52" t="n">
        <v>2783.6</v>
      </c>
      <c r="G491" s="52" t="n">
        <v>1716.1</v>
      </c>
      <c r="H491" s="52" t="n">
        <v>1716.1</v>
      </c>
      <c r="XDO491" s="1"/>
    </row>
    <row r="492" s="108" customFormat="true" ht="12.75" hidden="false" customHeight="false" outlineLevel="0" collapsed="false">
      <c r="A492" s="63" t="s">
        <v>32</v>
      </c>
      <c r="B492" s="50" t="s">
        <v>76</v>
      </c>
      <c r="C492" s="50" t="s">
        <v>136</v>
      </c>
      <c r="D492" s="50" t="s">
        <v>378</v>
      </c>
      <c r="E492" s="50" t="s">
        <v>33</v>
      </c>
      <c r="F492" s="52" t="n">
        <v>4.6</v>
      </c>
      <c r="G492" s="52" t="n">
        <v>2.1</v>
      </c>
      <c r="H492" s="52" t="n">
        <v>2.1</v>
      </c>
      <c r="XDO492" s="1"/>
    </row>
    <row r="493" customFormat="false" ht="23.85" hidden="false" customHeight="false" outlineLevel="0" collapsed="false">
      <c r="A493" s="43" t="s">
        <v>379</v>
      </c>
      <c r="B493" s="45" t="s">
        <v>76</v>
      </c>
      <c r="C493" s="45" t="s">
        <v>136</v>
      </c>
      <c r="D493" s="45" t="s">
        <v>380</v>
      </c>
      <c r="E493" s="46"/>
      <c r="F493" s="46" t="n">
        <v>8639.4</v>
      </c>
      <c r="G493" s="46" t="n">
        <v>9297.9</v>
      </c>
      <c r="H493" s="46" t="n">
        <v>0</v>
      </c>
    </row>
    <row r="494" s="108" customFormat="true" ht="23.85" hidden="false" customHeight="false" outlineLevel="0" collapsed="false">
      <c r="A494" s="63" t="s">
        <v>55</v>
      </c>
      <c r="B494" s="50" t="s">
        <v>76</v>
      </c>
      <c r="C494" s="50" t="s">
        <v>136</v>
      </c>
      <c r="D494" s="50" t="s">
        <v>380</v>
      </c>
      <c r="E494" s="52" t="s">
        <v>56</v>
      </c>
      <c r="F494" s="52" t="n">
        <v>8639.4</v>
      </c>
      <c r="G494" s="52" t="n">
        <v>9297.9</v>
      </c>
      <c r="H494" s="52" t="n">
        <v>0</v>
      </c>
    </row>
    <row r="495" customFormat="false" ht="12.75" hidden="false" customHeight="false" outlineLevel="0" collapsed="false">
      <c r="A495" s="43" t="s">
        <v>381</v>
      </c>
      <c r="B495" s="45" t="s">
        <v>76</v>
      </c>
      <c r="C495" s="45" t="s">
        <v>136</v>
      </c>
      <c r="D495" s="45" t="s">
        <v>382</v>
      </c>
      <c r="E495" s="45"/>
      <c r="F495" s="46" t="n">
        <v>81.7000000000001</v>
      </c>
      <c r="G495" s="46" t="n">
        <v>0</v>
      </c>
      <c r="H495" s="46" t="n">
        <v>0</v>
      </c>
      <c r="XDO495" s="108"/>
    </row>
    <row r="496" s="108" customFormat="true" ht="23.85" hidden="false" customHeight="false" outlineLevel="0" collapsed="false">
      <c r="A496" s="63" t="s">
        <v>27</v>
      </c>
      <c r="B496" s="50" t="s">
        <v>76</v>
      </c>
      <c r="C496" s="50" t="s">
        <v>136</v>
      </c>
      <c r="D496" s="50" t="s">
        <v>382</v>
      </c>
      <c r="E496" s="50" t="s">
        <v>28</v>
      </c>
      <c r="F496" s="52" t="n">
        <v>1.8</v>
      </c>
      <c r="G496" s="52" t="n">
        <v>0</v>
      </c>
      <c r="H496" s="52" t="n">
        <v>0</v>
      </c>
      <c r="XDO496" s="1"/>
    </row>
    <row r="497" customFormat="false" ht="12.75" hidden="false" customHeight="false" outlineLevel="0" collapsed="false">
      <c r="A497" s="63" t="s">
        <v>49</v>
      </c>
      <c r="B497" s="50" t="s">
        <v>76</v>
      </c>
      <c r="C497" s="50" t="s">
        <v>136</v>
      </c>
      <c r="D497" s="50" t="s">
        <v>382</v>
      </c>
      <c r="E497" s="50" t="s">
        <v>50</v>
      </c>
      <c r="F497" s="46" t="n">
        <v>79.9000000000001</v>
      </c>
      <c r="G497" s="46" t="n">
        <v>0</v>
      </c>
      <c r="H497" s="46" t="n">
        <v>0</v>
      </c>
      <c r="XDO497" s="108"/>
    </row>
    <row r="498" customFormat="false" ht="18.75" hidden="false" customHeight="true" outlineLevel="0" collapsed="false">
      <c r="A498" s="177" t="s">
        <v>164</v>
      </c>
      <c r="B498" s="178" t="s">
        <v>42</v>
      </c>
      <c r="C498" s="178" t="s">
        <v>456</v>
      </c>
      <c r="D498" s="178"/>
      <c r="E498" s="178"/>
      <c r="F498" s="191" t="n">
        <v>120535.01183</v>
      </c>
      <c r="G498" s="191" t="n">
        <v>115972.8</v>
      </c>
      <c r="H498" s="191" t="n">
        <v>325395.2</v>
      </c>
    </row>
    <row r="499" s="108" customFormat="true" ht="15.75" hidden="false" customHeight="true" outlineLevel="0" collapsed="false">
      <c r="A499" s="37" t="s">
        <v>165</v>
      </c>
      <c r="B499" s="39" t="s">
        <v>42</v>
      </c>
      <c r="C499" s="39" t="s">
        <v>16</v>
      </c>
      <c r="D499" s="39"/>
      <c r="E499" s="39"/>
      <c r="F499" s="40" t="n">
        <v>32282.77948</v>
      </c>
      <c r="G499" s="40" t="n">
        <v>14231.7</v>
      </c>
      <c r="H499" s="40" t="n">
        <v>223601</v>
      </c>
    </row>
    <row r="500" s="108" customFormat="true" ht="12.75" hidden="false" customHeight="false" outlineLevel="0" collapsed="false">
      <c r="A500" s="43" t="s">
        <v>34</v>
      </c>
      <c r="B500" s="45" t="s">
        <v>42</v>
      </c>
      <c r="C500" s="45" t="s">
        <v>16</v>
      </c>
      <c r="D500" s="45" t="s">
        <v>35</v>
      </c>
      <c r="E500" s="64"/>
      <c r="F500" s="65" t="n">
        <v>34.8</v>
      </c>
      <c r="G500" s="65" t="n">
        <v>11.3</v>
      </c>
      <c r="H500" s="65" t="n">
        <v>11.3</v>
      </c>
      <c r="XDO500" s="1"/>
    </row>
    <row r="501" s="108" customFormat="true" ht="23.85" hidden="false" customHeight="false" outlineLevel="0" collapsed="false">
      <c r="A501" s="63" t="s">
        <v>55</v>
      </c>
      <c r="B501" s="50" t="s">
        <v>42</v>
      </c>
      <c r="C501" s="50" t="s">
        <v>16</v>
      </c>
      <c r="D501" s="50" t="s">
        <v>35</v>
      </c>
      <c r="E501" s="50" t="s">
        <v>56</v>
      </c>
      <c r="F501" s="52" t="n">
        <v>34.8</v>
      </c>
      <c r="G501" s="52" t="n">
        <v>11.3</v>
      </c>
      <c r="H501" s="52" t="n">
        <v>11.3</v>
      </c>
      <c r="XDO501" s="1"/>
    </row>
    <row r="502" customFormat="false" ht="35.05" hidden="false" customHeight="false" outlineLevel="0" collapsed="false">
      <c r="A502" s="43" t="str">
        <f aca="false">'2023г вед стр-ра'!A161</f>
        <v>Строительство, реконструкция и капитальный ремонт объектов физической культуры и спорта (субсидии муниципальным образованиям)</v>
      </c>
      <c r="B502" s="45" t="s">
        <v>42</v>
      </c>
      <c r="C502" s="45" t="s">
        <v>16</v>
      </c>
      <c r="D502" s="45" t="s">
        <v>167</v>
      </c>
      <c r="E502" s="45"/>
      <c r="F502" s="46" t="n">
        <v>0</v>
      </c>
      <c r="G502" s="46" t="n">
        <v>0</v>
      </c>
      <c r="H502" s="46" t="n">
        <v>209422.4</v>
      </c>
      <c r="XDO502" s="108"/>
    </row>
    <row r="503" s="108" customFormat="true" ht="23.85" hidden="false" customHeight="false" outlineLevel="0" collapsed="false">
      <c r="A503" s="63" t="s">
        <v>96</v>
      </c>
      <c r="B503" s="50" t="s">
        <v>42</v>
      </c>
      <c r="C503" s="50" t="s">
        <v>16</v>
      </c>
      <c r="D503" s="50" t="s">
        <v>167</v>
      </c>
      <c r="E503" s="50" t="s">
        <v>97</v>
      </c>
      <c r="F503" s="52" t="n">
        <v>0</v>
      </c>
      <c r="G503" s="52" t="n">
        <v>0</v>
      </c>
      <c r="H503" s="52" t="n">
        <v>209422.4</v>
      </c>
    </row>
    <row r="504" customFormat="false" ht="12.75" hidden="false" customHeight="false" outlineLevel="0" collapsed="false">
      <c r="A504" s="43" t="s">
        <v>112</v>
      </c>
      <c r="B504" s="45" t="s">
        <v>42</v>
      </c>
      <c r="C504" s="45" t="s">
        <v>16</v>
      </c>
      <c r="D504" s="45" t="s">
        <v>113</v>
      </c>
      <c r="E504" s="45"/>
      <c r="F504" s="46" t="n">
        <v>0</v>
      </c>
      <c r="G504" s="46" t="n">
        <v>53.1</v>
      </c>
      <c r="H504" s="46" t="n">
        <v>0</v>
      </c>
      <c r="XDO504" s="108"/>
    </row>
    <row r="505" customFormat="false" ht="23.85" hidden="false" customHeight="false" outlineLevel="0" collapsed="false">
      <c r="A505" s="55" t="s">
        <v>27</v>
      </c>
      <c r="B505" s="50" t="s">
        <v>42</v>
      </c>
      <c r="C505" s="50" t="s">
        <v>16</v>
      </c>
      <c r="D505" s="50" t="s">
        <v>113</v>
      </c>
      <c r="E505" s="50" t="s">
        <v>28</v>
      </c>
      <c r="F505" s="52" t="n">
        <v>0</v>
      </c>
      <c r="G505" s="52" t="n">
        <v>53.1</v>
      </c>
      <c r="H505" s="52" t="n">
        <v>0</v>
      </c>
    </row>
    <row r="506" s="108" customFormat="true" ht="23.85" hidden="false" customHeight="false" outlineLevel="0" collapsed="false">
      <c r="A506" s="43" t="s">
        <v>168</v>
      </c>
      <c r="B506" s="45" t="s">
        <v>42</v>
      </c>
      <c r="C506" s="45" t="s">
        <v>16</v>
      </c>
      <c r="D506" s="45" t="s">
        <v>169</v>
      </c>
      <c r="E506" s="45"/>
      <c r="F506" s="46" t="n">
        <v>2843.6664</v>
      </c>
      <c r="G506" s="46" t="n">
        <v>0</v>
      </c>
      <c r="H506" s="46" t="n">
        <v>0</v>
      </c>
    </row>
    <row r="507" s="108" customFormat="true" ht="23.85" hidden="false" customHeight="false" outlineLevel="0" collapsed="false">
      <c r="A507" s="63" t="s">
        <v>27</v>
      </c>
      <c r="B507" s="50" t="s">
        <v>42</v>
      </c>
      <c r="C507" s="50" t="s">
        <v>16</v>
      </c>
      <c r="D507" s="50" t="s">
        <v>169</v>
      </c>
      <c r="E507" s="50" t="s">
        <v>28</v>
      </c>
      <c r="F507" s="52" t="n">
        <v>2843.6664</v>
      </c>
      <c r="G507" s="52" t="n">
        <v>0</v>
      </c>
      <c r="H507" s="52" t="n">
        <v>0</v>
      </c>
      <c r="XDO507" s="1"/>
    </row>
    <row r="508" customFormat="false" ht="12.8" hidden="false" customHeight="false" outlineLevel="0" collapsed="false">
      <c r="A508" s="43" t="s">
        <v>170</v>
      </c>
      <c r="B508" s="45" t="s">
        <v>42</v>
      </c>
      <c r="C508" s="45" t="s">
        <v>16</v>
      </c>
      <c r="D508" s="45" t="s">
        <v>171</v>
      </c>
      <c r="E508" s="45"/>
      <c r="F508" s="46" t="n">
        <v>15213.8</v>
      </c>
      <c r="G508" s="46" t="n">
        <v>14167.3</v>
      </c>
      <c r="H508" s="46" t="n">
        <v>14167.3</v>
      </c>
    </row>
    <row r="509" s="108" customFormat="true" ht="23.85" hidden="false" customHeight="false" outlineLevel="0" collapsed="false">
      <c r="A509" s="63" t="s">
        <v>55</v>
      </c>
      <c r="B509" s="50" t="s">
        <v>42</v>
      </c>
      <c r="C509" s="50" t="s">
        <v>16</v>
      </c>
      <c r="D509" s="50" t="s">
        <v>171</v>
      </c>
      <c r="E509" s="50" t="s">
        <v>56</v>
      </c>
      <c r="F509" s="52" t="n">
        <v>15213.8</v>
      </c>
      <c r="G509" s="52" t="n">
        <v>14167.3</v>
      </c>
      <c r="H509" s="52" t="n">
        <v>14167.3</v>
      </c>
    </row>
    <row r="510" s="108" customFormat="true" ht="12.75" hidden="false" customHeight="false" outlineLevel="0" collapsed="false">
      <c r="A510" s="43" t="s">
        <v>602</v>
      </c>
      <c r="B510" s="45" t="s">
        <v>42</v>
      </c>
      <c r="C510" s="45" t="s">
        <v>16</v>
      </c>
      <c r="D510" s="45" t="s">
        <v>173</v>
      </c>
      <c r="E510" s="45"/>
      <c r="F510" s="52" t="n">
        <v>0</v>
      </c>
      <c r="G510" s="52" t="n">
        <v>0</v>
      </c>
      <c r="H510" s="52" t="n">
        <v>0</v>
      </c>
    </row>
    <row r="511" s="108" customFormat="true" ht="23.85" hidden="false" customHeight="false" outlineLevel="0" collapsed="false">
      <c r="A511" s="63" t="s">
        <v>55</v>
      </c>
      <c r="B511" s="50" t="s">
        <v>42</v>
      </c>
      <c r="C511" s="50" t="s">
        <v>16</v>
      </c>
      <c r="D511" s="50" t="s">
        <v>173</v>
      </c>
      <c r="E511" s="50" t="s">
        <v>56</v>
      </c>
      <c r="F511" s="52" t="n">
        <v>0</v>
      </c>
      <c r="G511" s="52" t="n">
        <v>0</v>
      </c>
      <c r="H511" s="52" t="n">
        <v>0</v>
      </c>
      <c r="XDO511" s="1"/>
    </row>
    <row r="512" customFormat="false" ht="12.75" hidden="false" customHeight="false" outlineLevel="0" collapsed="false">
      <c r="A512" s="43" t="s">
        <v>174</v>
      </c>
      <c r="B512" s="45" t="s">
        <v>42</v>
      </c>
      <c r="C512" s="45" t="s">
        <v>16</v>
      </c>
      <c r="D512" s="45" t="s">
        <v>175</v>
      </c>
      <c r="E512" s="45"/>
      <c r="F512" s="46" t="n">
        <v>0</v>
      </c>
      <c r="G512" s="46" t="n">
        <v>0</v>
      </c>
      <c r="H512" s="46" t="n">
        <v>0</v>
      </c>
      <c r="XDO512" s="108"/>
    </row>
    <row r="513" s="108" customFormat="true" ht="23.85" hidden="false" customHeight="false" outlineLevel="0" collapsed="false">
      <c r="A513" s="63" t="s">
        <v>55</v>
      </c>
      <c r="B513" s="50" t="s">
        <v>42</v>
      </c>
      <c r="C513" s="50" t="s">
        <v>16</v>
      </c>
      <c r="D513" s="50" t="s">
        <v>175</v>
      </c>
      <c r="E513" s="50" t="s">
        <v>56</v>
      </c>
      <c r="F513" s="52" t="n">
        <v>0</v>
      </c>
      <c r="G513" s="52" t="n">
        <v>0</v>
      </c>
      <c r="H513" s="52" t="n">
        <v>0</v>
      </c>
    </row>
    <row r="514" customFormat="false" ht="57.45" hidden="false" customHeight="false" outlineLevel="0" collapsed="false">
      <c r="A514" s="43" t="s">
        <v>176</v>
      </c>
      <c r="B514" s="45" t="s">
        <v>42</v>
      </c>
      <c r="C514" s="45" t="s">
        <v>16</v>
      </c>
      <c r="D514" s="45" t="s">
        <v>177</v>
      </c>
      <c r="E514" s="45"/>
      <c r="F514" s="46" t="n">
        <v>300</v>
      </c>
      <c r="G514" s="46" t="n">
        <v>0</v>
      </c>
      <c r="H514" s="46" t="n">
        <v>0</v>
      </c>
      <c r="XDO514" s="108"/>
    </row>
    <row r="515" s="108" customFormat="true" ht="23.85" hidden="false" customHeight="false" outlineLevel="0" collapsed="false">
      <c r="A515" s="63" t="s">
        <v>27</v>
      </c>
      <c r="B515" s="50" t="s">
        <v>42</v>
      </c>
      <c r="C515" s="50" t="s">
        <v>16</v>
      </c>
      <c r="D515" s="50" t="s">
        <v>177</v>
      </c>
      <c r="E515" s="51" t="s">
        <v>28</v>
      </c>
      <c r="F515" s="52" t="n">
        <v>300</v>
      </c>
      <c r="G515" s="52" t="n">
        <v>0</v>
      </c>
      <c r="H515" s="52" t="n">
        <v>0</v>
      </c>
      <c r="XDO515" s="1"/>
    </row>
    <row r="516" customFormat="false" ht="23.85" hidden="false" customHeight="false" outlineLevel="0" collapsed="false">
      <c r="A516" s="43" t="s">
        <v>159</v>
      </c>
      <c r="B516" s="45" t="s">
        <v>42</v>
      </c>
      <c r="C516" s="45" t="s">
        <v>16</v>
      </c>
      <c r="D516" s="45" t="s">
        <v>160</v>
      </c>
      <c r="E516" s="45"/>
      <c r="F516" s="46" t="n">
        <v>2950.20547</v>
      </c>
      <c r="G516" s="46" t="n">
        <v>0</v>
      </c>
      <c r="H516" s="46" t="n">
        <v>0</v>
      </c>
      <c r="XDO516" s="108"/>
    </row>
    <row r="517" s="108" customFormat="true" ht="23.85" hidden="false" customHeight="false" outlineLevel="0" collapsed="false">
      <c r="A517" s="63" t="s">
        <v>55</v>
      </c>
      <c r="B517" s="50" t="s">
        <v>42</v>
      </c>
      <c r="C517" s="50" t="s">
        <v>16</v>
      </c>
      <c r="D517" s="50" t="s">
        <v>160</v>
      </c>
      <c r="E517" s="51" t="s">
        <v>56</v>
      </c>
      <c r="F517" s="52" t="n">
        <v>2950.20547</v>
      </c>
      <c r="G517" s="52" t="n">
        <v>0</v>
      </c>
      <c r="H517" s="52" t="n">
        <v>0</v>
      </c>
      <c r="XDO517" s="1"/>
    </row>
    <row r="518" s="108" customFormat="true" ht="23.85" hidden="false" customHeight="false" outlineLevel="0" collapsed="false">
      <c r="A518" s="43" t="s">
        <v>159</v>
      </c>
      <c r="B518" s="45" t="s">
        <v>42</v>
      </c>
      <c r="C518" s="45" t="s">
        <v>16</v>
      </c>
      <c r="D518" s="45" t="s">
        <v>308</v>
      </c>
      <c r="E518" s="45"/>
      <c r="F518" s="52" t="n">
        <v>10940.30761</v>
      </c>
      <c r="G518" s="52" t="n">
        <v>0</v>
      </c>
      <c r="H518" s="52" t="n">
        <v>0</v>
      </c>
    </row>
    <row r="519" s="108" customFormat="true" ht="23.85" hidden="false" customHeight="false" outlineLevel="0" collapsed="false">
      <c r="A519" s="63" t="s">
        <v>55</v>
      </c>
      <c r="B519" s="50" t="s">
        <v>42</v>
      </c>
      <c r="C519" s="50" t="s">
        <v>16</v>
      </c>
      <c r="D519" s="50" t="s">
        <v>308</v>
      </c>
      <c r="E519" s="51" t="s">
        <v>56</v>
      </c>
      <c r="F519" s="52" t="n">
        <v>10940.30761</v>
      </c>
      <c r="G519" s="52" t="n">
        <v>0</v>
      </c>
      <c r="H519" s="52" t="n">
        <v>0</v>
      </c>
      <c r="XDO519" s="1"/>
    </row>
    <row r="520" s="108" customFormat="true" ht="18.75" hidden="false" customHeight="true" outlineLevel="0" collapsed="false">
      <c r="A520" s="37" t="s">
        <v>178</v>
      </c>
      <c r="B520" s="39" t="s">
        <v>42</v>
      </c>
      <c r="C520" s="39" t="s">
        <v>18</v>
      </c>
      <c r="D520" s="39"/>
      <c r="E520" s="39"/>
      <c r="F520" s="40" t="n">
        <v>1050</v>
      </c>
      <c r="G520" s="40" t="n">
        <v>0</v>
      </c>
      <c r="H520" s="40" t="n">
        <v>0</v>
      </c>
    </row>
    <row r="521" customFormat="false" ht="23.85" hidden="false" customHeight="false" outlineLevel="0" collapsed="false">
      <c r="A521" s="43" t="s">
        <v>179</v>
      </c>
      <c r="B521" s="45" t="s">
        <v>42</v>
      </c>
      <c r="C521" s="45" t="s">
        <v>18</v>
      </c>
      <c r="D521" s="45" t="s">
        <v>180</v>
      </c>
      <c r="E521" s="45"/>
      <c r="F521" s="46" t="n">
        <v>1050</v>
      </c>
      <c r="G521" s="46" t="n">
        <v>0</v>
      </c>
      <c r="H521" s="46" t="n">
        <v>0</v>
      </c>
      <c r="XDO521" s="108"/>
    </row>
    <row r="522" customFormat="false" ht="46.25" hidden="false" customHeight="false" outlineLevel="0" collapsed="false">
      <c r="A522" s="48" t="s">
        <v>21</v>
      </c>
      <c r="B522" s="50" t="s">
        <v>42</v>
      </c>
      <c r="C522" s="50" t="s">
        <v>18</v>
      </c>
      <c r="D522" s="50" t="s">
        <v>180</v>
      </c>
      <c r="E522" s="45" t="s">
        <v>22</v>
      </c>
      <c r="F522" s="46" t="n">
        <v>500</v>
      </c>
      <c r="G522" s="46" t="n">
        <v>0</v>
      </c>
      <c r="H522" s="46" t="n">
        <v>0</v>
      </c>
      <c r="XDO522" s="108"/>
    </row>
    <row r="523" s="108" customFormat="true" ht="23.85" hidden="false" customHeight="false" outlineLevel="0" collapsed="false">
      <c r="A523" s="63" t="s">
        <v>27</v>
      </c>
      <c r="B523" s="50" t="s">
        <v>42</v>
      </c>
      <c r="C523" s="50" t="s">
        <v>18</v>
      </c>
      <c r="D523" s="50" t="s">
        <v>180</v>
      </c>
      <c r="E523" s="51" t="s">
        <v>28</v>
      </c>
      <c r="F523" s="52" t="n">
        <v>550</v>
      </c>
      <c r="G523" s="52" t="n">
        <v>0</v>
      </c>
      <c r="H523" s="52" t="n">
        <v>0</v>
      </c>
    </row>
    <row r="524" s="108" customFormat="true" ht="12.8" hidden="false" customHeight="false" outlineLevel="0" collapsed="false">
      <c r="A524" s="37" t="s">
        <v>181</v>
      </c>
      <c r="B524" s="39" t="s">
        <v>42</v>
      </c>
      <c r="C524" s="39" t="s">
        <v>74</v>
      </c>
      <c r="D524" s="39"/>
      <c r="E524" s="39"/>
      <c r="F524" s="104" t="n">
        <v>78346.53235</v>
      </c>
      <c r="G524" s="104" t="n">
        <v>93479.5</v>
      </c>
      <c r="H524" s="104" t="n">
        <v>93479.5</v>
      </c>
      <c r="XDO524" s="1"/>
    </row>
    <row r="525" s="54" customFormat="true" ht="12.8" hidden="false" customHeight="false" outlineLevel="0" collapsed="false">
      <c r="A525" s="43" t="s">
        <v>34</v>
      </c>
      <c r="B525" s="45" t="s">
        <v>42</v>
      </c>
      <c r="C525" s="45" t="s">
        <v>74</v>
      </c>
      <c r="D525" s="45" t="s">
        <v>35</v>
      </c>
      <c r="E525" s="64"/>
      <c r="F525" s="65" t="n">
        <v>220.3</v>
      </c>
      <c r="G525" s="65" t="n">
        <v>121.9</v>
      </c>
      <c r="H525" s="65" t="n">
        <v>121.9</v>
      </c>
      <c r="XEF525" s="108"/>
      <c r="XEG525" s="108"/>
      <c r="XEH525" s="108"/>
      <c r="XEI525" s="108"/>
      <c r="XEJ525" s="108"/>
      <c r="XEK525" s="108"/>
      <c r="XEL525" s="108"/>
      <c r="XEM525" s="108"/>
      <c r="XEN525" s="108"/>
      <c r="XEO525" s="108"/>
      <c r="XEP525" s="108"/>
      <c r="XEQ525" s="108"/>
      <c r="XER525" s="108"/>
      <c r="XES525" s="108"/>
      <c r="XET525" s="108"/>
      <c r="XEU525" s="108"/>
      <c r="XEV525" s="108"/>
      <c r="XEW525" s="108"/>
      <c r="XEX525" s="108"/>
      <c r="XEY525" s="108"/>
      <c r="XEZ525" s="108"/>
      <c r="XFA525" s="108"/>
      <c r="XFB525" s="108"/>
      <c r="XFC525" s="108"/>
      <c r="XFD525" s="108"/>
    </row>
    <row r="526" s="82" customFormat="true" ht="23.9" hidden="false" customHeight="false" outlineLevel="0" collapsed="false">
      <c r="A526" s="63" t="s">
        <v>55</v>
      </c>
      <c r="B526" s="50" t="s">
        <v>42</v>
      </c>
      <c r="C526" s="50" t="s">
        <v>74</v>
      </c>
      <c r="D526" s="50" t="s">
        <v>35</v>
      </c>
      <c r="E526" s="50" t="s">
        <v>56</v>
      </c>
      <c r="F526" s="52" t="n">
        <v>220.3</v>
      </c>
      <c r="G526" s="52" t="n">
        <v>121.9</v>
      </c>
      <c r="H526" s="52" t="n">
        <v>121.9</v>
      </c>
      <c r="XEF526" s="108"/>
      <c r="XEG526" s="108"/>
      <c r="XEH526" s="108"/>
      <c r="XEI526" s="108"/>
      <c r="XEJ526" s="108"/>
      <c r="XEK526" s="108"/>
      <c r="XEL526" s="108"/>
      <c r="XEM526" s="108"/>
      <c r="XEN526" s="108"/>
      <c r="XEO526" s="108"/>
      <c r="XEP526" s="108"/>
      <c r="XEQ526" s="108"/>
      <c r="XER526" s="108"/>
      <c r="XES526" s="108"/>
      <c r="XET526" s="108"/>
      <c r="XEU526" s="108"/>
      <c r="XEV526" s="108"/>
      <c r="XEW526" s="108"/>
      <c r="XEX526" s="108"/>
      <c r="XEY526" s="108"/>
      <c r="XEZ526" s="108"/>
      <c r="XFA526" s="108"/>
      <c r="XFB526" s="108"/>
      <c r="XFC526" s="108"/>
      <c r="XFD526" s="108"/>
    </row>
    <row r="527" s="42" customFormat="true" ht="12.8" hidden="false" customHeight="false" outlineLevel="0" collapsed="false">
      <c r="A527" s="43" t="s">
        <v>172</v>
      </c>
      <c r="B527" s="45" t="s">
        <v>42</v>
      </c>
      <c r="C527" s="45" t="s">
        <v>74</v>
      </c>
      <c r="D527" s="45" t="s">
        <v>173</v>
      </c>
      <c r="E527" s="45"/>
      <c r="F527" s="52" t="n">
        <v>1948.13</v>
      </c>
      <c r="G527" s="52" t="n">
        <v>0</v>
      </c>
      <c r="H527" s="52" t="n">
        <v>0</v>
      </c>
      <c r="I527" s="54"/>
      <c r="J527" s="54"/>
      <c r="K527" s="54"/>
      <c r="L527" s="54"/>
      <c r="XEN527" s="108"/>
      <c r="XEO527" s="108"/>
      <c r="XEP527" s="108"/>
      <c r="XEQ527" s="108"/>
      <c r="XER527" s="108"/>
      <c r="XES527" s="108"/>
      <c r="XET527" s="108"/>
      <c r="XEU527" s="108"/>
      <c r="XEV527" s="108"/>
      <c r="XEW527" s="108"/>
      <c r="XEX527" s="108"/>
      <c r="XEY527" s="108"/>
      <c r="XEZ527" s="108"/>
      <c r="XFA527" s="108"/>
      <c r="XFB527" s="108"/>
      <c r="XFC527" s="108"/>
      <c r="XFD527" s="108"/>
    </row>
    <row r="528" s="1" customFormat="true" ht="23.9" hidden="false" customHeight="false" outlineLevel="0" collapsed="false">
      <c r="A528" s="63" t="s">
        <v>55</v>
      </c>
      <c r="B528" s="50" t="s">
        <v>42</v>
      </c>
      <c r="C528" s="50" t="s">
        <v>74</v>
      </c>
      <c r="D528" s="50" t="s">
        <v>173</v>
      </c>
      <c r="E528" s="50" t="s">
        <v>56</v>
      </c>
      <c r="F528" s="52" t="n">
        <v>1948.13</v>
      </c>
      <c r="G528" s="52" t="n">
        <v>0</v>
      </c>
      <c r="H528" s="52" t="n">
        <v>0</v>
      </c>
      <c r="I528" s="54"/>
      <c r="J528" s="54"/>
      <c r="K528" s="54"/>
      <c r="L528" s="54"/>
      <c r="XEN528" s="108"/>
      <c r="XEO528" s="108"/>
      <c r="XEP528" s="108"/>
      <c r="XEQ528" s="108"/>
      <c r="XER528" s="108"/>
      <c r="XES528" s="108"/>
      <c r="XET528" s="108"/>
      <c r="XEU528" s="108"/>
      <c r="XEV528" s="108"/>
      <c r="XEW528" s="108"/>
      <c r="XEX528" s="108"/>
      <c r="XEY528" s="108"/>
      <c r="XEZ528" s="108"/>
      <c r="XFA528" s="108"/>
      <c r="XFB528" s="108"/>
      <c r="XFC528" s="108"/>
      <c r="XFD528" s="108"/>
    </row>
    <row r="529" s="54" customFormat="true" ht="12.8" hidden="false" customHeight="false" outlineLevel="0" collapsed="false">
      <c r="A529" s="43" t="s">
        <v>174</v>
      </c>
      <c r="B529" s="45" t="s">
        <v>42</v>
      </c>
      <c r="C529" s="45" t="s">
        <v>74</v>
      </c>
      <c r="D529" s="45" t="s">
        <v>175</v>
      </c>
      <c r="E529" s="45"/>
      <c r="F529" s="46" t="n">
        <v>717.5707</v>
      </c>
      <c r="G529" s="46" t="n">
        <v>0</v>
      </c>
      <c r="H529" s="46" t="n">
        <v>0</v>
      </c>
      <c r="I529" s="1"/>
      <c r="J529" s="1"/>
      <c r="K529" s="1"/>
      <c r="L529" s="1"/>
      <c r="XEN529" s="108"/>
      <c r="XEO529" s="108"/>
      <c r="XEP529" s="108"/>
      <c r="XEQ529" s="108"/>
      <c r="XER529" s="108"/>
      <c r="XES529" s="108"/>
      <c r="XET529" s="108"/>
      <c r="XEU529" s="108"/>
      <c r="XEV529" s="108"/>
      <c r="XEW529" s="108"/>
      <c r="XEX529" s="108"/>
      <c r="XEY529" s="108"/>
      <c r="XEZ529" s="108"/>
      <c r="XFA529" s="108"/>
      <c r="XFB529" s="108"/>
      <c r="XFC529" s="108"/>
      <c r="XFD529" s="108"/>
    </row>
    <row r="530" s="54" customFormat="true" ht="23.9" hidden="false" customHeight="false" outlineLevel="0" collapsed="false">
      <c r="A530" s="63" t="s">
        <v>55</v>
      </c>
      <c r="B530" s="50" t="s">
        <v>42</v>
      </c>
      <c r="C530" s="50" t="s">
        <v>74</v>
      </c>
      <c r="D530" s="50" t="s">
        <v>175</v>
      </c>
      <c r="E530" s="50" t="s">
        <v>56</v>
      </c>
      <c r="F530" s="52" t="n">
        <v>717.5707</v>
      </c>
      <c r="G530" s="52" t="n">
        <v>0</v>
      </c>
      <c r="H530" s="52" t="n">
        <v>0</v>
      </c>
      <c r="XEN530" s="108"/>
      <c r="XEO530" s="108"/>
      <c r="XEP530" s="108"/>
      <c r="XEQ530" s="108"/>
      <c r="XER530" s="108"/>
      <c r="XES530" s="108"/>
      <c r="XET530" s="108"/>
      <c r="XEU530" s="108"/>
      <c r="XEV530" s="108"/>
      <c r="XEW530" s="108"/>
      <c r="XEX530" s="108"/>
      <c r="XEY530" s="108"/>
      <c r="XEZ530" s="108"/>
      <c r="XFA530" s="108"/>
      <c r="XFB530" s="108"/>
      <c r="XFC530" s="108"/>
      <c r="XFD530" s="108"/>
    </row>
    <row r="531" s="108" customFormat="true" ht="23.9" hidden="false" customHeight="false" outlineLevel="0" collapsed="false">
      <c r="A531" s="43" t="s">
        <v>159</v>
      </c>
      <c r="B531" s="45" t="s">
        <v>42</v>
      </c>
      <c r="C531" s="45" t="s">
        <v>74</v>
      </c>
      <c r="D531" s="45" t="s">
        <v>160</v>
      </c>
      <c r="E531" s="45"/>
      <c r="F531" s="52" t="n">
        <v>66044.29548</v>
      </c>
      <c r="G531" s="52" t="n">
        <v>66048.3</v>
      </c>
      <c r="H531" s="52" t="n">
        <v>66048.3</v>
      </c>
      <c r="XDO531" s="1"/>
    </row>
    <row r="532" s="108" customFormat="true" ht="23.9" hidden="false" customHeight="false" outlineLevel="0" collapsed="false">
      <c r="A532" s="63" t="s">
        <v>55</v>
      </c>
      <c r="B532" s="50" t="s">
        <v>42</v>
      </c>
      <c r="C532" s="50" t="s">
        <v>74</v>
      </c>
      <c r="D532" s="50" t="s">
        <v>160</v>
      </c>
      <c r="E532" s="51" t="s">
        <v>56</v>
      </c>
      <c r="F532" s="52" t="n">
        <v>66044.29548</v>
      </c>
      <c r="G532" s="52" t="n">
        <v>66048.3</v>
      </c>
      <c r="H532" s="52" t="n">
        <v>66048.3</v>
      </c>
      <c r="XDO532" s="1"/>
    </row>
    <row r="533" s="108" customFormat="true" ht="23.9" hidden="false" customHeight="false" outlineLevel="0" collapsed="false">
      <c r="A533" s="43" t="s">
        <v>159</v>
      </c>
      <c r="B533" s="45" t="s">
        <v>42</v>
      </c>
      <c r="C533" s="45" t="s">
        <v>74</v>
      </c>
      <c r="D533" s="45" t="s">
        <v>308</v>
      </c>
      <c r="E533" s="45"/>
      <c r="F533" s="52" t="n">
        <v>9416.23617</v>
      </c>
      <c r="G533" s="52" t="n">
        <v>27309.3</v>
      </c>
      <c r="H533" s="52" t="n">
        <v>27309.3</v>
      </c>
      <c r="XDO533" s="1"/>
    </row>
    <row r="534" s="108" customFormat="true" ht="23.9" hidden="false" customHeight="false" outlineLevel="0" collapsed="false">
      <c r="A534" s="63" t="s">
        <v>55</v>
      </c>
      <c r="B534" s="50" t="s">
        <v>42</v>
      </c>
      <c r="C534" s="50" t="s">
        <v>74</v>
      </c>
      <c r="D534" s="50" t="s">
        <v>308</v>
      </c>
      <c r="E534" s="51" t="s">
        <v>56</v>
      </c>
      <c r="F534" s="52" t="n">
        <v>9416.23617</v>
      </c>
      <c r="G534" s="52" t="n">
        <v>27309.3</v>
      </c>
      <c r="H534" s="52" t="n">
        <v>27309.3</v>
      </c>
      <c r="XDO534" s="1"/>
    </row>
    <row r="535" s="108" customFormat="true" ht="17.25" hidden="false" customHeight="true" outlineLevel="0" collapsed="false">
      <c r="A535" s="37" t="s">
        <v>182</v>
      </c>
      <c r="B535" s="39" t="s">
        <v>42</v>
      </c>
      <c r="C535" s="39" t="s">
        <v>38</v>
      </c>
      <c r="D535" s="39"/>
      <c r="E535" s="39"/>
      <c r="F535" s="40" t="n">
        <v>8855.7</v>
      </c>
      <c r="G535" s="40" t="n">
        <v>8261.6</v>
      </c>
      <c r="H535" s="40" t="n">
        <v>8314.7</v>
      </c>
      <c r="XDO535" s="1"/>
    </row>
    <row r="536" customFormat="false" ht="12.8" hidden="false" customHeight="false" outlineLevel="0" collapsed="false">
      <c r="A536" s="43" t="s">
        <v>170</v>
      </c>
      <c r="B536" s="45" t="s">
        <v>42</v>
      </c>
      <c r="C536" s="45" t="s">
        <v>38</v>
      </c>
      <c r="D536" s="45" t="s">
        <v>183</v>
      </c>
      <c r="E536" s="45"/>
      <c r="F536" s="46" t="n">
        <v>3384.1</v>
      </c>
      <c r="G536" s="46" t="n">
        <v>3246</v>
      </c>
      <c r="H536" s="46" t="n">
        <v>3299.1</v>
      </c>
    </row>
    <row r="537" s="108" customFormat="true" ht="50.25" hidden="false" customHeight="true" outlineLevel="0" collapsed="false">
      <c r="A537" s="48" t="s">
        <v>21</v>
      </c>
      <c r="B537" s="50" t="s">
        <v>42</v>
      </c>
      <c r="C537" s="50" t="s">
        <v>38</v>
      </c>
      <c r="D537" s="50" t="s">
        <v>183</v>
      </c>
      <c r="E537" s="51" t="s">
        <v>22</v>
      </c>
      <c r="F537" s="52" t="n">
        <v>3272.1</v>
      </c>
      <c r="G537" s="52" t="n">
        <v>3209</v>
      </c>
      <c r="H537" s="52" t="n">
        <v>3262.1</v>
      </c>
    </row>
    <row r="538" s="108" customFormat="true" ht="23.85" hidden="false" customHeight="false" outlineLevel="0" collapsed="false">
      <c r="A538" s="63" t="s">
        <v>27</v>
      </c>
      <c r="B538" s="50" t="s">
        <v>42</v>
      </c>
      <c r="C538" s="50" t="s">
        <v>38</v>
      </c>
      <c r="D538" s="50" t="s">
        <v>183</v>
      </c>
      <c r="E538" s="51" t="s">
        <v>28</v>
      </c>
      <c r="F538" s="52" t="n">
        <v>112</v>
      </c>
      <c r="G538" s="52" t="n">
        <v>37</v>
      </c>
      <c r="H538" s="52" t="n">
        <v>37</v>
      </c>
    </row>
    <row r="539" customFormat="false" ht="12.8" hidden="false" customHeight="false" outlineLevel="0" collapsed="false">
      <c r="A539" s="43" t="s">
        <v>170</v>
      </c>
      <c r="B539" s="45" t="s">
        <v>42</v>
      </c>
      <c r="C539" s="45" t="s">
        <v>38</v>
      </c>
      <c r="D539" s="45" t="s">
        <v>184</v>
      </c>
      <c r="E539" s="45"/>
      <c r="F539" s="46" t="n">
        <v>5471.6</v>
      </c>
      <c r="G539" s="46" t="n">
        <v>5015.6</v>
      </c>
      <c r="H539" s="46" t="n">
        <v>5015.6</v>
      </c>
    </row>
    <row r="540" s="108" customFormat="true" ht="27.75" hidden="false" customHeight="true" outlineLevel="0" collapsed="false">
      <c r="A540" s="63" t="s">
        <v>55</v>
      </c>
      <c r="B540" s="50" t="s">
        <v>42</v>
      </c>
      <c r="C540" s="50" t="s">
        <v>38</v>
      </c>
      <c r="D540" s="50" t="s">
        <v>184</v>
      </c>
      <c r="E540" s="51" t="s">
        <v>56</v>
      </c>
      <c r="F540" s="52" t="n">
        <v>5471.6</v>
      </c>
      <c r="G540" s="52" t="n">
        <v>5015.6</v>
      </c>
      <c r="H540" s="52" t="n">
        <v>5015.6</v>
      </c>
    </row>
    <row r="541" s="108" customFormat="true" ht="21" hidden="false" customHeight="true" outlineLevel="0" collapsed="false">
      <c r="A541" s="177" t="s">
        <v>143</v>
      </c>
      <c r="B541" s="178" t="s">
        <v>99</v>
      </c>
      <c r="C541" s="178" t="s">
        <v>456</v>
      </c>
      <c r="D541" s="178"/>
      <c r="E541" s="197"/>
      <c r="F541" s="191" t="n">
        <v>1874.5</v>
      </c>
      <c r="G541" s="191" t="n">
        <v>0</v>
      </c>
      <c r="H541" s="191" t="n">
        <v>0</v>
      </c>
    </row>
    <row r="542" s="108" customFormat="true" ht="17.25" hidden="false" customHeight="true" outlineLevel="0" collapsed="false">
      <c r="A542" s="43" t="s">
        <v>144</v>
      </c>
      <c r="B542" s="198" t="s">
        <v>99</v>
      </c>
      <c r="C542" s="198" t="s">
        <v>18</v>
      </c>
      <c r="D542" s="198"/>
      <c r="E542" s="199"/>
      <c r="F542" s="200" t="n">
        <v>1874.5</v>
      </c>
      <c r="G542" s="200" t="n">
        <v>0</v>
      </c>
      <c r="H542" s="200" t="n">
        <v>0</v>
      </c>
      <c r="XDO542" s="1"/>
    </row>
    <row r="543" customFormat="false" ht="41.25" hidden="false" customHeight="true" outlineLevel="0" collapsed="false">
      <c r="A543" s="43" t="s">
        <v>145</v>
      </c>
      <c r="B543" s="45" t="s">
        <v>99</v>
      </c>
      <c r="C543" s="45" t="s">
        <v>18</v>
      </c>
      <c r="D543" s="45" t="s">
        <v>146</v>
      </c>
      <c r="E543" s="173"/>
      <c r="F543" s="46" t="n">
        <v>1874.5</v>
      </c>
      <c r="G543" s="46" t="n">
        <v>0</v>
      </c>
      <c r="H543" s="46" t="n">
        <v>0</v>
      </c>
      <c r="XDO543" s="108"/>
    </row>
    <row r="544" s="108" customFormat="true" ht="15" hidden="false" customHeight="true" outlineLevel="0" collapsed="false">
      <c r="A544" s="63" t="s">
        <v>32</v>
      </c>
      <c r="B544" s="50" t="s">
        <v>99</v>
      </c>
      <c r="C544" s="50" t="s">
        <v>18</v>
      </c>
      <c r="D544" s="50" t="s">
        <v>146</v>
      </c>
      <c r="E544" s="51" t="s">
        <v>33</v>
      </c>
      <c r="F544" s="52" t="n">
        <v>1874.5</v>
      </c>
      <c r="G544" s="52" t="n">
        <v>0</v>
      </c>
      <c r="H544" s="52" t="n">
        <v>0</v>
      </c>
    </row>
    <row r="545" customFormat="false" ht="28.15" hidden="false" customHeight="false" outlineLevel="0" collapsed="false">
      <c r="A545" s="177" t="s">
        <v>147</v>
      </c>
      <c r="B545" s="178" t="s">
        <v>46</v>
      </c>
      <c r="C545" s="178" t="s">
        <v>456</v>
      </c>
      <c r="D545" s="178"/>
      <c r="E545" s="178"/>
      <c r="F545" s="191" t="n">
        <v>94</v>
      </c>
      <c r="G545" s="191" t="n">
        <v>87</v>
      </c>
      <c r="H545" s="191" t="n">
        <v>81</v>
      </c>
      <c r="XDO545" s="108"/>
    </row>
    <row r="546" customFormat="false" ht="23.85" hidden="false" customHeight="false" outlineLevel="0" collapsed="false">
      <c r="A546" s="37" t="s">
        <v>148</v>
      </c>
      <c r="B546" s="39" t="s">
        <v>46</v>
      </c>
      <c r="C546" s="39" t="s">
        <v>16</v>
      </c>
      <c r="D546" s="39"/>
      <c r="E546" s="39"/>
      <c r="F546" s="40" t="n">
        <v>94</v>
      </c>
      <c r="G546" s="40" t="n">
        <v>87</v>
      </c>
      <c r="H546" s="40" t="n">
        <v>81</v>
      </c>
    </row>
    <row r="547" customFormat="false" ht="23.85" hidden="false" customHeight="false" outlineLevel="0" collapsed="false">
      <c r="A547" s="43" t="s">
        <v>149</v>
      </c>
      <c r="B547" s="45" t="s">
        <v>46</v>
      </c>
      <c r="C547" s="45" t="s">
        <v>16</v>
      </c>
      <c r="D547" s="45" t="s">
        <v>150</v>
      </c>
      <c r="E547" s="45"/>
      <c r="F547" s="46" t="n">
        <v>94</v>
      </c>
      <c r="G547" s="46" t="n">
        <v>87</v>
      </c>
      <c r="H547" s="46" t="n">
        <v>81</v>
      </c>
      <c r="XDO547" s="108"/>
    </row>
    <row r="548" customFormat="false" ht="15.75" hidden="false" customHeight="true" outlineLevel="0" collapsed="false">
      <c r="A548" s="63" t="s">
        <v>147</v>
      </c>
      <c r="B548" s="50" t="s">
        <v>46</v>
      </c>
      <c r="C548" s="50" t="s">
        <v>16</v>
      </c>
      <c r="D548" s="50" t="s">
        <v>150</v>
      </c>
      <c r="E548" s="50" t="s">
        <v>151</v>
      </c>
      <c r="F548" s="52" t="n">
        <v>94</v>
      </c>
      <c r="G548" s="52" t="n">
        <v>87</v>
      </c>
      <c r="H548" s="52" t="n">
        <v>81</v>
      </c>
    </row>
    <row r="549" customFormat="false" ht="15" hidden="false" customHeight="true" outlineLevel="0" collapsed="false">
      <c r="A549" s="43" t="s">
        <v>152</v>
      </c>
      <c r="B549" s="45" t="s">
        <v>153</v>
      </c>
      <c r="C549" s="45"/>
      <c r="D549" s="45"/>
      <c r="E549" s="45"/>
      <c r="F549" s="46"/>
      <c r="G549" s="46" t="n">
        <v>31037.5</v>
      </c>
      <c r="H549" s="46" t="n">
        <v>60336.8</v>
      </c>
    </row>
    <row r="550" customFormat="false" ht="12.75" hidden="false" customHeight="true" outlineLevel="0" collapsed="false">
      <c r="A550" s="43" t="s">
        <v>152</v>
      </c>
      <c r="B550" s="45" t="s">
        <v>153</v>
      </c>
      <c r="C550" s="45" t="s">
        <v>153</v>
      </c>
      <c r="D550" s="45"/>
      <c r="E550" s="45"/>
      <c r="F550" s="46"/>
      <c r="G550" s="46" t="n">
        <v>31037.5</v>
      </c>
      <c r="H550" s="46" t="n">
        <v>60336.8</v>
      </c>
    </row>
    <row r="551" customFormat="false" ht="14.25" hidden="false" customHeight="true" outlineLevel="0" collapsed="false">
      <c r="A551" s="43" t="s">
        <v>152</v>
      </c>
      <c r="B551" s="45" t="s">
        <v>153</v>
      </c>
      <c r="C551" s="45" t="s">
        <v>153</v>
      </c>
      <c r="D551" s="45" t="s">
        <v>154</v>
      </c>
      <c r="E551" s="45"/>
      <c r="F551" s="46"/>
      <c r="G551" s="46" t="n">
        <v>31037.5</v>
      </c>
      <c r="H551" s="46" t="n">
        <v>60336.8</v>
      </c>
    </row>
    <row r="552" s="108" customFormat="true" ht="14.25" hidden="false" customHeight="true" outlineLevel="0" collapsed="false">
      <c r="A552" s="63" t="s">
        <v>32</v>
      </c>
      <c r="B552" s="50" t="s">
        <v>153</v>
      </c>
      <c r="C552" s="50" t="s">
        <v>153</v>
      </c>
      <c r="D552" s="50" t="s">
        <v>154</v>
      </c>
      <c r="E552" s="50" t="s">
        <v>33</v>
      </c>
      <c r="F552" s="52"/>
      <c r="G552" s="52" t="n">
        <v>31037.5</v>
      </c>
      <c r="H552" s="52" t="n">
        <v>60336.8</v>
      </c>
      <c r="XDO552" s="1"/>
    </row>
    <row r="553" customFormat="false" ht="15" hidden="false" customHeight="false" outlineLevel="0" collapsed="false">
      <c r="A553" s="177" t="s">
        <v>436</v>
      </c>
      <c r="B553" s="178"/>
      <c r="C553" s="178"/>
      <c r="D553" s="178"/>
      <c r="E553" s="178"/>
      <c r="F553" s="191" t="n">
        <v>5241362.70178</v>
      </c>
      <c r="G553" s="191" t="n">
        <v>3892189.95023</v>
      </c>
      <c r="H553" s="191" t="n">
        <v>3699328.6521</v>
      </c>
    </row>
    <row r="554" customFormat="false" ht="0.75" hidden="false" customHeight="true" outlineLevel="0" collapsed="false">
      <c r="A554" s="201"/>
      <c r="B554" s="89"/>
      <c r="C554" s="89"/>
      <c r="D554" s="89"/>
      <c r="E554" s="89"/>
      <c r="F554" s="132" t="n">
        <f aca="false">F553-[1]первоначальный!$G$603</f>
        <v>2734314.30178</v>
      </c>
      <c r="G554" s="132" t="n">
        <f aca="false">G553-[1]первоначальный!$H$603</f>
        <v>1650413.75023</v>
      </c>
      <c r="H554" s="132" t="n">
        <f aca="false">H553-[1]первоначальный!$I$603</f>
        <v>1488007.0521</v>
      </c>
    </row>
    <row r="555" customFormat="false" ht="16.5" hidden="false" customHeight="true" outlineLevel="0" collapsed="false">
      <c r="A555" s="201"/>
      <c r="B555" s="89"/>
      <c r="C555" s="89"/>
      <c r="D555" s="89"/>
      <c r="E555" s="89"/>
      <c r="F555" s="125"/>
      <c r="G555" s="125"/>
      <c r="H555" s="125"/>
      <c r="XDO555" s="108"/>
    </row>
    <row r="556" customFormat="false" ht="5.25" hidden="false" customHeight="true" outlineLevel="0" collapsed="false">
      <c r="A556" s="201"/>
      <c r="B556" s="89"/>
      <c r="C556" s="89"/>
      <c r="D556" s="89"/>
      <c r="E556" s="89"/>
      <c r="F556" s="202"/>
      <c r="G556" s="202"/>
      <c r="H556" s="202"/>
    </row>
    <row r="557" customFormat="false" ht="24" hidden="false" customHeight="true" outlineLevel="0" collapsed="false">
      <c r="A557" s="1" t="s">
        <v>437</v>
      </c>
      <c r="F557" s="125"/>
      <c r="G557" s="125" t="s">
        <v>438</v>
      </c>
      <c r="H557" s="126"/>
    </row>
    <row r="559" customFormat="false" ht="12.75" hidden="true" customHeight="false" outlineLevel="0" collapsed="false">
      <c r="F559" s="203" t="n">
        <f aca="false">F553-'2023г вед стр-ра'!G655</f>
        <v>0</v>
      </c>
      <c r="G559" s="125" t="n">
        <f aca="false">G553-'2023г вед стр-ра'!H655</f>
        <v>0</v>
      </c>
      <c r="H559" s="125" t="n">
        <f aca="false">H553-'2023г вед стр-ра'!I655</f>
        <v>0</v>
      </c>
    </row>
    <row r="560" customFormat="false" ht="12.75" hidden="true" customHeight="false" outlineLevel="0" collapsed="false">
      <c r="F560" s="125"/>
      <c r="G560" s="125"/>
      <c r="H560" s="125"/>
    </row>
    <row r="561" customFormat="false" ht="12.75" hidden="true" customHeight="false" outlineLevel="0" collapsed="false">
      <c r="F561" s="125"/>
      <c r="G561" s="125"/>
      <c r="H561" s="125"/>
    </row>
    <row r="563" customFormat="false" ht="12.75" hidden="false" customHeight="false" outlineLevel="0" collapsed="false">
      <c r="F563" s="203"/>
      <c r="G563" s="203"/>
      <c r="H563" s="203"/>
    </row>
    <row r="568" customFormat="false" ht="12.75" hidden="false" customHeight="false" outlineLevel="0" collapsed="false">
      <c r="B568" s="1"/>
      <c r="C568" s="1"/>
      <c r="D568" s="1"/>
      <c r="E568" s="1"/>
      <c r="F568" s="1"/>
      <c r="G568" s="1"/>
      <c r="H568" s="1"/>
    </row>
    <row r="569" customFormat="false" ht="12.75" hidden="false" customHeight="false" outlineLevel="0" collapsed="false">
      <c r="B569" s="1"/>
      <c r="C569" s="1"/>
      <c r="D569" s="1"/>
      <c r="E569" s="1"/>
      <c r="F569" s="1"/>
      <c r="G569" s="1"/>
      <c r="H569" s="1"/>
    </row>
    <row r="570" customFormat="false" ht="12.75" hidden="false" customHeight="false" outlineLevel="0" collapsed="false">
      <c r="B570" s="1"/>
      <c r="C570" s="1"/>
      <c r="D570" s="1"/>
      <c r="E570" s="1"/>
      <c r="F570" s="1"/>
      <c r="G570" s="1"/>
      <c r="H570" s="1"/>
    </row>
    <row r="571" customFormat="false" ht="12.75" hidden="false" customHeight="false" outlineLevel="0" collapsed="false">
      <c r="B571" s="1"/>
      <c r="C571" s="1"/>
      <c r="D571" s="1"/>
      <c r="E571" s="1"/>
      <c r="F571" s="1"/>
      <c r="G571" s="1"/>
      <c r="H571" s="1"/>
    </row>
    <row r="572" customFormat="false" ht="12.75" hidden="false" customHeight="false" outlineLevel="0" collapsed="false">
      <c r="B572" s="1"/>
      <c r="C572" s="1"/>
      <c r="D572" s="1"/>
      <c r="E572" s="1"/>
      <c r="F572" s="1"/>
      <c r="G572" s="1"/>
      <c r="H572" s="1"/>
    </row>
    <row r="573" customFormat="false" ht="12.75" hidden="false" customHeight="false" outlineLevel="0" collapsed="false">
      <c r="B573" s="1"/>
      <c r="C573" s="1"/>
      <c r="D573" s="1"/>
      <c r="E573" s="1"/>
      <c r="F573" s="1"/>
      <c r="G573" s="1"/>
      <c r="H573" s="1"/>
    </row>
    <row r="574" customFormat="false" ht="12.75" hidden="false" customHeight="false" outlineLevel="0" collapsed="false">
      <c r="B574" s="1"/>
      <c r="C574" s="1"/>
      <c r="D574" s="1"/>
      <c r="E574" s="1"/>
      <c r="F574" s="1"/>
      <c r="G574" s="1"/>
      <c r="H574" s="1"/>
    </row>
    <row r="575" customFormat="false" ht="12.75" hidden="false" customHeight="false" outlineLevel="0" collapsed="false">
      <c r="B575" s="1"/>
      <c r="C575" s="1"/>
      <c r="D575" s="1"/>
      <c r="E575" s="1"/>
      <c r="F575" s="1"/>
      <c r="G575" s="1"/>
      <c r="H575" s="1"/>
    </row>
    <row r="576" customFormat="false" ht="12.75" hidden="false" customHeight="false" outlineLevel="0" collapsed="false">
      <c r="B576" s="1"/>
      <c r="C576" s="1"/>
      <c r="D576" s="1"/>
      <c r="E576" s="1"/>
      <c r="F576" s="1"/>
      <c r="G576" s="1"/>
      <c r="H576" s="1"/>
    </row>
    <row r="577" customFormat="false" ht="12.75" hidden="false" customHeight="false" outlineLevel="0" collapsed="false">
      <c r="B577" s="1"/>
      <c r="C577" s="1"/>
      <c r="D577" s="1"/>
      <c r="E577" s="1"/>
      <c r="F577" s="1"/>
      <c r="G577" s="1"/>
      <c r="H577" s="1"/>
    </row>
    <row r="578" customFormat="false" ht="12.75" hidden="false" customHeight="false" outlineLevel="0" collapsed="false">
      <c r="B578" s="1"/>
      <c r="C578" s="1"/>
      <c r="D578" s="1"/>
      <c r="E578" s="1"/>
      <c r="F578" s="1"/>
      <c r="G578" s="1"/>
      <c r="H578" s="1"/>
    </row>
    <row r="579" customFormat="false" ht="12.75" hidden="false" customHeight="false" outlineLevel="0" collapsed="false">
      <c r="B579" s="1"/>
      <c r="C579" s="1"/>
      <c r="D579" s="1"/>
      <c r="E579" s="1"/>
      <c r="F579" s="1"/>
      <c r="G579" s="1"/>
      <c r="H579" s="1"/>
    </row>
    <row r="580" customFormat="false" ht="12.75" hidden="false" customHeight="false" outlineLevel="0" collapsed="false">
      <c r="B580" s="1"/>
      <c r="C580" s="1"/>
      <c r="D580" s="1"/>
      <c r="E580" s="1"/>
      <c r="F580" s="1"/>
      <c r="G580" s="1"/>
      <c r="H580" s="1"/>
    </row>
    <row r="581" customFormat="false" ht="12.75" hidden="false" customHeight="false" outlineLevel="0" collapsed="false">
      <c r="B581" s="1"/>
      <c r="C581" s="1"/>
      <c r="D581" s="1"/>
      <c r="E581" s="1"/>
      <c r="F581" s="1"/>
      <c r="G581" s="1"/>
      <c r="H581" s="1"/>
    </row>
    <row r="582" customFormat="false" ht="12.75" hidden="false" customHeight="false" outlineLevel="0" collapsed="false">
      <c r="B582" s="1"/>
      <c r="C582" s="1"/>
      <c r="D582" s="1"/>
      <c r="E582" s="1"/>
      <c r="F582" s="1"/>
      <c r="G582" s="1"/>
      <c r="H582" s="1"/>
    </row>
    <row r="583" customFormat="false" ht="12.75" hidden="false" customHeight="false" outlineLevel="0" collapsed="false">
      <c r="B583" s="1"/>
      <c r="C583" s="1"/>
      <c r="D583" s="1"/>
      <c r="E583" s="1"/>
      <c r="F583" s="1"/>
      <c r="G583" s="1"/>
      <c r="H583" s="1"/>
    </row>
    <row r="584" customFormat="false" ht="12.75" hidden="false" customHeight="false" outlineLevel="0" collapsed="false">
      <c r="B584" s="1"/>
      <c r="C584" s="1"/>
      <c r="D584" s="1"/>
      <c r="E584" s="1"/>
      <c r="F584" s="1"/>
      <c r="G584" s="1"/>
      <c r="H584" s="1"/>
    </row>
    <row r="585" customFormat="false" ht="12.75" hidden="false" customHeight="false" outlineLevel="0" collapsed="false">
      <c r="B585" s="1"/>
      <c r="C585" s="1"/>
      <c r="D585" s="1"/>
      <c r="E585" s="1"/>
      <c r="F585" s="1"/>
      <c r="G585" s="1"/>
      <c r="H585" s="1"/>
    </row>
    <row r="586" customFormat="false" ht="12.75" hidden="false" customHeight="false" outlineLevel="0" collapsed="false">
      <c r="B586" s="1"/>
      <c r="C586" s="1"/>
      <c r="D586" s="1"/>
      <c r="E586" s="1"/>
      <c r="F586" s="1"/>
      <c r="G586" s="1"/>
      <c r="H586" s="1"/>
    </row>
    <row r="587" customFormat="false" ht="12.75" hidden="false" customHeight="false" outlineLevel="0" collapsed="false">
      <c r="B587" s="1"/>
      <c r="C587" s="1"/>
      <c r="D587" s="1"/>
      <c r="E587" s="1"/>
      <c r="F587" s="1"/>
      <c r="G587" s="1"/>
      <c r="H587" s="1"/>
    </row>
    <row r="588" customFormat="false" ht="12.75" hidden="false" customHeight="false" outlineLevel="0" collapsed="false">
      <c r="B588" s="1"/>
      <c r="C588" s="1"/>
      <c r="D588" s="1"/>
      <c r="E588" s="1"/>
      <c r="F588" s="1"/>
      <c r="G588" s="1"/>
      <c r="H588" s="1"/>
    </row>
    <row r="589" customFormat="false" ht="12.75" hidden="false" customHeight="false" outlineLevel="0" collapsed="false">
      <c r="B589" s="1"/>
      <c r="C589" s="1"/>
      <c r="D589" s="1"/>
      <c r="E589" s="1"/>
      <c r="F589" s="1"/>
      <c r="G589" s="1"/>
      <c r="H589" s="1"/>
    </row>
    <row r="590" customFormat="false" ht="12.75" hidden="false" customHeight="false" outlineLevel="0" collapsed="false">
      <c r="B590" s="1"/>
      <c r="C590" s="1"/>
      <c r="D590" s="1"/>
      <c r="E590" s="1"/>
      <c r="F590" s="1"/>
      <c r="G590" s="1"/>
      <c r="H590" s="1"/>
    </row>
    <row r="591" customFormat="false" ht="12.75" hidden="false" customHeight="false" outlineLevel="0" collapsed="false">
      <c r="B591" s="1"/>
      <c r="C591" s="1"/>
      <c r="D591" s="1"/>
      <c r="E591" s="1"/>
      <c r="F591" s="1"/>
      <c r="G591" s="1"/>
      <c r="H591" s="1"/>
    </row>
    <row r="592" customFormat="false" ht="12.75" hidden="false" customHeight="false" outlineLevel="0" collapsed="false">
      <c r="B592" s="1"/>
      <c r="C592" s="1"/>
      <c r="D592" s="1"/>
      <c r="E592" s="1"/>
      <c r="F592" s="1"/>
      <c r="G592" s="1"/>
      <c r="H592" s="1"/>
    </row>
    <row r="593" customFormat="false" ht="12.75" hidden="false" customHeight="false" outlineLevel="0" collapsed="false">
      <c r="B593" s="1"/>
      <c r="C593" s="1"/>
      <c r="D593" s="1"/>
      <c r="E593" s="1"/>
      <c r="F593" s="1"/>
      <c r="G593" s="1"/>
      <c r="H593" s="1"/>
    </row>
    <row r="594" customFormat="false" ht="12.75" hidden="false" customHeight="false" outlineLevel="0" collapsed="false">
      <c r="B594" s="1"/>
      <c r="C594" s="1"/>
      <c r="D594" s="1"/>
      <c r="E594" s="1"/>
      <c r="F594" s="1"/>
      <c r="G594" s="1"/>
      <c r="H594" s="1"/>
    </row>
    <row r="595" customFormat="false" ht="12.75" hidden="false" customHeight="false" outlineLevel="0" collapsed="false">
      <c r="B595" s="1"/>
      <c r="C595" s="1"/>
      <c r="D595" s="1"/>
      <c r="E595" s="1"/>
      <c r="F595" s="1"/>
      <c r="G595" s="1"/>
      <c r="H595" s="1"/>
    </row>
    <row r="596" customFormat="false" ht="12.75" hidden="false" customHeight="false" outlineLevel="0" collapsed="false">
      <c r="B596" s="1"/>
      <c r="C596" s="1"/>
      <c r="D596" s="1"/>
      <c r="E596" s="1"/>
      <c r="F596" s="1"/>
      <c r="G596" s="1"/>
      <c r="H596" s="1"/>
    </row>
    <row r="597" customFormat="false" ht="12.75" hidden="false" customHeight="false" outlineLevel="0" collapsed="false">
      <c r="B597" s="1"/>
      <c r="C597" s="1"/>
      <c r="D597" s="1"/>
      <c r="E597" s="1"/>
      <c r="F597" s="1"/>
      <c r="G597" s="1"/>
      <c r="H597" s="1"/>
    </row>
    <row r="598" customFormat="false" ht="12.75" hidden="false" customHeight="false" outlineLevel="0" collapsed="false">
      <c r="B598" s="1"/>
      <c r="C598" s="1"/>
      <c r="D598" s="1"/>
      <c r="E598" s="1"/>
      <c r="F598" s="1"/>
      <c r="G598" s="1"/>
      <c r="H598" s="1"/>
    </row>
    <row r="599" customFormat="false" ht="12.75" hidden="false" customHeight="false" outlineLevel="0" collapsed="false">
      <c r="B599" s="1"/>
      <c r="C599" s="1"/>
      <c r="D599" s="1"/>
      <c r="E599" s="1"/>
      <c r="F599" s="1"/>
      <c r="G599" s="1"/>
      <c r="H599" s="1"/>
    </row>
    <row r="600" customFormat="false" ht="12.75" hidden="false" customHeight="false" outlineLevel="0" collapsed="false">
      <c r="B600" s="1"/>
      <c r="C600" s="1"/>
      <c r="D600" s="1"/>
      <c r="E600" s="1"/>
      <c r="F600" s="1"/>
      <c r="G600" s="1"/>
      <c r="H600" s="1"/>
    </row>
    <row r="601" customFormat="false" ht="12.75" hidden="false" customHeight="false" outlineLevel="0" collapsed="false">
      <c r="B601" s="1"/>
      <c r="C601" s="1"/>
      <c r="D601" s="1"/>
      <c r="E601" s="1"/>
      <c r="F601" s="1"/>
      <c r="G601" s="1"/>
      <c r="H601" s="1"/>
    </row>
    <row r="602" customFormat="false" ht="12.75" hidden="false" customHeight="false" outlineLevel="0" collapsed="false">
      <c r="B602" s="1"/>
      <c r="C602" s="1"/>
      <c r="D602" s="1"/>
      <c r="E602" s="1"/>
      <c r="F602" s="1"/>
      <c r="G602" s="1"/>
      <c r="H602" s="1"/>
    </row>
    <row r="603" customFormat="false" ht="12.75" hidden="false" customHeight="false" outlineLevel="0" collapsed="false">
      <c r="B603" s="1"/>
      <c r="C603" s="1"/>
      <c r="D603" s="1"/>
      <c r="E603" s="1"/>
      <c r="F603" s="1"/>
      <c r="G603" s="1"/>
      <c r="H603" s="1"/>
    </row>
    <row r="604" customFormat="false" ht="12.75" hidden="false" customHeight="false" outlineLevel="0" collapsed="false">
      <c r="B604" s="1"/>
      <c r="C604" s="1"/>
      <c r="D604" s="1"/>
      <c r="E604" s="1"/>
      <c r="F604" s="1"/>
      <c r="G604" s="1"/>
      <c r="H604" s="1"/>
    </row>
    <row r="605" customFormat="false" ht="12.75" hidden="false" customHeight="false" outlineLevel="0" collapsed="false">
      <c r="B605" s="1"/>
      <c r="C605" s="1"/>
      <c r="D605" s="1"/>
      <c r="E605" s="1"/>
      <c r="F605" s="1"/>
      <c r="G605" s="1"/>
      <c r="H605" s="1"/>
    </row>
    <row r="606" customFormat="false" ht="12.75" hidden="false" customHeight="false" outlineLevel="0" collapsed="false">
      <c r="B606" s="1"/>
      <c r="C606" s="1"/>
      <c r="D606" s="1"/>
      <c r="E606" s="1"/>
      <c r="F606" s="1"/>
      <c r="G606" s="1"/>
      <c r="H606" s="1"/>
    </row>
    <row r="607" customFormat="false" ht="12.75" hidden="false" customHeight="false" outlineLevel="0" collapsed="false">
      <c r="B607" s="1"/>
      <c r="C607" s="1"/>
      <c r="D607" s="1"/>
      <c r="E607" s="1"/>
      <c r="F607" s="1"/>
      <c r="G607" s="1"/>
      <c r="H607" s="1"/>
    </row>
    <row r="608" customFormat="false" ht="12.75" hidden="false" customHeight="false" outlineLevel="0" collapsed="false">
      <c r="B608" s="1"/>
      <c r="C608" s="1"/>
      <c r="D608" s="1"/>
      <c r="E608" s="1"/>
      <c r="F608" s="1"/>
      <c r="G608" s="1"/>
      <c r="H608" s="1"/>
    </row>
    <row r="609" customFormat="false" ht="12.75" hidden="false" customHeight="false" outlineLevel="0" collapsed="false">
      <c r="B609" s="1"/>
      <c r="C609" s="1"/>
      <c r="D609" s="1"/>
      <c r="E609" s="1"/>
      <c r="F609" s="1"/>
      <c r="G609" s="1"/>
      <c r="H609" s="1"/>
    </row>
    <row r="610" customFormat="false" ht="12.75" hidden="false" customHeight="false" outlineLevel="0" collapsed="false">
      <c r="B610" s="1"/>
      <c r="C610" s="1"/>
      <c r="D610" s="1"/>
      <c r="E610" s="1"/>
      <c r="F610" s="1"/>
      <c r="G610" s="1"/>
      <c r="H610" s="1"/>
    </row>
    <row r="611" customFormat="false" ht="12.75" hidden="false" customHeight="false" outlineLevel="0" collapsed="false">
      <c r="B611" s="1"/>
      <c r="C611" s="1"/>
      <c r="D611" s="1"/>
      <c r="E611" s="1"/>
      <c r="F611" s="1"/>
      <c r="G611" s="1"/>
      <c r="H611" s="1"/>
    </row>
    <row r="612" customFormat="false" ht="12.75" hidden="false" customHeight="false" outlineLevel="0" collapsed="false">
      <c r="B612" s="1"/>
      <c r="C612" s="1"/>
      <c r="D612" s="1"/>
      <c r="E612" s="1"/>
      <c r="F612" s="1"/>
      <c r="G612" s="1"/>
      <c r="H612" s="1"/>
    </row>
    <row r="613" customFormat="false" ht="12.75" hidden="false" customHeight="false" outlineLevel="0" collapsed="false">
      <c r="B613" s="1"/>
      <c r="C613" s="1"/>
      <c r="D613" s="1"/>
      <c r="E613" s="1"/>
      <c r="F613" s="1"/>
      <c r="G613" s="1"/>
      <c r="H613" s="1"/>
    </row>
    <row r="614" customFormat="false" ht="12.75" hidden="false" customHeight="false" outlineLevel="0" collapsed="false">
      <c r="B614" s="1"/>
      <c r="C614" s="1"/>
      <c r="D614" s="1"/>
      <c r="E614" s="1"/>
      <c r="F614" s="1"/>
      <c r="G614" s="1"/>
      <c r="H614" s="1"/>
    </row>
    <row r="615" customFormat="false" ht="12.75" hidden="false" customHeight="false" outlineLevel="0" collapsed="false">
      <c r="B615" s="1"/>
      <c r="C615" s="1"/>
      <c r="D615" s="1"/>
      <c r="E615" s="1"/>
      <c r="F615" s="1"/>
      <c r="G615" s="1"/>
      <c r="H615" s="1"/>
    </row>
    <row r="616" customFormat="false" ht="12.75" hidden="false" customHeight="false" outlineLevel="0" collapsed="false">
      <c r="B616" s="1"/>
      <c r="C616" s="1"/>
      <c r="D616" s="1"/>
      <c r="E616" s="1"/>
      <c r="F616" s="1"/>
      <c r="G616" s="1"/>
      <c r="H616" s="1"/>
    </row>
    <row r="617" customFormat="false" ht="12.75" hidden="false" customHeight="false" outlineLevel="0" collapsed="false">
      <c r="B617" s="1"/>
      <c r="C617" s="1"/>
      <c r="D617" s="1"/>
      <c r="E617" s="1"/>
      <c r="F617" s="1"/>
      <c r="G617" s="1"/>
      <c r="H617" s="1"/>
    </row>
    <row r="618" customFormat="false" ht="12.75" hidden="false" customHeight="false" outlineLevel="0" collapsed="false">
      <c r="B618" s="1"/>
      <c r="C618" s="1"/>
      <c r="D618" s="1"/>
      <c r="E618" s="1"/>
      <c r="F618" s="1"/>
      <c r="G618" s="1"/>
      <c r="H618" s="1"/>
    </row>
    <row r="619" customFormat="false" ht="12.75" hidden="false" customHeight="false" outlineLevel="0" collapsed="false">
      <c r="B619" s="1"/>
      <c r="C619" s="1"/>
      <c r="D619" s="1"/>
      <c r="E619" s="1"/>
      <c r="F619" s="1"/>
      <c r="G619" s="1"/>
      <c r="H619" s="1"/>
    </row>
    <row r="620" customFormat="false" ht="12.75" hidden="false" customHeight="false" outlineLevel="0" collapsed="false">
      <c r="B620" s="1"/>
      <c r="C620" s="1"/>
      <c r="D620" s="1"/>
      <c r="E620" s="1"/>
      <c r="F620" s="1"/>
      <c r="G620" s="1"/>
      <c r="H620" s="1"/>
    </row>
    <row r="621" customFormat="false" ht="12.75" hidden="false" customHeight="false" outlineLevel="0" collapsed="false">
      <c r="B621" s="1"/>
      <c r="C621" s="1"/>
      <c r="D621" s="1"/>
      <c r="E621" s="1"/>
      <c r="F621" s="1"/>
      <c r="G621" s="1"/>
      <c r="H621" s="1"/>
    </row>
    <row r="622" customFormat="false" ht="12.75" hidden="false" customHeight="false" outlineLevel="0" collapsed="false">
      <c r="B622" s="1"/>
      <c r="C622" s="1"/>
      <c r="D622" s="1"/>
      <c r="E622" s="1"/>
      <c r="F622" s="1"/>
      <c r="G622" s="1"/>
      <c r="H622" s="1"/>
    </row>
    <row r="623" customFormat="false" ht="12.75" hidden="false" customHeight="false" outlineLevel="0" collapsed="false">
      <c r="B623" s="1"/>
      <c r="C623" s="1"/>
      <c r="D623" s="1"/>
      <c r="E623" s="1"/>
      <c r="F623" s="1"/>
      <c r="G623" s="1"/>
      <c r="H623" s="1"/>
    </row>
    <row r="624" customFormat="false" ht="12.75" hidden="false" customHeight="false" outlineLevel="0" collapsed="false">
      <c r="B624" s="1"/>
      <c r="C624" s="1"/>
      <c r="D624" s="1"/>
      <c r="E624" s="1"/>
      <c r="F624" s="1"/>
      <c r="G624" s="1"/>
      <c r="H624" s="1"/>
    </row>
    <row r="625" customFormat="false" ht="12.75" hidden="false" customHeight="false" outlineLevel="0" collapsed="false">
      <c r="B625" s="1"/>
      <c r="C625" s="1"/>
      <c r="D625" s="1"/>
      <c r="E625" s="1"/>
      <c r="F625" s="1"/>
      <c r="G625" s="1"/>
      <c r="H625" s="1"/>
    </row>
    <row r="626" customFormat="false" ht="12.75" hidden="false" customHeight="false" outlineLevel="0" collapsed="false">
      <c r="B626" s="1"/>
      <c r="C626" s="1"/>
      <c r="D626" s="1"/>
      <c r="E626" s="1"/>
      <c r="F626" s="1"/>
      <c r="G626" s="1"/>
      <c r="H626" s="1"/>
    </row>
    <row r="627" customFormat="false" ht="12.75" hidden="false" customHeight="false" outlineLevel="0" collapsed="false">
      <c r="B627" s="1"/>
      <c r="C627" s="1"/>
      <c r="D627" s="1"/>
      <c r="E627" s="1"/>
      <c r="F627" s="1"/>
      <c r="G627" s="1"/>
      <c r="H627" s="1"/>
    </row>
    <row r="628" customFormat="false" ht="12.75" hidden="false" customHeight="false" outlineLevel="0" collapsed="false">
      <c r="B628" s="1"/>
      <c r="C628" s="1"/>
      <c r="D628" s="1"/>
      <c r="E628" s="1"/>
      <c r="F628" s="1"/>
      <c r="G628" s="1"/>
      <c r="H628" s="1"/>
    </row>
    <row r="629" customFormat="false" ht="12.75" hidden="false" customHeight="false" outlineLevel="0" collapsed="false">
      <c r="B629" s="1"/>
      <c r="C629" s="1"/>
      <c r="D629" s="1"/>
      <c r="E629" s="1"/>
      <c r="F629" s="1"/>
      <c r="G629" s="1"/>
      <c r="H629" s="1"/>
    </row>
    <row r="630" customFormat="false" ht="12.75" hidden="false" customHeight="false" outlineLevel="0" collapsed="false">
      <c r="B630" s="1"/>
      <c r="C630" s="1"/>
      <c r="D630" s="1"/>
      <c r="E630" s="1"/>
      <c r="F630" s="1"/>
      <c r="G630" s="1"/>
      <c r="H630" s="1"/>
    </row>
    <row r="631" customFormat="false" ht="12.75" hidden="false" customHeight="false" outlineLevel="0" collapsed="false">
      <c r="B631" s="1"/>
      <c r="C631" s="1"/>
      <c r="D631" s="1"/>
      <c r="E631" s="1"/>
      <c r="F631" s="1"/>
      <c r="G631" s="1"/>
      <c r="H631" s="1"/>
    </row>
    <row r="632" customFormat="false" ht="12.75" hidden="false" customHeight="false" outlineLevel="0" collapsed="false">
      <c r="B632" s="1"/>
      <c r="C632" s="1"/>
      <c r="D632" s="1"/>
      <c r="E632" s="1"/>
      <c r="F632" s="1"/>
      <c r="G632" s="1"/>
      <c r="H632" s="1"/>
    </row>
    <row r="633" customFormat="false" ht="12.75" hidden="false" customHeight="false" outlineLevel="0" collapsed="false">
      <c r="B633" s="1"/>
      <c r="C633" s="1"/>
      <c r="D633" s="1"/>
      <c r="E633" s="1"/>
      <c r="F633" s="1"/>
      <c r="G633" s="1"/>
      <c r="H633" s="1"/>
    </row>
    <row r="634" customFormat="false" ht="12.75" hidden="false" customHeight="false" outlineLevel="0" collapsed="false">
      <c r="B634" s="1"/>
      <c r="C634" s="1"/>
      <c r="D634" s="1"/>
      <c r="E634" s="1"/>
      <c r="F634" s="1"/>
      <c r="G634" s="1"/>
      <c r="H634" s="1"/>
    </row>
    <row r="635" customFormat="false" ht="12.75" hidden="false" customHeight="false" outlineLevel="0" collapsed="false">
      <c r="B635" s="1"/>
      <c r="C635" s="1"/>
      <c r="D635" s="1"/>
      <c r="E635" s="1"/>
      <c r="F635" s="1"/>
      <c r="G635" s="1"/>
      <c r="H635" s="1"/>
    </row>
    <row r="636" customFormat="false" ht="12.75" hidden="false" customHeight="false" outlineLevel="0" collapsed="false">
      <c r="B636" s="1"/>
      <c r="C636" s="1"/>
      <c r="D636" s="1"/>
      <c r="E636" s="1"/>
      <c r="F636" s="1"/>
      <c r="G636" s="1"/>
      <c r="H636" s="1"/>
    </row>
    <row r="637" customFormat="false" ht="12.75" hidden="false" customHeight="false" outlineLevel="0" collapsed="false">
      <c r="B637" s="1"/>
      <c r="C637" s="1"/>
      <c r="D637" s="1"/>
      <c r="E637" s="1"/>
      <c r="F637" s="1"/>
      <c r="G637" s="1"/>
      <c r="H637" s="1"/>
    </row>
    <row r="638" customFormat="false" ht="12.75" hidden="false" customHeight="false" outlineLevel="0" collapsed="false">
      <c r="B638" s="1"/>
      <c r="C638" s="1"/>
      <c r="D638" s="1"/>
      <c r="E638" s="1"/>
      <c r="F638" s="1"/>
      <c r="G638" s="1"/>
      <c r="H638" s="1"/>
    </row>
    <row r="639" customFormat="false" ht="12.75" hidden="false" customHeight="false" outlineLevel="0" collapsed="false">
      <c r="B639" s="1"/>
      <c r="C639" s="1"/>
      <c r="D639" s="1"/>
      <c r="E639" s="1"/>
      <c r="F639" s="1"/>
      <c r="G639" s="1"/>
      <c r="H639" s="1"/>
    </row>
    <row r="640" customFormat="false" ht="12.75" hidden="false" customHeight="false" outlineLevel="0" collapsed="false">
      <c r="B640" s="1"/>
      <c r="C640" s="1"/>
      <c r="D640" s="1"/>
      <c r="E640" s="1"/>
      <c r="F640" s="1"/>
      <c r="G640" s="1"/>
      <c r="H640" s="1"/>
    </row>
    <row r="641" customFormat="false" ht="12.75" hidden="false" customHeight="false" outlineLevel="0" collapsed="false">
      <c r="B641" s="1"/>
      <c r="C641" s="1"/>
      <c r="D641" s="1"/>
      <c r="E641" s="1"/>
      <c r="F641" s="1"/>
      <c r="G641" s="1"/>
      <c r="H641" s="1"/>
    </row>
    <row r="642" customFormat="false" ht="12.75" hidden="false" customHeight="false" outlineLevel="0" collapsed="false">
      <c r="B642" s="1"/>
      <c r="C642" s="1"/>
      <c r="D642" s="1"/>
      <c r="E642" s="1"/>
      <c r="F642" s="1"/>
      <c r="G642" s="1"/>
      <c r="H642" s="1"/>
    </row>
    <row r="643" customFormat="false" ht="12.75" hidden="false" customHeight="false" outlineLevel="0" collapsed="false">
      <c r="B643" s="1"/>
      <c r="C643" s="1"/>
      <c r="D643" s="1"/>
      <c r="E643" s="1"/>
      <c r="F643" s="1"/>
      <c r="G643" s="1"/>
      <c r="H643" s="1"/>
    </row>
    <row r="644" customFormat="false" ht="12.75" hidden="false" customHeight="false" outlineLevel="0" collapsed="false">
      <c r="B644" s="1"/>
      <c r="C644" s="1"/>
      <c r="D644" s="1"/>
      <c r="E644" s="1"/>
      <c r="F644" s="1"/>
      <c r="G644" s="1"/>
      <c r="H644" s="1"/>
    </row>
    <row r="645" customFormat="false" ht="12.75" hidden="false" customHeight="false" outlineLevel="0" collapsed="false">
      <c r="B645" s="1"/>
      <c r="C645" s="1"/>
      <c r="D645" s="1"/>
      <c r="E645" s="1"/>
      <c r="F645" s="1"/>
      <c r="G645" s="1"/>
      <c r="H645" s="1"/>
    </row>
    <row r="646" customFormat="false" ht="12.75" hidden="false" customHeight="false" outlineLevel="0" collapsed="false">
      <c r="B646" s="1"/>
      <c r="C646" s="1"/>
      <c r="D646" s="1"/>
      <c r="E646" s="1"/>
      <c r="F646" s="1"/>
      <c r="G646" s="1"/>
      <c r="H646" s="1"/>
    </row>
    <row r="647" customFormat="false" ht="12.75" hidden="false" customHeight="false" outlineLevel="0" collapsed="false">
      <c r="B647" s="1"/>
      <c r="C647" s="1"/>
      <c r="D647" s="1"/>
      <c r="E647" s="1"/>
      <c r="F647" s="1"/>
      <c r="G647" s="1"/>
      <c r="H647" s="1"/>
    </row>
    <row r="648" customFormat="false" ht="12.75" hidden="false" customHeight="false" outlineLevel="0" collapsed="false">
      <c r="B648" s="1"/>
      <c r="C648" s="1"/>
      <c r="D648" s="1"/>
      <c r="E648" s="1"/>
      <c r="F648" s="1"/>
      <c r="G648" s="1"/>
      <c r="H648" s="1"/>
    </row>
    <row r="649" customFormat="false" ht="12.75" hidden="false" customHeight="false" outlineLevel="0" collapsed="false">
      <c r="B649" s="1"/>
      <c r="C649" s="1"/>
      <c r="D649" s="1"/>
      <c r="E649" s="1"/>
      <c r="F649" s="1"/>
      <c r="G649" s="1"/>
      <c r="H649" s="1"/>
    </row>
    <row r="650" customFormat="false" ht="12.75" hidden="false" customHeight="false" outlineLevel="0" collapsed="false">
      <c r="B650" s="1"/>
      <c r="C650" s="1"/>
      <c r="D650" s="1"/>
      <c r="E650" s="1"/>
      <c r="F650" s="1"/>
      <c r="G650" s="1"/>
      <c r="H650" s="1"/>
    </row>
    <row r="651" customFormat="false" ht="12.75" hidden="false" customHeight="false" outlineLevel="0" collapsed="false">
      <c r="B651" s="1"/>
      <c r="C651" s="1"/>
      <c r="D651" s="1"/>
      <c r="E651" s="1"/>
      <c r="F651" s="1"/>
      <c r="G651" s="1"/>
      <c r="H651" s="1"/>
    </row>
    <row r="652" customFormat="false" ht="12.75" hidden="false" customHeight="false" outlineLevel="0" collapsed="false">
      <c r="B652" s="1"/>
      <c r="C652" s="1"/>
      <c r="D652" s="1"/>
      <c r="E652" s="1"/>
      <c r="F652" s="1"/>
      <c r="G652" s="1"/>
      <c r="H652" s="1"/>
    </row>
    <row r="653" customFormat="false" ht="12.75" hidden="false" customHeight="false" outlineLevel="0" collapsed="false">
      <c r="B653" s="1"/>
      <c r="C653" s="1"/>
      <c r="D653" s="1"/>
      <c r="E653" s="1"/>
      <c r="F653" s="1"/>
      <c r="G653" s="1"/>
      <c r="H653" s="1"/>
    </row>
    <row r="654" customFormat="false" ht="12.75" hidden="false" customHeight="false" outlineLevel="0" collapsed="false">
      <c r="B654" s="1"/>
      <c r="C654" s="1"/>
      <c r="D654" s="1"/>
      <c r="E654" s="1"/>
      <c r="F654" s="1"/>
      <c r="G654" s="1"/>
      <c r="H654" s="1"/>
    </row>
    <row r="655" customFormat="false" ht="12.75" hidden="false" customHeight="false" outlineLevel="0" collapsed="false">
      <c r="B655" s="1"/>
      <c r="C655" s="1"/>
      <c r="D655" s="1"/>
      <c r="E655" s="1"/>
      <c r="F655" s="1"/>
      <c r="G655" s="1"/>
      <c r="H655" s="1"/>
    </row>
    <row r="656" customFormat="false" ht="12.75" hidden="false" customHeight="false" outlineLevel="0" collapsed="false">
      <c r="B656" s="1"/>
      <c r="C656" s="1"/>
      <c r="D656" s="1"/>
      <c r="E656" s="1"/>
      <c r="F656" s="1"/>
      <c r="G656" s="1"/>
      <c r="H656" s="1"/>
    </row>
    <row r="657" customFormat="false" ht="12.75" hidden="false" customHeight="false" outlineLevel="0" collapsed="false">
      <c r="B657" s="1"/>
      <c r="C657" s="1"/>
      <c r="D657" s="1"/>
      <c r="E657" s="1"/>
      <c r="F657" s="1"/>
      <c r="G657" s="1"/>
      <c r="H657" s="1"/>
    </row>
    <row r="658" customFormat="false" ht="12.75" hidden="false" customHeight="false" outlineLevel="0" collapsed="false">
      <c r="B658" s="1"/>
      <c r="C658" s="1"/>
      <c r="D658" s="1"/>
      <c r="E658" s="1"/>
      <c r="F658" s="1"/>
      <c r="G658" s="1"/>
      <c r="H658" s="1"/>
    </row>
    <row r="659" customFormat="false" ht="12.75" hidden="false" customHeight="false" outlineLevel="0" collapsed="false">
      <c r="B659" s="1"/>
      <c r="C659" s="1"/>
      <c r="D659" s="1"/>
      <c r="E659" s="1"/>
      <c r="F659" s="1"/>
      <c r="G659" s="1"/>
      <c r="H659" s="1"/>
    </row>
    <row r="660" customFormat="false" ht="12.75" hidden="false" customHeight="false" outlineLevel="0" collapsed="false">
      <c r="B660" s="1"/>
      <c r="C660" s="1"/>
      <c r="D660" s="1"/>
      <c r="E660" s="1"/>
      <c r="F660" s="1"/>
      <c r="G660" s="1"/>
      <c r="H660" s="1"/>
    </row>
    <row r="661" customFormat="false" ht="12.75" hidden="false" customHeight="false" outlineLevel="0" collapsed="false">
      <c r="B661" s="1"/>
      <c r="C661" s="1"/>
      <c r="D661" s="1"/>
      <c r="E661" s="1"/>
      <c r="F661" s="1"/>
      <c r="G661" s="1"/>
      <c r="H661" s="1"/>
    </row>
    <row r="662" customFormat="false" ht="12.75" hidden="false" customHeight="false" outlineLevel="0" collapsed="false">
      <c r="B662" s="1"/>
      <c r="C662" s="1"/>
      <c r="D662" s="1"/>
      <c r="E662" s="1"/>
      <c r="F662" s="1"/>
      <c r="G662" s="1"/>
      <c r="H662" s="1"/>
    </row>
    <row r="663" customFormat="false" ht="12.75" hidden="false" customHeight="false" outlineLevel="0" collapsed="false">
      <c r="B663" s="1"/>
      <c r="C663" s="1"/>
      <c r="D663" s="1"/>
      <c r="E663" s="1"/>
      <c r="F663" s="1"/>
      <c r="G663" s="1"/>
      <c r="H663" s="1"/>
    </row>
    <row r="664" customFormat="false" ht="12.75" hidden="false" customHeight="false" outlineLevel="0" collapsed="false">
      <c r="B664" s="1"/>
      <c r="C664" s="1"/>
      <c r="D664" s="1"/>
      <c r="E664" s="1"/>
      <c r="F664" s="1"/>
      <c r="G664" s="1"/>
      <c r="H664" s="1"/>
    </row>
    <row r="665" customFormat="false" ht="12.75" hidden="false" customHeight="false" outlineLevel="0" collapsed="false">
      <c r="B665" s="1"/>
      <c r="C665" s="1"/>
      <c r="D665" s="1"/>
      <c r="E665" s="1"/>
      <c r="F665" s="1"/>
      <c r="G665" s="1"/>
      <c r="H665" s="1"/>
    </row>
    <row r="666" customFormat="false" ht="12.75" hidden="false" customHeight="false" outlineLevel="0" collapsed="false">
      <c r="B666" s="1"/>
      <c r="C666" s="1"/>
      <c r="D666" s="1"/>
      <c r="E666" s="1"/>
      <c r="F666" s="1"/>
      <c r="G666" s="1"/>
      <c r="H666" s="1"/>
    </row>
    <row r="667" customFormat="false" ht="12.75" hidden="false" customHeight="false" outlineLevel="0" collapsed="false">
      <c r="B667" s="1"/>
      <c r="C667" s="1"/>
      <c r="D667" s="1"/>
      <c r="E667" s="1"/>
      <c r="F667" s="1"/>
      <c r="G667" s="1"/>
      <c r="H667" s="1"/>
    </row>
    <row r="668" customFormat="false" ht="12.75" hidden="false" customHeight="false" outlineLevel="0" collapsed="false">
      <c r="B668" s="1"/>
      <c r="C668" s="1"/>
      <c r="D668" s="1"/>
      <c r="E668" s="1"/>
      <c r="F668" s="1"/>
      <c r="G668" s="1"/>
      <c r="H668" s="1"/>
    </row>
    <row r="669" customFormat="false" ht="12.75" hidden="false" customHeight="false" outlineLevel="0" collapsed="false">
      <c r="B669" s="1"/>
      <c r="C669" s="1"/>
      <c r="D669" s="1"/>
      <c r="E669" s="1"/>
      <c r="F669" s="1"/>
      <c r="G669" s="1"/>
      <c r="H669" s="1"/>
    </row>
    <row r="670" customFormat="false" ht="12.75" hidden="false" customHeight="false" outlineLevel="0" collapsed="false">
      <c r="B670" s="1"/>
      <c r="C670" s="1"/>
      <c r="D670" s="1"/>
      <c r="E670" s="1"/>
      <c r="F670" s="1"/>
      <c r="G670" s="1"/>
      <c r="H670" s="1"/>
    </row>
    <row r="671" customFormat="false" ht="12.75" hidden="false" customHeight="false" outlineLevel="0" collapsed="false">
      <c r="B671" s="1"/>
      <c r="C671" s="1"/>
      <c r="D671" s="1"/>
      <c r="E671" s="1"/>
      <c r="F671" s="1"/>
      <c r="G671" s="1"/>
      <c r="H671" s="1"/>
    </row>
    <row r="672" customFormat="false" ht="12.75" hidden="false" customHeight="false" outlineLevel="0" collapsed="false">
      <c r="B672" s="1"/>
      <c r="C672" s="1"/>
      <c r="D672" s="1"/>
      <c r="E672" s="1"/>
      <c r="F672" s="1"/>
      <c r="G672" s="1"/>
      <c r="H672" s="1"/>
    </row>
  </sheetData>
  <autoFilter ref="A11:H554"/>
  <mergeCells count="9">
    <mergeCell ref="A1:H1"/>
    <mergeCell ref="A2:H2"/>
    <mergeCell ref="A3:H3"/>
    <mergeCell ref="A4:H4"/>
    <mergeCell ref="A5:H5"/>
    <mergeCell ref="A6:H6"/>
    <mergeCell ref="A8:H8"/>
    <mergeCell ref="A9:F9"/>
    <mergeCell ref="A10:F10"/>
  </mergeCells>
  <printOptions headings="false" gridLines="false" gridLinesSet="true" horizontalCentered="false" verticalCentered="false"/>
  <pageMargins left="1.18125" right="0.39375" top="0.7875" bottom="0.7875" header="0.315277777777778" footer="0.511811023622047"/>
  <pageSetup paperSize="9" scale="59" fitToWidth="1" fitToHeight="1" pageOrder="downThenOver" orientation="portrait" blackAndWhite="false" draft="false" cellComments="none" horizontalDpi="300" verticalDpi="300" copies="1"/>
  <headerFooter differentFirst="false" differentOddEven="false">
    <oddHeader>&amp;C&amp;P</oddHeader>
    <oddFooter/>
  </headerFooter>
  <rowBreaks count="3" manualBreakCount="3">
    <brk id="98" man="true" max="16383" min="0"/>
    <brk id="135" man="true" max="16383" min="0"/>
    <brk id="176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4647</TotalTime>
  <Application>LibreOffice/7.5.2.1$Linux_X86_64 LibreOffice_project/50$Build-1</Application>
  <AppVersion>15.0000</AppVersion>
  <Company>ПредБредБракЗнакСбытЗагранПодставка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2007-12-19T00:56:18Z</dcterms:created>
  <dc:creator>Татьяна</dc:creator>
  <dc:description/>
  <dc:language>ru-RU</dc:language>
  <cp:lastModifiedBy/>
  <cp:lastPrinted>2023-10-16T11:23:51Z</cp:lastPrinted>
  <dcterms:modified xsi:type="dcterms:W3CDTF">2023-10-16T15:19:21Z</dcterms:modified>
  <cp:revision>202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