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9585" yWindow="105" windowWidth="11880" windowHeight="7890" tabRatio="602"/>
  </bookViews>
  <sheets>
    <sheet name="сентябрь 2019" sheetId="21" r:id="rId1"/>
  </sheets>
  <definedNames>
    <definedName name="_xlnm.Print_Titles" localSheetId="0">'сентябрь 2019'!$13:$13</definedName>
    <definedName name="_xlnm.Print_Area" localSheetId="0">'сентябрь 2019'!$A$1:$BK$259</definedName>
  </definedNames>
  <calcPr calcId="152511"/>
</workbook>
</file>

<file path=xl/calcChain.xml><?xml version="1.0" encoding="utf-8"?>
<calcChain xmlns="http://schemas.openxmlformats.org/spreadsheetml/2006/main">
  <c r="BF94" i="21" l="1"/>
  <c r="BF92" i="21"/>
  <c r="BF91" i="21" s="1"/>
  <c r="BI248" i="21" l="1"/>
  <c r="BK162" i="21"/>
  <c r="BJ162" i="21"/>
  <c r="BI162" i="21"/>
  <c r="BF61" i="21" l="1"/>
  <c r="BH236" i="21"/>
  <c r="BG236" i="21"/>
  <c r="BF236" i="21"/>
  <c r="BH229" i="21"/>
  <c r="BG229" i="21"/>
  <c r="BF229" i="21"/>
  <c r="BH187" i="21"/>
  <c r="BH168" i="21" s="1"/>
  <c r="BG187" i="21"/>
  <c r="BG168" i="21" s="1"/>
  <c r="BF187" i="21"/>
  <c r="BH154" i="21"/>
  <c r="BG154" i="21"/>
  <c r="BF154" i="21"/>
  <c r="BK143" i="21"/>
  <c r="BJ143" i="21"/>
  <c r="BI143" i="21"/>
  <c r="BH143" i="21"/>
  <c r="BG143" i="21"/>
  <c r="BF143" i="21"/>
  <c r="BG141" i="21"/>
  <c r="BH137" i="21"/>
  <c r="BH136" i="21" s="1"/>
  <c r="BG137" i="21"/>
  <c r="BG136" i="21" s="1"/>
  <c r="BF137" i="21"/>
  <c r="BF136" i="21" s="1"/>
  <c r="BH131" i="21"/>
  <c r="BG131" i="21"/>
  <c r="BF131" i="21"/>
  <c r="BH129" i="21"/>
  <c r="BG129" i="21"/>
  <c r="BF129" i="21"/>
  <c r="BH126" i="21"/>
  <c r="BG126" i="21"/>
  <c r="BF126" i="21"/>
  <c r="BH123" i="21"/>
  <c r="BG123" i="21"/>
  <c r="BH118" i="21"/>
  <c r="BG118" i="21"/>
  <c r="BF118" i="21"/>
  <c r="BH113" i="21"/>
  <c r="BG113" i="21"/>
  <c r="BF113" i="21"/>
  <c r="BK111" i="21"/>
  <c r="BJ111" i="21"/>
  <c r="BI111" i="21"/>
  <c r="BH111" i="21"/>
  <c r="BG111" i="21"/>
  <c r="BF111" i="21"/>
  <c r="BH108" i="21"/>
  <c r="BG108" i="21"/>
  <c r="BF108" i="21"/>
  <c r="BH105" i="21"/>
  <c r="BH104" i="21" s="1"/>
  <c r="BG105" i="21"/>
  <c r="BG104" i="21" s="1"/>
  <c r="BF105" i="21"/>
  <c r="BF104" i="21" s="1"/>
  <c r="BH101" i="21"/>
  <c r="BH100" i="21" s="1"/>
  <c r="BG101" i="21"/>
  <c r="BG100" i="21" s="1"/>
  <c r="BF101" i="21"/>
  <c r="BF100" i="21" s="1"/>
  <c r="BH98" i="21"/>
  <c r="BG98" i="21"/>
  <c r="BF98" i="21"/>
  <c r="BH94" i="21"/>
  <c r="BG94" i="21"/>
  <c r="BH92" i="21"/>
  <c r="BG92" i="21"/>
  <c r="BH88" i="21"/>
  <c r="BH84" i="21" s="1"/>
  <c r="BH83" i="21" s="1"/>
  <c r="BG88" i="21"/>
  <c r="BG84" i="21" s="1"/>
  <c r="BG83" i="21" s="1"/>
  <c r="BF88" i="21"/>
  <c r="BF84" i="21" s="1"/>
  <c r="BF83" i="21" s="1"/>
  <c r="BH81" i="21"/>
  <c r="BG81" i="21"/>
  <c r="BF81" i="21"/>
  <c r="BH79" i="21"/>
  <c r="BH78" i="21" s="1"/>
  <c r="BG79" i="21"/>
  <c r="BG78" i="21" s="1"/>
  <c r="BF79" i="21"/>
  <c r="BF78" i="21" s="1"/>
  <c r="BH76" i="21"/>
  <c r="BG76" i="21"/>
  <c r="BF76" i="21"/>
  <c r="BH74" i="21"/>
  <c r="BG74" i="21"/>
  <c r="BF74" i="21"/>
  <c r="BH72" i="21"/>
  <c r="BG72" i="21"/>
  <c r="BF72" i="21"/>
  <c r="BH70" i="21"/>
  <c r="BG70" i="21"/>
  <c r="BF70" i="21"/>
  <c r="BH67" i="21"/>
  <c r="BG67" i="21"/>
  <c r="BF67" i="21"/>
  <c r="BH64" i="21"/>
  <c r="BG64" i="21"/>
  <c r="BF64" i="21"/>
  <c r="BF57" i="21" s="1"/>
  <c r="BH61" i="21"/>
  <c r="BG61" i="21"/>
  <c r="BH55" i="21"/>
  <c r="BG55" i="21"/>
  <c r="BF55" i="21"/>
  <c r="BH52" i="21"/>
  <c r="BG52" i="21"/>
  <c r="BF52" i="21"/>
  <c r="BH50" i="21"/>
  <c r="BG50" i="21"/>
  <c r="BF50" i="21"/>
  <c r="BH46" i="21"/>
  <c r="BG46" i="21"/>
  <c r="BF46" i="21"/>
  <c r="BH44" i="21"/>
  <c r="BG44" i="21"/>
  <c r="BF44" i="21"/>
  <c r="BH41" i="21"/>
  <c r="BG41" i="21"/>
  <c r="BF41" i="21"/>
  <c r="BH39" i="21"/>
  <c r="BG39" i="21"/>
  <c r="BF39" i="21"/>
  <c r="BH36" i="21"/>
  <c r="BG36" i="21"/>
  <c r="BF36" i="21"/>
  <c r="BH32" i="21"/>
  <c r="BG32" i="21"/>
  <c r="BF32" i="21"/>
  <c r="BH29" i="21"/>
  <c r="BG29" i="21"/>
  <c r="BF29" i="21"/>
  <c r="BH27" i="21"/>
  <c r="BG27" i="21"/>
  <c r="BF27" i="21"/>
  <c r="BH25" i="21"/>
  <c r="BG25" i="21"/>
  <c r="BF25" i="21"/>
  <c r="BH23" i="21"/>
  <c r="BG23" i="21"/>
  <c r="BF23" i="21"/>
  <c r="BH16" i="21"/>
  <c r="BG16" i="21"/>
  <c r="BF16" i="21"/>
  <c r="BF15" i="21" l="1"/>
  <c r="BF245" i="21"/>
  <c r="BG15" i="21"/>
  <c r="BG245" i="21"/>
  <c r="BF31" i="21"/>
  <c r="BG49" i="21"/>
  <c r="BH141" i="21"/>
  <c r="BH15" i="21"/>
  <c r="BH245" i="21"/>
  <c r="BH57" i="21"/>
  <c r="BH97" i="21"/>
  <c r="BF141" i="21"/>
  <c r="BG97" i="21"/>
  <c r="BF107" i="21"/>
  <c r="BF22" i="21"/>
  <c r="BF21" i="21" s="1"/>
  <c r="BF244" i="21" s="1"/>
  <c r="BG22" i="21"/>
  <c r="BG21" i="21" s="1"/>
  <c r="BG244" i="21" s="1"/>
  <c r="BH49" i="21"/>
  <c r="BH43" i="21" s="1"/>
  <c r="BH69" i="21"/>
  <c r="BH66" i="21" s="1"/>
  <c r="BF49" i="21"/>
  <c r="BF43" i="21" s="1"/>
  <c r="BG69" i="21"/>
  <c r="BG66" i="21" s="1"/>
  <c r="BH22" i="21"/>
  <c r="BH21" i="21" s="1"/>
  <c r="BH244" i="21" s="1"/>
  <c r="BG31" i="21"/>
  <c r="BG43" i="21"/>
  <c r="BG57" i="21"/>
  <c r="BG54" i="21" s="1"/>
  <c r="BH91" i="21"/>
  <c r="BF54" i="21"/>
  <c r="BG107" i="21"/>
  <c r="BH135" i="21"/>
  <c r="BH134" i="21" s="1"/>
  <c r="BH107" i="21"/>
  <c r="BF168" i="21"/>
  <c r="BF135" i="21" s="1"/>
  <c r="BF134" i="21" s="1"/>
  <c r="BH31" i="21"/>
  <c r="BG91" i="21"/>
  <c r="BG135" i="21"/>
  <c r="BG134" i="21" s="1"/>
  <c r="BH54" i="21"/>
  <c r="BF69" i="21"/>
  <c r="BF66" i="21" s="1"/>
  <c r="BF97" i="21"/>
  <c r="BC167" i="21"/>
  <c r="BI167" i="21" s="1"/>
  <c r="BD167" i="21"/>
  <c r="BJ167" i="21" s="1"/>
  <c r="BE167" i="21"/>
  <c r="BK167" i="21" s="1"/>
  <c r="BB154" i="21"/>
  <c r="BA154" i="21"/>
  <c r="AZ154" i="21"/>
  <c r="BG242" i="21" l="1"/>
  <c r="BF240" i="21"/>
  <c r="BH243" i="21"/>
  <c r="BH242" i="21"/>
  <c r="BF243" i="21"/>
  <c r="BG243" i="21"/>
  <c r="BF242" i="21"/>
  <c r="BF133" i="21" s="1"/>
  <c r="AZ181" i="21"/>
  <c r="BF241" i="21" l="1"/>
  <c r="BF246" i="21"/>
  <c r="BF249" i="21" s="1"/>
  <c r="BH133" i="21"/>
  <c r="BG133" i="21"/>
  <c r="AZ118" i="21"/>
  <c r="AZ126" i="21"/>
  <c r="BB236" i="21"/>
  <c r="BA236" i="21"/>
  <c r="AZ236" i="21"/>
  <c r="BB229" i="21"/>
  <c r="BA229" i="21"/>
  <c r="AZ229" i="21"/>
  <c r="BB187" i="21"/>
  <c r="BB168" i="21" s="1"/>
  <c r="BA187" i="21"/>
  <c r="BA168" i="21" s="1"/>
  <c r="AZ187" i="21"/>
  <c r="AZ168" i="21" s="1"/>
  <c r="BE143" i="21"/>
  <c r="BD143" i="21"/>
  <c r="BC143" i="21"/>
  <c r="BB143" i="21"/>
  <c r="BA143" i="21"/>
  <c r="AZ143" i="21"/>
  <c r="BB137" i="21"/>
  <c r="BB136" i="21" s="1"/>
  <c r="BA137" i="21"/>
  <c r="BA136" i="21" s="1"/>
  <c r="AZ137" i="21"/>
  <c r="AZ136" i="21" s="1"/>
  <c r="BB131" i="21"/>
  <c r="BA131" i="21"/>
  <c r="AZ131" i="21"/>
  <c r="BB129" i="21"/>
  <c r="BA129" i="21"/>
  <c r="AZ129" i="21"/>
  <c r="BB126" i="21"/>
  <c r="BA126" i="21"/>
  <c r="BB123" i="21"/>
  <c r="BA123" i="21"/>
  <c r="BB118" i="21"/>
  <c r="BA118" i="21"/>
  <c r="BB113" i="21"/>
  <c r="BA113" i="21"/>
  <c r="AZ113" i="21"/>
  <c r="BE111" i="21"/>
  <c r="BD111" i="21"/>
  <c r="BC111" i="21"/>
  <c r="BB111" i="21"/>
  <c r="BA111" i="21"/>
  <c r="AZ111" i="21"/>
  <c r="BB108" i="21"/>
  <c r="BA108" i="21"/>
  <c r="AZ108" i="21"/>
  <c r="BB105" i="21"/>
  <c r="BB104" i="21" s="1"/>
  <c r="BA105" i="21"/>
  <c r="BA104" i="21" s="1"/>
  <c r="AZ105" i="21"/>
  <c r="AZ104" i="21" s="1"/>
  <c r="BB101" i="21"/>
  <c r="BB100" i="21" s="1"/>
  <c r="BA101" i="21"/>
  <c r="BA100" i="21" s="1"/>
  <c r="AZ101" i="21"/>
  <c r="AZ100" i="21" s="1"/>
  <c r="BB98" i="21"/>
  <c r="BA98" i="21"/>
  <c r="AZ98" i="21"/>
  <c r="BB94" i="21"/>
  <c r="BA94" i="21"/>
  <c r="BB92" i="21"/>
  <c r="BA92" i="21"/>
  <c r="AZ91" i="21"/>
  <c r="BB88" i="21"/>
  <c r="BB84" i="21" s="1"/>
  <c r="BB83" i="21" s="1"/>
  <c r="BA88" i="21"/>
  <c r="BA84" i="21" s="1"/>
  <c r="BA83" i="21" s="1"/>
  <c r="AZ88" i="21"/>
  <c r="AZ84" i="21" s="1"/>
  <c r="AZ83" i="21" s="1"/>
  <c r="BB81" i="21"/>
  <c r="BA81" i="21"/>
  <c r="AZ81" i="21"/>
  <c r="BB79" i="21"/>
  <c r="BB78" i="21" s="1"/>
  <c r="BA79" i="21"/>
  <c r="BA78" i="21" s="1"/>
  <c r="AZ79" i="21"/>
  <c r="AZ78" i="21" s="1"/>
  <c r="BB76" i="21"/>
  <c r="BA76" i="21"/>
  <c r="AZ76" i="21"/>
  <c r="BB74" i="21"/>
  <c r="BA74" i="21"/>
  <c r="AZ74" i="21"/>
  <c r="BB72" i="21"/>
  <c r="BA72" i="21"/>
  <c r="AZ72" i="21"/>
  <c r="BB70" i="21"/>
  <c r="BA70" i="21"/>
  <c r="AZ70" i="21"/>
  <c r="BB67" i="21"/>
  <c r="BA67" i="21"/>
  <c r="AZ67" i="21"/>
  <c r="BB64" i="21"/>
  <c r="BA64" i="21"/>
  <c r="AZ64" i="21"/>
  <c r="BB61" i="21"/>
  <c r="BA61" i="21"/>
  <c r="AZ61" i="21"/>
  <c r="BB55" i="21"/>
  <c r="BA55" i="21"/>
  <c r="AZ55" i="21"/>
  <c r="BB52" i="21"/>
  <c r="BA52" i="21"/>
  <c r="AZ52" i="21"/>
  <c r="BB50" i="21"/>
  <c r="BA50" i="21"/>
  <c r="AZ50" i="21"/>
  <c r="BB46" i="21"/>
  <c r="BA46" i="21"/>
  <c r="AZ46" i="21"/>
  <c r="BB44" i="21"/>
  <c r="BA44" i="21"/>
  <c r="AZ44" i="21"/>
  <c r="BB41" i="21"/>
  <c r="BA41" i="21"/>
  <c r="AZ41" i="21"/>
  <c r="BB39" i="21"/>
  <c r="BA39" i="21"/>
  <c r="AZ39" i="21"/>
  <c r="BB36" i="21"/>
  <c r="BA36" i="21"/>
  <c r="AZ36" i="21"/>
  <c r="BB32" i="21"/>
  <c r="BA32" i="21"/>
  <c r="AZ32" i="21"/>
  <c r="BB29" i="21"/>
  <c r="BA29" i="21"/>
  <c r="AZ29" i="21"/>
  <c r="BB27" i="21"/>
  <c r="BA27" i="21"/>
  <c r="AZ27" i="21"/>
  <c r="BB25" i="21"/>
  <c r="BA25" i="21"/>
  <c r="AZ25" i="21"/>
  <c r="BB23" i="21"/>
  <c r="BA23" i="21"/>
  <c r="AZ23" i="21"/>
  <c r="BB16" i="21"/>
  <c r="BB15" i="21" s="1"/>
  <c r="BA16" i="21"/>
  <c r="BA15" i="21" s="1"/>
  <c r="AZ16" i="21"/>
  <c r="AZ15" i="21" s="1"/>
  <c r="BG246" i="21" l="1"/>
  <c r="BG249" i="21" s="1"/>
  <c r="BG241" i="21"/>
  <c r="BG240" i="21"/>
  <c r="BH246" i="21"/>
  <c r="BH249" i="21" s="1"/>
  <c r="BH241" i="21"/>
  <c r="BH240" i="21"/>
  <c r="BB57" i="21"/>
  <c r="BA245" i="21"/>
  <c r="AZ57" i="21"/>
  <c r="AZ141" i="21"/>
  <c r="AZ135" i="21" s="1"/>
  <c r="AZ134" i="21" s="1"/>
  <c r="BA49" i="21"/>
  <c r="BA141" i="21"/>
  <c r="BA135" i="21" s="1"/>
  <c r="BA134" i="21" s="1"/>
  <c r="BB91" i="21"/>
  <c r="BB54" i="21"/>
  <c r="BB245" i="21"/>
  <c r="AZ245" i="21"/>
  <c r="BB107" i="21"/>
  <c r="BA22" i="21"/>
  <c r="BA21" i="21" s="1"/>
  <c r="BA31" i="21"/>
  <c r="BA57" i="21"/>
  <c r="BA54" i="21" s="1"/>
  <c r="BA69" i="21"/>
  <c r="AZ97" i="21"/>
  <c r="BA107" i="21"/>
  <c r="AZ54" i="21"/>
  <c r="AZ31" i="21"/>
  <c r="BB22" i="21"/>
  <c r="BB21" i="21" s="1"/>
  <c r="AZ49" i="21"/>
  <c r="AZ43" i="21" s="1"/>
  <c r="AZ69" i="21"/>
  <c r="AZ66" i="21" s="1"/>
  <c r="BA91" i="21"/>
  <c r="AZ107" i="21"/>
  <c r="AZ243" i="21" s="1"/>
  <c r="BB31" i="21"/>
  <c r="BA66" i="21"/>
  <c r="BA97" i="21"/>
  <c r="AZ22" i="21"/>
  <c r="AZ21" i="21" s="1"/>
  <c r="BA43" i="21"/>
  <c r="BB49" i="21"/>
  <c r="BB43" i="21" s="1"/>
  <c r="BB69" i="21"/>
  <c r="BB66" i="21" s="1"/>
  <c r="BB141" i="21"/>
  <c r="BB135" i="21" s="1"/>
  <c r="BB134" i="21" s="1"/>
  <c r="BB97" i="21"/>
  <c r="AV236" i="21"/>
  <c r="AU236" i="21"/>
  <c r="AT236" i="21"/>
  <c r="AV229" i="21"/>
  <c r="AU229" i="21"/>
  <c r="AT229" i="21"/>
  <c r="AV187" i="21"/>
  <c r="AV168" i="21" s="1"/>
  <c r="AU187" i="21"/>
  <c r="AU168" i="21" s="1"/>
  <c r="AT187" i="21"/>
  <c r="AT168" i="21" s="1"/>
  <c r="AV154" i="21"/>
  <c r="AU154" i="21"/>
  <c r="AT154" i="21"/>
  <c r="AY143" i="21"/>
  <c r="AX143" i="21"/>
  <c r="AW143" i="21"/>
  <c r="AV143" i="21"/>
  <c r="AU143" i="21"/>
  <c r="AT143" i="21"/>
  <c r="AV137" i="21"/>
  <c r="AV136" i="21" s="1"/>
  <c r="AU137" i="21"/>
  <c r="AU136" i="21" s="1"/>
  <c r="AT137" i="21"/>
  <c r="AT136" i="21" s="1"/>
  <c r="AV133" i="21"/>
  <c r="AU133" i="21"/>
  <c r="AU241" i="21" s="1"/>
  <c r="AT133" i="21"/>
  <c r="AV131" i="21"/>
  <c r="AU131" i="21"/>
  <c r="AT131" i="21"/>
  <c r="AV129" i="21"/>
  <c r="AU129" i="21"/>
  <c r="AT129" i="21"/>
  <c r="AV126" i="21"/>
  <c r="AU126" i="21"/>
  <c r="AV123" i="21"/>
  <c r="AU123" i="21"/>
  <c r="AV118" i="21"/>
  <c r="AU118" i="21"/>
  <c r="AV113" i="21"/>
  <c r="AU113" i="21"/>
  <c r="AT113" i="21"/>
  <c r="AY111" i="21"/>
  <c r="AX111" i="21"/>
  <c r="AW111" i="21"/>
  <c r="AV111" i="21"/>
  <c r="AU111" i="21"/>
  <c r="AT111" i="21"/>
  <c r="AV108" i="21"/>
  <c r="AU108" i="21"/>
  <c r="AT108" i="21"/>
  <c r="AV105" i="21"/>
  <c r="AV104" i="21" s="1"/>
  <c r="AU105" i="21"/>
  <c r="AU104" i="21" s="1"/>
  <c r="AT105" i="21"/>
  <c r="AT104" i="21" s="1"/>
  <c r="AV101" i="21"/>
  <c r="AV100" i="21" s="1"/>
  <c r="AU101" i="21"/>
  <c r="AU100" i="21" s="1"/>
  <c r="AT101" i="21"/>
  <c r="AT100" i="21" s="1"/>
  <c r="AV98" i="21"/>
  <c r="AU98" i="21"/>
  <c r="AT98" i="21"/>
  <c r="AV94" i="21"/>
  <c r="AU94" i="21"/>
  <c r="AV92" i="21"/>
  <c r="AU92" i="21"/>
  <c r="AT91" i="21"/>
  <c r="AV88" i="21"/>
  <c r="AV84" i="21" s="1"/>
  <c r="AV83" i="21" s="1"/>
  <c r="AU88" i="21"/>
  <c r="AU84" i="21" s="1"/>
  <c r="AU83" i="21" s="1"/>
  <c r="AT88" i="21"/>
  <c r="AT84" i="21" s="1"/>
  <c r="AT83" i="21" s="1"/>
  <c r="AV81" i="21"/>
  <c r="AU81" i="21"/>
  <c r="AT81" i="21"/>
  <c r="AV79" i="21"/>
  <c r="AV78" i="21" s="1"/>
  <c r="AU79" i="21"/>
  <c r="AU78" i="21" s="1"/>
  <c r="AT79" i="21"/>
  <c r="AT78" i="21" s="1"/>
  <c r="AV76" i="21"/>
  <c r="AU76" i="21"/>
  <c r="AT76" i="21"/>
  <c r="AV74" i="21"/>
  <c r="AU74" i="21"/>
  <c r="AT74" i="21"/>
  <c r="AV72" i="21"/>
  <c r="AU72" i="21"/>
  <c r="AT72" i="21"/>
  <c r="AV70" i="21"/>
  <c r="AU70" i="21"/>
  <c r="AT70" i="21"/>
  <c r="AV67" i="21"/>
  <c r="AU67" i="21"/>
  <c r="AT67" i="21"/>
  <c r="AV64" i="21"/>
  <c r="AV57" i="21" s="1"/>
  <c r="AU64" i="21"/>
  <c r="AT64" i="21"/>
  <c r="AV61" i="21"/>
  <c r="AU61" i="21"/>
  <c r="AT61" i="21"/>
  <c r="AV55" i="21"/>
  <c r="AU55" i="21"/>
  <c r="AT55" i="21"/>
  <c r="AV52" i="21"/>
  <c r="AU52" i="21"/>
  <c r="AT52" i="21"/>
  <c r="AV50" i="21"/>
  <c r="AU50" i="21"/>
  <c r="AT50" i="21"/>
  <c r="AV46" i="21"/>
  <c r="AU46" i="21"/>
  <c r="AT46" i="21"/>
  <c r="AV44" i="21"/>
  <c r="AU44" i="21"/>
  <c r="AT44" i="21"/>
  <c r="AV41" i="21"/>
  <c r="AU41" i="21"/>
  <c r="AT41" i="21"/>
  <c r="AV39" i="21"/>
  <c r="AU39" i="21"/>
  <c r="AT39" i="21"/>
  <c r="AV36" i="21"/>
  <c r="AU36" i="21"/>
  <c r="AT36" i="21"/>
  <c r="AV32" i="21"/>
  <c r="AU32" i="21"/>
  <c r="AT32" i="21"/>
  <c r="AV29" i="21"/>
  <c r="AU29" i="21"/>
  <c r="AT29" i="21"/>
  <c r="AV27" i="21"/>
  <c r="AU27" i="21"/>
  <c r="AT27" i="21"/>
  <c r="AV25" i="21"/>
  <c r="AU25" i="21"/>
  <c r="AT25" i="21"/>
  <c r="AV23" i="21"/>
  <c r="AU23" i="21"/>
  <c r="AT23" i="21"/>
  <c r="AV16" i="21"/>
  <c r="AV15" i="21" s="1"/>
  <c r="AU16" i="21"/>
  <c r="AU15" i="21" s="1"/>
  <c r="AT16" i="21"/>
  <c r="AT15" i="21" s="1"/>
  <c r="AS140" i="21"/>
  <c r="AY140" i="21" s="1"/>
  <c r="BE140" i="21" s="1"/>
  <c r="BK140" i="21" s="1"/>
  <c r="AR140" i="21"/>
  <c r="AX140" i="21" s="1"/>
  <c r="BD140" i="21" s="1"/>
  <c r="BJ140" i="21" s="1"/>
  <c r="AQ140" i="21"/>
  <c r="AW140" i="21" s="1"/>
  <c r="BC140" i="21" s="1"/>
  <c r="BI140" i="21" s="1"/>
  <c r="BB242" i="21" l="1"/>
  <c r="AV91" i="21"/>
  <c r="AV54" i="21"/>
  <c r="BA242" i="21"/>
  <c r="AT22" i="21"/>
  <c r="AT21" i="21" s="1"/>
  <c r="BB244" i="21"/>
  <c r="BB243" i="21"/>
  <c r="BB133" i="21" s="1"/>
  <c r="BA244" i="21"/>
  <c r="BA243" i="21"/>
  <c r="AZ242" i="21"/>
  <c r="AZ133" i="21" s="1"/>
  <c r="AZ240" i="21" s="1"/>
  <c r="AZ244" i="21"/>
  <c r="AU107" i="21"/>
  <c r="AV69" i="21"/>
  <c r="AT69" i="21"/>
  <c r="AT66" i="21" s="1"/>
  <c r="AU49" i="21"/>
  <c r="AU43" i="21" s="1"/>
  <c r="AU91" i="21"/>
  <c r="AT31" i="21"/>
  <c r="AU57" i="21"/>
  <c r="AU54" i="21" s="1"/>
  <c r="AV241" i="21"/>
  <c r="AV49" i="21"/>
  <c r="AV43" i="21" s="1"/>
  <c r="AT141" i="21"/>
  <c r="AT135" i="21" s="1"/>
  <c r="AT134" i="21" s="1"/>
  <c r="AT240" i="21" s="1"/>
  <c r="AT97" i="21"/>
  <c r="AV31" i="21"/>
  <c r="AT49" i="21"/>
  <c r="AT43" i="21" s="1"/>
  <c r="AU141" i="21"/>
  <c r="AU135" i="21" s="1"/>
  <c r="AU134" i="21" s="1"/>
  <c r="AU240" i="21" s="1"/>
  <c r="AV66" i="21"/>
  <c r="AU97" i="21"/>
  <c r="AU31" i="21"/>
  <c r="AU22" i="21"/>
  <c r="AU21" i="21" s="1"/>
  <c r="AV22" i="21"/>
  <c r="AV21" i="21" s="1"/>
  <c r="AT57" i="21"/>
  <c r="AT54" i="21" s="1"/>
  <c r="AT107" i="21"/>
  <c r="AV141" i="21"/>
  <c r="AV135" i="21" s="1"/>
  <c r="AV134" i="21" s="1"/>
  <c r="AV240" i="21" s="1"/>
  <c r="AU69" i="21"/>
  <c r="AU66" i="21" s="1"/>
  <c r="AV107" i="21"/>
  <c r="AV97" i="21"/>
  <c r="AT241" i="21"/>
  <c r="AO229" i="21"/>
  <c r="AP229" i="21"/>
  <c r="AN229" i="21"/>
  <c r="AS233" i="21"/>
  <c r="AY233" i="21" s="1"/>
  <c r="BE233" i="21" s="1"/>
  <c r="BK233" i="21" s="1"/>
  <c r="AS232" i="21"/>
  <c r="AY232" i="21" s="1"/>
  <c r="BE232" i="21" s="1"/>
  <c r="BK232" i="21" s="1"/>
  <c r="AR233" i="21"/>
  <c r="AX233" i="21" s="1"/>
  <c r="BD233" i="21" s="1"/>
  <c r="BJ233" i="21" s="1"/>
  <c r="AR232" i="21"/>
  <c r="AX232" i="21" s="1"/>
  <c r="BD232" i="21" s="1"/>
  <c r="BJ232" i="21" s="1"/>
  <c r="AQ233" i="21"/>
  <c r="AW233" i="21" s="1"/>
  <c r="BC233" i="21" s="1"/>
  <c r="BI233" i="21" s="1"/>
  <c r="AQ232" i="21"/>
  <c r="AW232" i="21" s="1"/>
  <c r="BC232" i="21" s="1"/>
  <c r="BI232" i="21" s="1"/>
  <c r="BA133" i="21" l="1"/>
  <c r="BA246" i="21" s="1"/>
  <c r="BB246" i="21"/>
  <c r="BB241" i="21"/>
  <c r="BB240" i="21"/>
  <c r="BA240" i="21"/>
  <c r="AZ246" i="21"/>
  <c r="AZ241" i="21"/>
  <c r="AN236" i="21"/>
  <c r="AP236" i="21"/>
  <c r="AO236" i="21"/>
  <c r="AP187" i="21"/>
  <c r="AP168" i="21" s="1"/>
  <c r="AO187" i="21"/>
  <c r="AO168" i="21" s="1"/>
  <c r="AN187" i="21"/>
  <c r="AN168" i="21" s="1"/>
  <c r="AP154" i="21"/>
  <c r="AO154" i="21"/>
  <c r="AN154" i="21"/>
  <c r="AS143" i="21"/>
  <c r="AR143" i="21"/>
  <c r="AQ143" i="21"/>
  <c r="AP143" i="21"/>
  <c r="AO143" i="21"/>
  <c r="AN143" i="21"/>
  <c r="AP137" i="21"/>
  <c r="AP136" i="21" s="1"/>
  <c r="AO137" i="21"/>
  <c r="AO136" i="21" s="1"/>
  <c r="AN137" i="21"/>
  <c r="AN136" i="21" s="1"/>
  <c r="AP133" i="21"/>
  <c r="AO133" i="21"/>
  <c r="AN133" i="21"/>
  <c r="AP131" i="21"/>
  <c r="AO131" i="21"/>
  <c r="AN131" i="21"/>
  <c r="AP129" i="21"/>
  <c r="AO129" i="21"/>
  <c r="AN129" i="21"/>
  <c r="AP126" i="21"/>
  <c r="AO126" i="21"/>
  <c r="AP123" i="21"/>
  <c r="AO123" i="21"/>
  <c r="AP118" i="21"/>
  <c r="AO118" i="21"/>
  <c r="AP113" i="21"/>
  <c r="AO113" i="21"/>
  <c r="AN113" i="21"/>
  <c r="AS111" i="21"/>
  <c r="AR111" i="21"/>
  <c r="AQ111" i="21"/>
  <c r="AP111" i="21"/>
  <c r="AO111" i="21"/>
  <c r="AN111" i="21"/>
  <c r="AP108" i="21"/>
  <c r="AO108" i="21"/>
  <c r="AN108" i="21"/>
  <c r="AP105" i="21"/>
  <c r="AP104" i="21" s="1"/>
  <c r="AO105" i="21"/>
  <c r="AO104" i="21" s="1"/>
  <c r="AN105" i="21"/>
  <c r="AN104" i="21" s="1"/>
  <c r="AP101" i="21"/>
  <c r="AP100" i="21" s="1"/>
  <c r="AO101" i="21"/>
  <c r="AO100" i="21" s="1"/>
  <c r="AN101" i="21"/>
  <c r="AN100" i="21" s="1"/>
  <c r="AP98" i="21"/>
  <c r="AO98" i="21"/>
  <c r="AN98" i="21"/>
  <c r="AP94" i="21"/>
  <c r="AO94" i="21"/>
  <c r="AP92" i="21"/>
  <c r="AO92" i="21"/>
  <c r="AP88" i="21"/>
  <c r="AP84" i="21" s="1"/>
  <c r="AP83" i="21" s="1"/>
  <c r="AO88" i="21"/>
  <c r="AO84" i="21" s="1"/>
  <c r="AO83" i="21" s="1"/>
  <c r="AN88" i="21"/>
  <c r="AN84" i="21" s="1"/>
  <c r="AN83" i="21" s="1"/>
  <c r="AP81" i="21"/>
  <c r="AO81" i="21"/>
  <c r="AN81" i="21"/>
  <c r="AP79" i="21"/>
  <c r="AP78" i="21" s="1"/>
  <c r="AO79" i="21"/>
  <c r="AO78" i="21" s="1"/>
  <c r="AN79" i="21"/>
  <c r="AN78" i="21" s="1"/>
  <c r="AP76" i="21"/>
  <c r="AO76" i="21"/>
  <c r="AN76" i="21"/>
  <c r="AP74" i="21"/>
  <c r="AO74" i="21"/>
  <c r="AN74" i="21"/>
  <c r="AP72" i="21"/>
  <c r="AO72" i="21"/>
  <c r="AN72" i="21"/>
  <c r="AP70" i="21"/>
  <c r="AO70" i="21"/>
  <c r="AN70" i="21"/>
  <c r="AP67" i="21"/>
  <c r="AO67" i="21"/>
  <c r="AN67" i="21"/>
  <c r="AP64" i="21"/>
  <c r="AO64" i="21"/>
  <c r="AN64" i="21"/>
  <c r="AP61" i="21"/>
  <c r="AO61" i="21"/>
  <c r="AN61" i="21"/>
  <c r="AP55" i="21"/>
  <c r="AO55" i="21"/>
  <c r="AN55" i="21"/>
  <c r="AP52" i="21"/>
  <c r="AO52" i="21"/>
  <c r="AN52" i="21"/>
  <c r="AP50" i="21"/>
  <c r="AO50" i="21"/>
  <c r="AN50" i="21"/>
  <c r="AP46" i="21"/>
  <c r="AO46" i="21"/>
  <c r="AN46" i="21"/>
  <c r="AP44" i="21"/>
  <c r="AO44" i="21"/>
  <c r="AN44" i="21"/>
  <c r="AP41" i="21"/>
  <c r="AO41" i="21"/>
  <c r="AN41" i="21"/>
  <c r="AP39" i="21"/>
  <c r="AO39" i="21"/>
  <c r="AN39" i="21"/>
  <c r="AP36" i="21"/>
  <c r="AO36" i="21"/>
  <c r="AN36" i="21"/>
  <c r="AP32" i="21"/>
  <c r="AO32" i="21"/>
  <c r="AN32" i="21"/>
  <c r="AP29" i="21"/>
  <c r="AO29" i="21"/>
  <c r="AN29" i="21"/>
  <c r="AP27" i="21"/>
  <c r="AO27" i="21"/>
  <c r="AN27" i="21"/>
  <c r="AP25" i="21"/>
  <c r="AO25" i="21"/>
  <c r="AN25" i="21"/>
  <c r="AP23" i="21"/>
  <c r="AO23" i="21"/>
  <c r="AN23" i="21"/>
  <c r="AP16" i="21"/>
  <c r="AP15" i="21" s="1"/>
  <c r="AO16" i="21"/>
  <c r="AO15" i="21" s="1"/>
  <c r="AN16" i="21"/>
  <c r="AN15" i="21" s="1"/>
  <c r="BA241" i="21" l="1"/>
  <c r="BA247" i="21"/>
  <c r="BA249" i="21"/>
  <c r="BB249" i="21"/>
  <c r="BB247" i="21"/>
  <c r="AZ247" i="21"/>
  <c r="AZ249" i="21"/>
  <c r="AP49" i="21"/>
  <c r="AP43" i="21" s="1"/>
  <c r="AO57" i="21"/>
  <c r="AO54" i="21" s="1"/>
  <c r="AN241" i="21"/>
  <c r="AP57" i="21"/>
  <c r="AP54" i="21" s="1"/>
  <c r="AN91" i="21"/>
  <c r="AO91" i="21"/>
  <c r="AO141" i="21"/>
  <c r="AO135" i="21" s="1"/>
  <c r="AO134" i="21" s="1"/>
  <c r="AO240" i="21" s="1"/>
  <c r="AP22" i="21"/>
  <c r="AP21" i="21" s="1"/>
  <c r="AO107" i="21"/>
  <c r="AN69" i="21"/>
  <c r="AN66" i="21" s="1"/>
  <c r="AO69" i="21"/>
  <c r="AO66" i="21" s="1"/>
  <c r="AO97" i="21"/>
  <c r="AO31" i="21"/>
  <c r="AP91" i="21"/>
  <c r="AP31" i="21"/>
  <c r="AN49" i="21"/>
  <c r="AN43" i="21" s="1"/>
  <c r="AO49" i="21"/>
  <c r="AO43" i="21" s="1"/>
  <c r="AN31" i="21"/>
  <c r="AN57" i="21"/>
  <c r="AN54" i="21" s="1"/>
  <c r="AP69" i="21"/>
  <c r="AP66" i="21" s="1"/>
  <c r="AP97" i="21"/>
  <c r="AN107" i="21"/>
  <c r="AN22" i="21"/>
  <c r="AN21" i="21" s="1"/>
  <c r="AO22" i="21"/>
  <c r="AO21" i="21" s="1"/>
  <c r="AN97" i="21"/>
  <c r="AP107" i="21"/>
  <c r="AN141" i="21"/>
  <c r="AN135" i="21" s="1"/>
  <c r="AN134" i="21" s="1"/>
  <c r="AN240" i="21" s="1"/>
  <c r="AP141" i="21"/>
  <c r="AP135" i="21" s="1"/>
  <c r="AP134" i="21" s="1"/>
  <c r="AP240" i="21" s="1"/>
  <c r="AO241" i="21"/>
  <c r="AP241" i="21"/>
  <c r="AH237" i="21"/>
  <c r="AI154" i="21" l="1"/>
  <c r="AJ154" i="21"/>
  <c r="AH154" i="21" l="1"/>
  <c r="AM166" i="21"/>
  <c r="AS166" i="21" s="1"/>
  <c r="AY166" i="21" s="1"/>
  <c r="BE166" i="21" s="1"/>
  <c r="BK166" i="21" s="1"/>
  <c r="AL166" i="21"/>
  <c r="AR166" i="21" s="1"/>
  <c r="AX166" i="21" s="1"/>
  <c r="BD166" i="21" s="1"/>
  <c r="BJ166" i="21" s="1"/>
  <c r="AK166" i="21"/>
  <c r="AQ166" i="21" s="1"/>
  <c r="AW166" i="21" s="1"/>
  <c r="BC166" i="21" s="1"/>
  <c r="BI166" i="21" s="1"/>
  <c r="AM145" i="21"/>
  <c r="AS145" i="21" s="1"/>
  <c r="AY145" i="21" s="1"/>
  <c r="BE145" i="21" s="1"/>
  <c r="BK145" i="21" s="1"/>
  <c r="AL145" i="21"/>
  <c r="AR145" i="21" s="1"/>
  <c r="AX145" i="21" s="1"/>
  <c r="BD145" i="21" s="1"/>
  <c r="BJ145" i="21" s="1"/>
  <c r="AK145" i="21"/>
  <c r="AQ145" i="21" s="1"/>
  <c r="AW145" i="21" s="1"/>
  <c r="BC145" i="21" s="1"/>
  <c r="BI145" i="21" s="1"/>
  <c r="AK143" i="21"/>
  <c r="AG207" i="21" l="1"/>
  <c r="AM207" i="21" s="1"/>
  <c r="AS207" i="21" s="1"/>
  <c r="AY207" i="21" s="1"/>
  <c r="BE207" i="21" s="1"/>
  <c r="BK207" i="21" s="1"/>
  <c r="AH236" i="21"/>
  <c r="AJ236" i="21"/>
  <c r="AI236" i="21"/>
  <c r="AJ229" i="21"/>
  <c r="AI229" i="21"/>
  <c r="AH229" i="21"/>
  <c r="AJ187" i="21"/>
  <c r="AJ168" i="21" s="1"/>
  <c r="AI187" i="21"/>
  <c r="AI168" i="21" s="1"/>
  <c r="AH187" i="21"/>
  <c r="AH168" i="21" s="1"/>
  <c r="AM143" i="21"/>
  <c r="AL143" i="21"/>
  <c r="AJ143" i="21"/>
  <c r="AJ141" i="21" s="1"/>
  <c r="AI143" i="21"/>
  <c r="AI141" i="21" s="1"/>
  <c r="AH143" i="21"/>
  <c r="AJ137" i="21"/>
  <c r="AJ136" i="21" s="1"/>
  <c r="AI137" i="21"/>
  <c r="AI136" i="21" s="1"/>
  <c r="AH137" i="21"/>
  <c r="AH136" i="21" s="1"/>
  <c r="AJ133" i="21"/>
  <c r="AI133" i="21"/>
  <c r="AH133" i="21"/>
  <c r="AJ131" i="21"/>
  <c r="AI131" i="21"/>
  <c r="AH131" i="21"/>
  <c r="AJ129" i="21"/>
  <c r="AI129" i="21"/>
  <c r="AH129" i="21"/>
  <c r="AJ126" i="21"/>
  <c r="AI126" i="21"/>
  <c r="AJ123" i="21"/>
  <c r="AI123" i="21"/>
  <c r="AJ118" i="21"/>
  <c r="AI118" i="21"/>
  <c r="AJ113" i="21"/>
  <c r="AI113" i="21"/>
  <c r="AH113" i="21"/>
  <c r="AM111" i="21"/>
  <c r="AL111" i="21"/>
  <c r="AK111" i="21"/>
  <c r="AJ111" i="21"/>
  <c r="AI111" i="21"/>
  <c r="AH111" i="21"/>
  <c r="AJ108" i="21"/>
  <c r="AI108" i="21"/>
  <c r="AH108" i="21"/>
  <c r="AJ105" i="21"/>
  <c r="AJ104" i="21" s="1"/>
  <c r="AI105" i="21"/>
  <c r="AI104" i="21" s="1"/>
  <c r="AH105" i="21"/>
  <c r="AH104" i="21" s="1"/>
  <c r="AJ101" i="21"/>
  <c r="AJ100" i="21" s="1"/>
  <c r="AI101" i="21"/>
  <c r="AI100" i="21" s="1"/>
  <c r="AH101" i="21"/>
  <c r="AH100" i="21" s="1"/>
  <c r="AJ98" i="21"/>
  <c r="AI98" i="21"/>
  <c r="AH98" i="21"/>
  <c r="AJ94" i="21"/>
  <c r="AI94" i="21"/>
  <c r="AH94" i="21"/>
  <c r="AJ92" i="21"/>
  <c r="AI92" i="21"/>
  <c r="AH92" i="21"/>
  <c r="AJ88" i="21"/>
  <c r="AJ84" i="21" s="1"/>
  <c r="AJ83" i="21" s="1"/>
  <c r="AI88" i="21"/>
  <c r="AI84" i="21" s="1"/>
  <c r="AI83" i="21" s="1"/>
  <c r="AH88" i="21"/>
  <c r="AH84" i="21" s="1"/>
  <c r="AH83" i="21" s="1"/>
  <c r="AJ81" i="21"/>
  <c r="AI81" i="21"/>
  <c r="AH81" i="21"/>
  <c r="AJ79" i="21"/>
  <c r="AJ78" i="21" s="1"/>
  <c r="AI79" i="21"/>
  <c r="AI78" i="21" s="1"/>
  <c r="AH79" i="21"/>
  <c r="AH78" i="21" s="1"/>
  <c r="AJ76" i="21"/>
  <c r="AI76" i="21"/>
  <c r="AH76" i="21"/>
  <c r="AJ74" i="21"/>
  <c r="AI74" i="21"/>
  <c r="AH74" i="21"/>
  <c r="AJ72" i="21"/>
  <c r="AI72" i="21"/>
  <c r="AH72" i="21"/>
  <c r="AJ70" i="21"/>
  <c r="AI70" i="21"/>
  <c r="AH70" i="21"/>
  <c r="AJ67" i="21"/>
  <c r="AI67" i="21"/>
  <c r="AH67" i="21"/>
  <c r="AJ64" i="21"/>
  <c r="AI64" i="21"/>
  <c r="AH64" i="21"/>
  <c r="AJ61" i="21"/>
  <c r="AI61" i="21"/>
  <c r="AH61" i="21"/>
  <c r="AJ55" i="21"/>
  <c r="AI55" i="21"/>
  <c r="AH55" i="21"/>
  <c r="AJ52" i="21"/>
  <c r="AI52" i="21"/>
  <c r="AH52" i="21"/>
  <c r="AJ50" i="21"/>
  <c r="AI50" i="21"/>
  <c r="AH50" i="21"/>
  <c r="AJ46" i="21"/>
  <c r="AI46" i="21"/>
  <c r="AH46" i="21"/>
  <c r="AJ44" i="21"/>
  <c r="AI44" i="21"/>
  <c r="AH44" i="21"/>
  <c r="AJ41" i="21"/>
  <c r="AI41" i="21"/>
  <c r="AH41" i="21"/>
  <c r="AJ39" i="21"/>
  <c r="AI39" i="21"/>
  <c r="AH39" i="21"/>
  <c r="AJ36" i="21"/>
  <c r="AI36" i="21"/>
  <c r="AH36" i="21"/>
  <c r="AJ32" i="21"/>
  <c r="AI32" i="21"/>
  <c r="AH32" i="21"/>
  <c r="AJ29" i="21"/>
  <c r="AI29" i="21"/>
  <c r="AH29" i="21"/>
  <c r="AJ27" i="21"/>
  <c r="AI27" i="21"/>
  <c r="AH27" i="21"/>
  <c r="AJ25" i="21"/>
  <c r="AI25" i="21"/>
  <c r="AH25" i="21"/>
  <c r="AJ23" i="21"/>
  <c r="AI23" i="21"/>
  <c r="AH23" i="21"/>
  <c r="AJ16" i="21"/>
  <c r="AJ15" i="21" s="1"/>
  <c r="AI16" i="21"/>
  <c r="AI15" i="21" s="1"/>
  <c r="AH16" i="21"/>
  <c r="AH15" i="21" s="1"/>
  <c r="AI49" i="21" l="1"/>
  <c r="AI43" i="21" s="1"/>
  <c r="AJ49" i="21"/>
  <c r="AJ43" i="21" s="1"/>
  <c r="AI57" i="21"/>
  <c r="AI54" i="21" s="1"/>
  <c r="AJ31" i="21"/>
  <c r="AH31" i="21"/>
  <c r="AH49" i="21"/>
  <c r="AH43" i="21" s="1"/>
  <c r="AH107" i="21"/>
  <c r="AJ241" i="21"/>
  <c r="AI91" i="21"/>
  <c r="AJ57" i="21"/>
  <c r="AJ54" i="21" s="1"/>
  <c r="AH69" i="21"/>
  <c r="AH66" i="21" s="1"/>
  <c r="AI22" i="21"/>
  <c r="AI21" i="21" s="1"/>
  <c r="AI69" i="21"/>
  <c r="AI66" i="21" s="1"/>
  <c r="AH57" i="21"/>
  <c r="AH54" i="21" s="1"/>
  <c r="AH91" i="21"/>
  <c r="AH97" i="21"/>
  <c r="AI241" i="21"/>
  <c r="AI107" i="21"/>
  <c r="AJ69" i="21"/>
  <c r="AJ66" i="21" s="1"/>
  <c r="AJ22" i="21"/>
  <c r="AJ21" i="21" s="1"/>
  <c r="AH22" i="21"/>
  <c r="AH21" i="21" s="1"/>
  <c r="AI31" i="21"/>
  <c r="AJ97" i="21"/>
  <c r="AJ91" i="21"/>
  <c r="AJ107" i="21"/>
  <c r="AH241" i="21"/>
  <c r="AI97" i="21"/>
  <c r="AJ135" i="21"/>
  <c r="AJ134" i="21" s="1"/>
  <c r="AJ240" i="21" s="1"/>
  <c r="AH141" i="21"/>
  <c r="AH135" i="21" s="1"/>
  <c r="AH134" i="21" s="1"/>
  <c r="AH240" i="21" s="1"/>
  <c r="AI135" i="21"/>
  <c r="AI134" i="21" s="1"/>
  <c r="AI240" i="21" s="1"/>
  <c r="AB237" i="21"/>
  <c r="AB181" i="21" l="1"/>
  <c r="AB229" i="21" l="1"/>
  <c r="AC229" i="21"/>
  <c r="AD229" i="21"/>
  <c r="AG231" i="21"/>
  <c r="AM231" i="21" s="1"/>
  <c r="AS231" i="21" s="1"/>
  <c r="AY231" i="21" s="1"/>
  <c r="BE231" i="21" s="1"/>
  <c r="BK231" i="21" s="1"/>
  <c r="AF231" i="21"/>
  <c r="AL231" i="21" s="1"/>
  <c r="AR231" i="21" s="1"/>
  <c r="AX231" i="21" s="1"/>
  <c r="BD231" i="21" s="1"/>
  <c r="BJ231" i="21" s="1"/>
  <c r="AE231" i="21"/>
  <c r="AK231" i="21" s="1"/>
  <c r="AQ231" i="21" s="1"/>
  <c r="AW231" i="21" s="1"/>
  <c r="BC231" i="21" s="1"/>
  <c r="BI231" i="21" s="1"/>
  <c r="Y111" i="21"/>
  <c r="AG161" i="21" l="1"/>
  <c r="AM161" i="21" s="1"/>
  <c r="AS161" i="21" s="1"/>
  <c r="AY161" i="21" s="1"/>
  <c r="BE161" i="21" s="1"/>
  <c r="BK161" i="21" s="1"/>
  <c r="AF161" i="21"/>
  <c r="AL161" i="21" s="1"/>
  <c r="AR161" i="21" s="1"/>
  <c r="AX161" i="21" s="1"/>
  <c r="BD161" i="21" s="1"/>
  <c r="BJ161" i="21" s="1"/>
  <c r="AE161" i="21"/>
  <c r="AK161" i="21" s="1"/>
  <c r="AQ161" i="21" s="1"/>
  <c r="AW161" i="21" s="1"/>
  <c r="BC161" i="21" s="1"/>
  <c r="BI161" i="21" s="1"/>
  <c r="AF207" i="21"/>
  <c r="AL207" i="21" s="1"/>
  <c r="AR207" i="21" s="1"/>
  <c r="AX207" i="21" s="1"/>
  <c r="BD207" i="21" s="1"/>
  <c r="BJ207" i="21" s="1"/>
  <c r="AE207" i="21"/>
  <c r="AK207" i="21" s="1"/>
  <c r="AQ207" i="21" s="1"/>
  <c r="AW207" i="21" s="1"/>
  <c r="BC207" i="21" s="1"/>
  <c r="BI207" i="21" s="1"/>
  <c r="AG146" i="21"/>
  <c r="AM146" i="21" s="1"/>
  <c r="AS146" i="21" s="1"/>
  <c r="AY146" i="21" s="1"/>
  <c r="BE146" i="21" s="1"/>
  <c r="BK146" i="21" s="1"/>
  <c r="AF146" i="21"/>
  <c r="AL146" i="21" s="1"/>
  <c r="AR146" i="21" s="1"/>
  <c r="AX146" i="21" s="1"/>
  <c r="BD146" i="21" s="1"/>
  <c r="BJ146" i="21" s="1"/>
  <c r="AE146" i="21"/>
  <c r="AK146" i="21" s="1"/>
  <c r="AQ146" i="21" s="1"/>
  <c r="AW146" i="21" s="1"/>
  <c r="BC146" i="21" s="1"/>
  <c r="BI146" i="21" s="1"/>
  <c r="AB236" i="21" l="1"/>
  <c r="AD236" i="21"/>
  <c r="AC236" i="21"/>
  <c r="AD187" i="21"/>
  <c r="AD168" i="21" s="1"/>
  <c r="AC187" i="21"/>
  <c r="AC168" i="21" s="1"/>
  <c r="AB187" i="21"/>
  <c r="AB168" i="21" s="1"/>
  <c r="AD154" i="21"/>
  <c r="AC154" i="21"/>
  <c r="AB154" i="21"/>
  <c r="AG143" i="21"/>
  <c r="AF143" i="21"/>
  <c r="AE143" i="21"/>
  <c r="AD143" i="21"/>
  <c r="AC143" i="21"/>
  <c r="AB143" i="21"/>
  <c r="AD137" i="21"/>
  <c r="AD136" i="21" s="1"/>
  <c r="AC137" i="21"/>
  <c r="AC136" i="21" s="1"/>
  <c r="AB137" i="21"/>
  <c r="AB136" i="21" s="1"/>
  <c r="AD131" i="21"/>
  <c r="AC131" i="21"/>
  <c r="AB131" i="21"/>
  <c r="AD129" i="21"/>
  <c r="AC129" i="21"/>
  <c r="AB129" i="21"/>
  <c r="AD126" i="21"/>
  <c r="AC126" i="21"/>
  <c r="AB126" i="21"/>
  <c r="AD123" i="21"/>
  <c r="AC123" i="21"/>
  <c r="AB123" i="21"/>
  <c r="AD118" i="21"/>
  <c r="AC118" i="21"/>
  <c r="AB118" i="21"/>
  <c r="AD113" i="21"/>
  <c r="AC113" i="21"/>
  <c r="AB113" i="21"/>
  <c r="AG111" i="21"/>
  <c r="AF111" i="21"/>
  <c r="AE111" i="21"/>
  <c r="AD111" i="21"/>
  <c r="AC111" i="21"/>
  <c r="AB111" i="21"/>
  <c r="AD108" i="21"/>
  <c r="AC108" i="21"/>
  <c r="AB108" i="21"/>
  <c r="AD105" i="21"/>
  <c r="AD104" i="21" s="1"/>
  <c r="AC105" i="21"/>
  <c r="AC104" i="21" s="1"/>
  <c r="AB105" i="21"/>
  <c r="AB104" i="21" s="1"/>
  <c r="AD101" i="21"/>
  <c r="AD100" i="21" s="1"/>
  <c r="AC101" i="21"/>
  <c r="AC100" i="21" s="1"/>
  <c r="AB101" i="21"/>
  <c r="AB100" i="21" s="1"/>
  <c r="AD98" i="21"/>
  <c r="AC98" i="21"/>
  <c r="AB98" i="21"/>
  <c r="AD94" i="21"/>
  <c r="AC94" i="21"/>
  <c r="AB94" i="21"/>
  <c r="AD92" i="21"/>
  <c r="AC92" i="21"/>
  <c r="AB92" i="21"/>
  <c r="AD88" i="21"/>
  <c r="AD84" i="21" s="1"/>
  <c r="AD83" i="21" s="1"/>
  <c r="AC88" i="21"/>
  <c r="AC84" i="21" s="1"/>
  <c r="AC83" i="21" s="1"/>
  <c r="AB88" i="21"/>
  <c r="AB84" i="21" s="1"/>
  <c r="AB83" i="21" s="1"/>
  <c r="AD81" i="21"/>
  <c r="AC81" i="21"/>
  <c r="AB81" i="21"/>
  <c r="AD79" i="21"/>
  <c r="AD78" i="21" s="1"/>
  <c r="AC79" i="21"/>
  <c r="AC78" i="21" s="1"/>
  <c r="AB79" i="21"/>
  <c r="AB78" i="21" s="1"/>
  <c r="AD76" i="21"/>
  <c r="AC76" i="21"/>
  <c r="AB76" i="21"/>
  <c r="AD74" i="21"/>
  <c r="AC74" i="21"/>
  <c r="AB74" i="21"/>
  <c r="AD72" i="21"/>
  <c r="AC72" i="21"/>
  <c r="AB72" i="21"/>
  <c r="AD70" i="21"/>
  <c r="AC70" i="21"/>
  <c r="AB70" i="21"/>
  <c r="AD67" i="21"/>
  <c r="AC67" i="21"/>
  <c r="AB67" i="21"/>
  <c r="AD64" i="21"/>
  <c r="AC64" i="21"/>
  <c r="AB64" i="21"/>
  <c r="AD61" i="21"/>
  <c r="AC61" i="21"/>
  <c r="AB61" i="21"/>
  <c r="AD55" i="21"/>
  <c r="AC55" i="21"/>
  <c r="AB55" i="21"/>
  <c r="AD52" i="21"/>
  <c r="AC52" i="21"/>
  <c r="AB52" i="21"/>
  <c r="AD50" i="21"/>
  <c r="AC50" i="21"/>
  <c r="AB50" i="21"/>
  <c r="AD46" i="21"/>
  <c r="AC46" i="21"/>
  <c r="AB46" i="21"/>
  <c r="AD44" i="21"/>
  <c r="AC44" i="21"/>
  <c r="AB44" i="21"/>
  <c r="AD41" i="21"/>
  <c r="AC41" i="21"/>
  <c r="AB41" i="21"/>
  <c r="AD39" i="21"/>
  <c r="AC39" i="21"/>
  <c r="AB39" i="21"/>
  <c r="AD36" i="21"/>
  <c r="AC36" i="21"/>
  <c r="AB36" i="21"/>
  <c r="AD32" i="21"/>
  <c r="AC32" i="21"/>
  <c r="AB32" i="21"/>
  <c r="AD29" i="21"/>
  <c r="AC29" i="21"/>
  <c r="AB29" i="21"/>
  <c r="AD27" i="21"/>
  <c r="AC27" i="21"/>
  <c r="AB27" i="21"/>
  <c r="AD25" i="21"/>
  <c r="AC25" i="21"/>
  <c r="AB25" i="21"/>
  <c r="AD23" i="21"/>
  <c r="AC23" i="21"/>
  <c r="AB23" i="21"/>
  <c r="AD16" i="21"/>
  <c r="AD15" i="21" s="1"/>
  <c r="AC16" i="21"/>
  <c r="AC15" i="21" s="1"/>
  <c r="AB16" i="21"/>
  <c r="AD57" i="21" l="1"/>
  <c r="AC49" i="21"/>
  <c r="AC57" i="21"/>
  <c r="AD31" i="21"/>
  <c r="AC31" i="21"/>
  <c r="AB49" i="21"/>
  <c r="AB43" i="21" s="1"/>
  <c r="AC43" i="21"/>
  <c r="AD49" i="21"/>
  <c r="AD69" i="21"/>
  <c r="AD66" i="21" s="1"/>
  <c r="AB69" i="21"/>
  <c r="AB66" i="21" s="1"/>
  <c r="AB91" i="21"/>
  <c r="AC91" i="21"/>
  <c r="AD54" i="21"/>
  <c r="AD107" i="21"/>
  <c r="AC107" i="21"/>
  <c r="AC245" i="21"/>
  <c r="AB31" i="21"/>
  <c r="AB57" i="21"/>
  <c r="AB54" i="21" s="1"/>
  <c r="AD91" i="21"/>
  <c r="AB15" i="21"/>
  <c r="AB245" i="21"/>
  <c r="AD245" i="21"/>
  <c r="AB107" i="21"/>
  <c r="AD43" i="21"/>
  <c r="AC54" i="21"/>
  <c r="AC69" i="21"/>
  <c r="AC66" i="21" s="1"/>
  <c r="AD97" i="21"/>
  <c r="AD141" i="21"/>
  <c r="AD135" i="21" s="1"/>
  <c r="AD134" i="21" s="1"/>
  <c r="AB97" i="21"/>
  <c r="AC141" i="21"/>
  <c r="AC135" i="21" s="1"/>
  <c r="AC134" i="21" s="1"/>
  <c r="AB141" i="21"/>
  <c r="AB135" i="21" s="1"/>
  <c r="AB134" i="21" s="1"/>
  <c r="AB22" i="21"/>
  <c r="AB21" i="21" s="1"/>
  <c r="AC22" i="21"/>
  <c r="AC21" i="21" s="1"/>
  <c r="AD22" i="21"/>
  <c r="AD21" i="21" s="1"/>
  <c r="AC97" i="21"/>
  <c r="V212" i="21"/>
  <c r="AD242" i="21" l="1"/>
  <c r="AB243" i="21"/>
  <c r="AD243" i="21"/>
  <c r="AC244" i="21"/>
  <c r="AB244" i="21"/>
  <c r="AD244" i="21"/>
  <c r="AC243" i="21"/>
  <c r="AB242" i="21"/>
  <c r="AC242" i="21"/>
  <c r="V237" i="21"/>
  <c r="AD133" i="21" l="1"/>
  <c r="AB133" i="21"/>
  <c r="AB240" i="21" s="1"/>
  <c r="AD246" i="21"/>
  <c r="AD240" i="21"/>
  <c r="AD241" i="21"/>
  <c r="AC133" i="21"/>
  <c r="AC240" i="21" s="1"/>
  <c r="AB246" i="21"/>
  <c r="AB241" i="21"/>
  <c r="V181" i="21"/>
  <c r="AC246" i="21" l="1"/>
  <c r="AC241" i="21"/>
  <c r="Y24" i="21"/>
  <c r="Z24" i="21"/>
  <c r="AA24" i="21"/>
  <c r="Y26" i="21"/>
  <c r="Z26" i="21"/>
  <c r="AA26" i="21"/>
  <c r="Y28" i="21"/>
  <c r="Z28" i="21"/>
  <c r="AA28" i="21"/>
  <c r="Y30" i="21"/>
  <c r="Z30" i="21"/>
  <c r="AA30" i="21"/>
  <c r="W29" i="21"/>
  <c r="X29" i="21"/>
  <c r="V29" i="21"/>
  <c r="W27" i="21"/>
  <c r="X27" i="21"/>
  <c r="V27" i="21"/>
  <c r="W25" i="21"/>
  <c r="X25" i="21"/>
  <c r="V25" i="21"/>
  <c r="W23" i="21"/>
  <c r="X23" i="21"/>
  <c r="V23" i="21"/>
  <c r="V22" i="21" l="1"/>
  <c r="Z27" i="21"/>
  <c r="AF28" i="21"/>
  <c r="AL28" i="21" s="1"/>
  <c r="Z29" i="21"/>
  <c r="AF30" i="21"/>
  <c r="AL30" i="21" s="1"/>
  <c r="Y27" i="21"/>
  <c r="AE28" i="21"/>
  <c r="AK28" i="21" s="1"/>
  <c r="AA23" i="21"/>
  <c r="AG24" i="21"/>
  <c r="AM24" i="21" s="1"/>
  <c r="AA29" i="21"/>
  <c r="AG30" i="21"/>
  <c r="AM30" i="21" s="1"/>
  <c r="Y29" i="21"/>
  <c r="AE30" i="21"/>
  <c r="AK30" i="21" s="1"/>
  <c r="AA25" i="21"/>
  <c r="AG26" i="21"/>
  <c r="AM26" i="21" s="1"/>
  <c r="Z23" i="21"/>
  <c r="AF24" i="21"/>
  <c r="AL24" i="21" s="1"/>
  <c r="Y25" i="21"/>
  <c r="AE26" i="21"/>
  <c r="AK26" i="21" s="1"/>
  <c r="AA27" i="21"/>
  <c r="AG28" i="21"/>
  <c r="AM28" i="21" s="1"/>
  <c r="Z25" i="21"/>
  <c r="AF26" i="21"/>
  <c r="AL26" i="21" s="1"/>
  <c r="Y23" i="21"/>
  <c r="AE24" i="21"/>
  <c r="AK24" i="21" s="1"/>
  <c r="X22" i="21"/>
  <c r="W22" i="21"/>
  <c r="U195" i="21"/>
  <c r="AA195" i="21" s="1"/>
  <c r="AG195" i="21" s="1"/>
  <c r="AM195" i="21" s="1"/>
  <c r="AS195" i="21" s="1"/>
  <c r="AY195" i="21" s="1"/>
  <c r="BE195" i="21" s="1"/>
  <c r="BK195" i="21" s="1"/>
  <c r="T195" i="21"/>
  <c r="Z195" i="21" s="1"/>
  <c r="AF195" i="21" s="1"/>
  <c r="AL195" i="21" s="1"/>
  <c r="AR195" i="21" s="1"/>
  <c r="AX195" i="21" s="1"/>
  <c r="BD195" i="21" s="1"/>
  <c r="BJ195" i="21" s="1"/>
  <c r="S195" i="21"/>
  <c r="Y195" i="21" s="1"/>
  <c r="AE195" i="21" s="1"/>
  <c r="AK195" i="21" s="1"/>
  <c r="AQ195" i="21" s="1"/>
  <c r="AW195" i="21" s="1"/>
  <c r="BC195" i="21" s="1"/>
  <c r="BI195" i="21" s="1"/>
  <c r="AL25" i="21" l="1"/>
  <c r="AR26" i="21"/>
  <c r="AK25" i="21"/>
  <c r="AQ26" i="21"/>
  <c r="AM25" i="21"/>
  <c r="AS26" i="21"/>
  <c r="AM29" i="21"/>
  <c r="AS30" i="21"/>
  <c r="AK27" i="21"/>
  <c r="AQ28" i="21"/>
  <c r="AL27" i="21"/>
  <c r="AR28" i="21"/>
  <c r="AK23" i="21"/>
  <c r="AQ24" i="21"/>
  <c r="AM27" i="21"/>
  <c r="AM22" i="21" s="1"/>
  <c r="AM21" i="21" s="1"/>
  <c r="AS28" i="21"/>
  <c r="AL23" i="21"/>
  <c r="AR24" i="21"/>
  <c r="AK29" i="21"/>
  <c r="AQ30" i="21"/>
  <c r="AM23" i="21"/>
  <c r="AS24" i="21"/>
  <c r="AL29" i="21"/>
  <c r="AR30" i="21"/>
  <c r="AF25" i="21"/>
  <c r="AE25" i="21"/>
  <c r="AG25" i="21"/>
  <c r="AG29" i="21"/>
  <c r="AE27" i="21"/>
  <c r="AF27" i="21"/>
  <c r="AE23" i="21"/>
  <c r="AG27" i="21"/>
  <c r="AF23" i="21"/>
  <c r="AE29" i="21"/>
  <c r="AG23" i="21"/>
  <c r="AF29" i="21"/>
  <c r="Y22" i="21"/>
  <c r="Z22" i="21"/>
  <c r="AA22" i="21"/>
  <c r="U174" i="21"/>
  <c r="AA174" i="21" s="1"/>
  <c r="AG174" i="21" s="1"/>
  <c r="AM174" i="21" s="1"/>
  <c r="AS174" i="21" s="1"/>
  <c r="AY174" i="21" s="1"/>
  <c r="BE174" i="21" s="1"/>
  <c r="BK174" i="21" s="1"/>
  <c r="T174" i="21"/>
  <c r="Z174" i="21" s="1"/>
  <c r="AF174" i="21" s="1"/>
  <c r="AL174" i="21" s="1"/>
  <c r="AR174" i="21" s="1"/>
  <c r="AX174" i="21" s="1"/>
  <c r="BD174" i="21" s="1"/>
  <c r="BJ174" i="21" s="1"/>
  <c r="S174" i="21"/>
  <c r="Y174" i="21" s="1"/>
  <c r="AE174" i="21" s="1"/>
  <c r="AK174" i="21" s="1"/>
  <c r="AQ174" i="21" s="1"/>
  <c r="AW174" i="21" s="1"/>
  <c r="BC174" i="21" s="1"/>
  <c r="BI174" i="21" s="1"/>
  <c r="AA143" i="21"/>
  <c r="Z143" i="21"/>
  <c r="Y143" i="21"/>
  <c r="AA111" i="21"/>
  <c r="Z111" i="21"/>
  <c r="X236" i="21"/>
  <c r="W236" i="21"/>
  <c r="X229" i="21"/>
  <c r="W229" i="21"/>
  <c r="X154" i="21"/>
  <c r="W154" i="21"/>
  <c r="X143" i="21"/>
  <c r="W143" i="21"/>
  <c r="X137" i="21"/>
  <c r="X136" i="21" s="1"/>
  <c r="W137" i="21"/>
  <c r="W136" i="21" s="1"/>
  <c r="X131" i="21"/>
  <c r="W131" i="21"/>
  <c r="X129" i="21"/>
  <c r="W129" i="21"/>
  <c r="X126" i="21"/>
  <c r="W126" i="21"/>
  <c r="X123" i="21"/>
  <c r="W123" i="21"/>
  <c r="X118" i="21"/>
  <c r="W118" i="21"/>
  <c r="X113" i="21"/>
  <c r="W113" i="21"/>
  <c r="X111" i="21"/>
  <c r="W111" i="21"/>
  <c r="X108" i="21"/>
  <c r="W108" i="21"/>
  <c r="X105" i="21"/>
  <c r="X104" i="21" s="1"/>
  <c r="W105" i="21"/>
  <c r="W104" i="21" s="1"/>
  <c r="X101" i="21"/>
  <c r="X100" i="21" s="1"/>
  <c r="W101" i="21"/>
  <c r="W100" i="21" s="1"/>
  <c r="X98" i="21"/>
  <c r="W98" i="21"/>
  <c r="X94" i="21"/>
  <c r="W94" i="21"/>
  <c r="X92" i="21"/>
  <c r="W92" i="21"/>
  <c r="X88" i="21"/>
  <c r="X84" i="21" s="1"/>
  <c r="X83" i="21" s="1"/>
  <c r="W88" i="21"/>
  <c r="W84" i="21" s="1"/>
  <c r="W83" i="21" s="1"/>
  <c r="X81" i="21"/>
  <c r="W81" i="21"/>
  <c r="X79" i="21"/>
  <c r="X78" i="21" s="1"/>
  <c r="W79" i="21"/>
  <c r="W78" i="21" s="1"/>
  <c r="X76" i="21"/>
  <c r="W76" i="21"/>
  <c r="X74" i="21"/>
  <c r="W74" i="21"/>
  <c r="X72" i="21"/>
  <c r="W72" i="21"/>
  <c r="X70" i="21"/>
  <c r="W70" i="21"/>
  <c r="X67" i="21"/>
  <c r="W67" i="21"/>
  <c r="X64" i="21"/>
  <c r="W64" i="21"/>
  <c r="X61" i="21"/>
  <c r="W61" i="21"/>
  <c r="X55" i="21"/>
  <c r="W55" i="21"/>
  <c r="X52" i="21"/>
  <c r="W52" i="21"/>
  <c r="X50" i="21"/>
  <c r="W50" i="21"/>
  <c r="X46" i="21"/>
  <c r="W46" i="21"/>
  <c r="X44" i="21"/>
  <c r="W44" i="21"/>
  <c r="X41" i="21"/>
  <c r="W41" i="21"/>
  <c r="X39" i="21"/>
  <c r="W39" i="21"/>
  <c r="X36" i="21"/>
  <c r="W36" i="21"/>
  <c r="X32" i="21"/>
  <c r="W32" i="21"/>
  <c r="X21" i="21"/>
  <c r="W21" i="21"/>
  <c r="X16" i="21"/>
  <c r="X15" i="21" s="1"/>
  <c r="W16" i="21"/>
  <c r="W245" i="21" s="1"/>
  <c r="V236" i="21"/>
  <c r="V229" i="21"/>
  <c r="V154" i="21"/>
  <c r="V143" i="21"/>
  <c r="V137" i="21"/>
  <c r="V136" i="21" s="1"/>
  <c r="V131" i="21"/>
  <c r="V129" i="21"/>
  <c r="V126" i="21"/>
  <c r="V123" i="21"/>
  <c r="V118" i="21"/>
  <c r="V113" i="21"/>
  <c r="V111" i="21"/>
  <c r="V108" i="21"/>
  <c r="V105" i="21"/>
  <c r="V104" i="21" s="1"/>
  <c r="V101" i="21"/>
  <c r="V100" i="21" s="1"/>
  <c r="V98" i="21"/>
  <c r="V94" i="21"/>
  <c r="V92" i="21"/>
  <c r="V88" i="21"/>
  <c r="V84" i="21" s="1"/>
  <c r="V83" i="21" s="1"/>
  <c r="V81" i="21"/>
  <c r="V79" i="21"/>
  <c r="V78" i="21" s="1"/>
  <c r="V76" i="21"/>
  <c r="V74" i="21"/>
  <c r="V72" i="21"/>
  <c r="V70" i="21"/>
  <c r="V67" i="21"/>
  <c r="V64" i="21"/>
  <c r="V61" i="21"/>
  <c r="V55" i="21"/>
  <c r="V52" i="21"/>
  <c r="V50" i="21"/>
  <c r="V46" i="21"/>
  <c r="V44" i="21"/>
  <c r="V41" i="21"/>
  <c r="V39" i="21"/>
  <c r="V36" i="21"/>
  <c r="V32" i="21"/>
  <c r="V21" i="21"/>
  <c r="V16" i="21"/>
  <c r="V15" i="21" s="1"/>
  <c r="AR29" i="21" l="1"/>
  <c r="AX30" i="21"/>
  <c r="AQ29" i="21"/>
  <c r="AW30" i="21"/>
  <c r="AS27" i="21"/>
  <c r="AY28" i="21"/>
  <c r="AR27" i="21"/>
  <c r="AX28" i="21"/>
  <c r="AS29" i="21"/>
  <c r="AY30" i="21"/>
  <c r="AQ25" i="21"/>
  <c r="AW26" i="21"/>
  <c r="AS23" i="21"/>
  <c r="AY24" i="21"/>
  <c r="AR23" i="21"/>
  <c r="AX24" i="21"/>
  <c r="AQ23" i="21"/>
  <c r="AW24" i="21"/>
  <c r="AQ27" i="21"/>
  <c r="AW28" i="21"/>
  <c r="AS25" i="21"/>
  <c r="AY26" i="21"/>
  <c r="AR25" i="21"/>
  <c r="AX26" i="21"/>
  <c r="AK22" i="21"/>
  <c r="AK21" i="21" s="1"/>
  <c r="AF22" i="21"/>
  <c r="AF21" i="21" s="1"/>
  <c r="AL22" i="21"/>
  <c r="AL21" i="21" s="1"/>
  <c r="AG22" i="21"/>
  <c r="AG21" i="21" s="1"/>
  <c r="AS22" i="21"/>
  <c r="AS21" i="21" s="1"/>
  <c r="AE22" i="21"/>
  <c r="AE21" i="21" s="1"/>
  <c r="V49" i="21"/>
  <c r="V43" i="21" s="1"/>
  <c r="W69" i="21"/>
  <c r="W66" i="21" s="1"/>
  <c r="W91" i="21"/>
  <c r="W15" i="21"/>
  <c r="W31" i="21"/>
  <c r="W49" i="21"/>
  <c r="W43" i="21" s="1"/>
  <c r="V91" i="21"/>
  <c r="V141" i="21"/>
  <c r="X31" i="21"/>
  <c r="X49" i="21"/>
  <c r="X43" i="21" s="1"/>
  <c r="X91" i="21"/>
  <c r="X141" i="21"/>
  <c r="W97" i="21"/>
  <c r="X245" i="21"/>
  <c r="V31" i="21"/>
  <c r="V69" i="21"/>
  <c r="V66" i="21" s="1"/>
  <c r="W57" i="21"/>
  <c r="W54" i="21" s="1"/>
  <c r="X69" i="21"/>
  <c r="X66" i="21" s="1"/>
  <c r="V57" i="21"/>
  <c r="V54" i="21" s="1"/>
  <c r="X57" i="21"/>
  <c r="X54" i="21" s="1"/>
  <c r="W107" i="21"/>
  <c r="V245" i="21"/>
  <c r="X97" i="21"/>
  <c r="V97" i="21"/>
  <c r="X107" i="21"/>
  <c r="W141" i="21"/>
  <c r="V107" i="21"/>
  <c r="R236" i="21"/>
  <c r="Q236" i="21"/>
  <c r="P236" i="21"/>
  <c r="R229" i="21"/>
  <c r="Q229" i="21"/>
  <c r="P229" i="21"/>
  <c r="R154" i="21"/>
  <c r="Q154" i="21"/>
  <c r="P154" i="21"/>
  <c r="U143" i="21"/>
  <c r="T143" i="21"/>
  <c r="S143" i="21"/>
  <c r="R143" i="21"/>
  <c r="Q143" i="21"/>
  <c r="P143" i="21"/>
  <c r="R137" i="21"/>
  <c r="R136" i="21" s="1"/>
  <c r="Q137" i="21"/>
  <c r="Q136" i="21" s="1"/>
  <c r="P137" i="21"/>
  <c r="P136" i="21" s="1"/>
  <c r="R131" i="21"/>
  <c r="Q131" i="21"/>
  <c r="P131" i="21"/>
  <c r="R129" i="21"/>
  <c r="Q129" i="21"/>
  <c r="P129" i="21"/>
  <c r="R126" i="21"/>
  <c r="Q126" i="21"/>
  <c r="P126" i="21"/>
  <c r="R123" i="21"/>
  <c r="Q123" i="21"/>
  <c r="P123" i="21"/>
  <c r="R118" i="21"/>
  <c r="Q118" i="21"/>
  <c r="P118" i="21"/>
  <c r="R113" i="21"/>
  <c r="Q113" i="21"/>
  <c r="P113" i="21"/>
  <c r="U111" i="21"/>
  <c r="T111" i="21"/>
  <c r="S111" i="21"/>
  <c r="R111" i="21"/>
  <c r="Q111" i="21"/>
  <c r="P111" i="21"/>
  <c r="R108" i="21"/>
  <c r="Q108" i="21"/>
  <c r="P108" i="21"/>
  <c r="R105" i="21"/>
  <c r="R104" i="21" s="1"/>
  <c r="Q105" i="21"/>
  <c r="Q104" i="21" s="1"/>
  <c r="P105" i="21"/>
  <c r="P104" i="21" s="1"/>
  <c r="R101" i="21"/>
  <c r="R100" i="21" s="1"/>
  <c r="Q101" i="21"/>
  <c r="Q100" i="21" s="1"/>
  <c r="P101" i="21"/>
  <c r="P100" i="21" s="1"/>
  <c r="R98" i="21"/>
  <c r="Q98" i="21"/>
  <c r="P98" i="21"/>
  <c r="R94" i="21"/>
  <c r="Q94" i="21"/>
  <c r="P94" i="21"/>
  <c r="R92" i="21"/>
  <c r="Q92" i="21"/>
  <c r="P92" i="21"/>
  <c r="R88" i="21"/>
  <c r="R84" i="21" s="1"/>
  <c r="R83" i="21" s="1"/>
  <c r="Q88" i="21"/>
  <c r="Q84" i="21" s="1"/>
  <c r="Q83" i="21" s="1"/>
  <c r="P88" i="21"/>
  <c r="P84" i="21" s="1"/>
  <c r="P83" i="21" s="1"/>
  <c r="R81" i="21"/>
  <c r="Q81" i="21"/>
  <c r="P81" i="21"/>
  <c r="R79" i="21"/>
  <c r="R78" i="21" s="1"/>
  <c r="Q79" i="21"/>
  <c r="Q78" i="21" s="1"/>
  <c r="P79" i="21"/>
  <c r="P78" i="21" s="1"/>
  <c r="R76" i="21"/>
  <c r="Q76" i="21"/>
  <c r="P76" i="21"/>
  <c r="R74" i="21"/>
  <c r="Q74" i="21"/>
  <c r="P74" i="21"/>
  <c r="R72" i="21"/>
  <c r="Q72" i="21"/>
  <c r="P72" i="21"/>
  <c r="R70" i="21"/>
  <c r="Q70" i="21"/>
  <c r="P70" i="21"/>
  <c r="R67" i="21"/>
  <c r="Q67" i="21"/>
  <c r="P67" i="21"/>
  <c r="R64" i="21"/>
  <c r="Q64" i="21"/>
  <c r="P64" i="21"/>
  <c r="R61" i="21"/>
  <c r="Q61" i="21"/>
  <c r="P61" i="21"/>
  <c r="R55" i="21"/>
  <c r="Q55" i="21"/>
  <c r="P55" i="21"/>
  <c r="R52" i="21"/>
  <c r="Q52" i="21"/>
  <c r="P52" i="21"/>
  <c r="R50" i="21"/>
  <c r="Q50" i="21"/>
  <c r="P50" i="21"/>
  <c r="R46" i="21"/>
  <c r="Q46" i="21"/>
  <c r="P46" i="21"/>
  <c r="R44" i="21"/>
  <c r="Q44" i="21"/>
  <c r="P44" i="21"/>
  <c r="R41" i="21"/>
  <c r="Q41" i="21"/>
  <c r="P41" i="21"/>
  <c r="R39" i="21"/>
  <c r="Q39" i="21"/>
  <c r="P39" i="21"/>
  <c r="R36" i="21"/>
  <c r="Q36" i="21"/>
  <c r="P36" i="21"/>
  <c r="R32" i="21"/>
  <c r="Q32" i="21"/>
  <c r="P32" i="21"/>
  <c r="R22" i="21"/>
  <c r="R21" i="21" s="1"/>
  <c r="Q22" i="21"/>
  <c r="Q21" i="21" s="1"/>
  <c r="P22" i="21"/>
  <c r="P21" i="21" s="1"/>
  <c r="R16" i="21"/>
  <c r="R15" i="21" s="1"/>
  <c r="Q16" i="21"/>
  <c r="Q15" i="21" s="1"/>
  <c r="P16" i="21"/>
  <c r="P15" i="21" s="1"/>
  <c r="M17" i="21"/>
  <c r="S17" i="21" s="1"/>
  <c r="Y17" i="21" s="1"/>
  <c r="AE17" i="21" s="1"/>
  <c r="AK17" i="21" s="1"/>
  <c r="AQ17" i="21" s="1"/>
  <c r="AW17" i="21" s="1"/>
  <c r="BC17" i="21" s="1"/>
  <c r="BI17" i="21" s="1"/>
  <c r="O17" i="21"/>
  <c r="U17" i="21" s="1"/>
  <c r="AA17" i="21" s="1"/>
  <c r="AG17" i="21" s="1"/>
  <c r="AM17" i="21" s="1"/>
  <c r="AS17" i="21" s="1"/>
  <c r="AY17" i="21" s="1"/>
  <c r="BE17" i="21" s="1"/>
  <c r="BK17" i="21" s="1"/>
  <c r="N17" i="21"/>
  <c r="T17" i="21" s="1"/>
  <c r="Z17" i="21" s="1"/>
  <c r="AF17" i="21" s="1"/>
  <c r="AL17" i="21" s="1"/>
  <c r="AR17" i="21" s="1"/>
  <c r="AX17" i="21" s="1"/>
  <c r="BD17" i="21" s="1"/>
  <c r="BJ17" i="21" s="1"/>
  <c r="AQ22" i="21" l="1"/>
  <c r="AQ21" i="21" s="1"/>
  <c r="AW27" i="21"/>
  <c r="BC28" i="21"/>
  <c r="AX23" i="21"/>
  <c r="BD24" i="21"/>
  <c r="AW25" i="21"/>
  <c r="BC26" i="21"/>
  <c r="AX27" i="21"/>
  <c r="BD28" i="21"/>
  <c r="AW29" i="21"/>
  <c r="BC30" i="21"/>
  <c r="AR22" i="21"/>
  <c r="AR21" i="21" s="1"/>
  <c r="AY25" i="21"/>
  <c r="BE26" i="21"/>
  <c r="AW23" i="21"/>
  <c r="BC24" i="21"/>
  <c r="AY23" i="21"/>
  <c r="BE24" i="21"/>
  <c r="AY29" i="21"/>
  <c r="BE30" i="21"/>
  <c r="AY27" i="21"/>
  <c r="BE28" i="21"/>
  <c r="AX29" i="21"/>
  <c r="BD30" i="21"/>
  <c r="AX25" i="21"/>
  <c r="BD26" i="21"/>
  <c r="W243" i="21"/>
  <c r="W244" i="21"/>
  <c r="V243" i="21"/>
  <c r="V242" i="21"/>
  <c r="V244" i="21"/>
  <c r="X244" i="21"/>
  <c r="W242" i="21"/>
  <c r="X242" i="21"/>
  <c r="X243" i="21"/>
  <c r="P49" i="21"/>
  <c r="P43" i="21" s="1"/>
  <c r="P57" i="21"/>
  <c r="P54" i="21" s="1"/>
  <c r="R91" i="21"/>
  <c r="Q57" i="21"/>
  <c r="Q54" i="21" s="1"/>
  <c r="Q31" i="21"/>
  <c r="R57" i="21"/>
  <c r="R54" i="21" s="1"/>
  <c r="P91" i="21"/>
  <c r="Q141" i="21"/>
  <c r="Q49" i="21"/>
  <c r="Q43" i="21" s="1"/>
  <c r="R49" i="21"/>
  <c r="R43" i="21" s="1"/>
  <c r="Q91" i="21"/>
  <c r="R141" i="21"/>
  <c r="P31" i="21"/>
  <c r="R107" i="21"/>
  <c r="P69" i="21"/>
  <c r="P66" i="21" s="1"/>
  <c r="Q69" i="21"/>
  <c r="Q66" i="21" s="1"/>
  <c r="R69" i="21"/>
  <c r="R66" i="21" s="1"/>
  <c r="R97" i="21"/>
  <c r="P97" i="21"/>
  <c r="P107" i="21"/>
  <c r="Q107" i="21"/>
  <c r="Q97" i="21"/>
  <c r="P141" i="21"/>
  <c r="R31" i="21"/>
  <c r="M153" i="21"/>
  <c r="S153" i="21" s="1"/>
  <c r="Y153" i="21" s="1"/>
  <c r="AE153" i="21" s="1"/>
  <c r="AK153" i="21" s="1"/>
  <c r="AQ153" i="21" s="1"/>
  <c r="AW153" i="21" s="1"/>
  <c r="BC153" i="21" s="1"/>
  <c r="BI153" i="21" s="1"/>
  <c r="AW22" i="21" l="1"/>
  <c r="AW21" i="21" s="1"/>
  <c r="BD25" i="21"/>
  <c r="BJ26" i="21"/>
  <c r="BJ25" i="21" s="1"/>
  <c r="BE27" i="21"/>
  <c r="BK28" i="21"/>
  <c r="BK27" i="21" s="1"/>
  <c r="BE23" i="21"/>
  <c r="BK24" i="21"/>
  <c r="BK23" i="21" s="1"/>
  <c r="BE25" i="21"/>
  <c r="BK26" i="21"/>
  <c r="BK25" i="21" s="1"/>
  <c r="BD27" i="21"/>
  <c r="BJ28" i="21"/>
  <c r="BJ27" i="21" s="1"/>
  <c r="BD23" i="21"/>
  <c r="BJ24" i="21"/>
  <c r="BJ23" i="21" s="1"/>
  <c r="BD29" i="21"/>
  <c r="BJ30" i="21"/>
  <c r="BJ29" i="21" s="1"/>
  <c r="BE29" i="21"/>
  <c r="BK30" i="21"/>
  <c r="BK29" i="21" s="1"/>
  <c r="BC23" i="21"/>
  <c r="BI24" i="21"/>
  <c r="BI23" i="21" s="1"/>
  <c r="BC29" i="21"/>
  <c r="BI30" i="21"/>
  <c r="BI29" i="21" s="1"/>
  <c r="BC25" i="21"/>
  <c r="BI26" i="21"/>
  <c r="BI25" i="21" s="1"/>
  <c r="BC27" i="21"/>
  <c r="BC22" i="21" s="1"/>
  <c r="BC21" i="21" s="1"/>
  <c r="BI28" i="21"/>
  <c r="BI27" i="21" s="1"/>
  <c r="AX22" i="21"/>
  <c r="AX21" i="21" s="1"/>
  <c r="AY22" i="21"/>
  <c r="AY21" i="21" s="1"/>
  <c r="BD22" i="21"/>
  <c r="BD21" i="21" s="1"/>
  <c r="W133" i="21"/>
  <c r="W246" i="21" s="1"/>
  <c r="V133" i="21"/>
  <c r="X133" i="21"/>
  <c r="P242" i="21"/>
  <c r="R242" i="21"/>
  <c r="Q243" i="21"/>
  <c r="Q242" i="21"/>
  <c r="R243" i="21"/>
  <c r="P243" i="21"/>
  <c r="O237" i="21"/>
  <c r="U237" i="21" s="1"/>
  <c r="E237" i="21"/>
  <c r="D237" i="21"/>
  <c r="M237" i="21" s="1"/>
  <c r="S237" i="21" s="1"/>
  <c r="L236" i="21"/>
  <c r="K236" i="21"/>
  <c r="J236" i="21"/>
  <c r="F236" i="21"/>
  <c r="O230" i="21"/>
  <c r="N230" i="21"/>
  <c r="M230" i="21"/>
  <c r="L229" i="21"/>
  <c r="K229" i="21"/>
  <c r="J229" i="21"/>
  <c r="F229" i="21"/>
  <c r="E229" i="21"/>
  <c r="D229" i="21"/>
  <c r="O204" i="21"/>
  <c r="U204" i="21" s="1"/>
  <c r="AA204" i="21" s="1"/>
  <c r="AG204" i="21" s="1"/>
  <c r="AM204" i="21" s="1"/>
  <c r="AS204" i="21" s="1"/>
  <c r="AY204" i="21" s="1"/>
  <c r="BE204" i="21" s="1"/>
  <c r="BK204" i="21" s="1"/>
  <c r="N204" i="21"/>
  <c r="T204" i="21" s="1"/>
  <c r="Z204" i="21" s="1"/>
  <c r="AF204" i="21" s="1"/>
  <c r="AL204" i="21" s="1"/>
  <c r="AR204" i="21" s="1"/>
  <c r="AX204" i="21" s="1"/>
  <c r="BD204" i="21" s="1"/>
  <c r="BJ204" i="21" s="1"/>
  <c r="M204" i="21"/>
  <c r="S204" i="21" s="1"/>
  <c r="Y204" i="21" s="1"/>
  <c r="AE204" i="21" s="1"/>
  <c r="AK204" i="21" s="1"/>
  <c r="AQ204" i="21" s="1"/>
  <c r="AW204" i="21" s="1"/>
  <c r="BC204" i="21" s="1"/>
  <c r="BI204" i="21" s="1"/>
  <c r="O228" i="21"/>
  <c r="U228" i="21" s="1"/>
  <c r="AA228" i="21" s="1"/>
  <c r="AG228" i="21" s="1"/>
  <c r="AM228" i="21" s="1"/>
  <c r="AS228" i="21" s="1"/>
  <c r="AY228" i="21" s="1"/>
  <c r="BE228" i="21" s="1"/>
  <c r="BK228" i="21" s="1"/>
  <c r="N228" i="21"/>
  <c r="T228" i="21" s="1"/>
  <c r="Z228" i="21" s="1"/>
  <c r="AF228" i="21" s="1"/>
  <c r="AL228" i="21" s="1"/>
  <c r="AR228" i="21" s="1"/>
  <c r="AX228" i="21" s="1"/>
  <c r="BD228" i="21" s="1"/>
  <c r="BJ228" i="21" s="1"/>
  <c r="M228" i="21"/>
  <c r="S228" i="21" s="1"/>
  <c r="Y228" i="21" s="1"/>
  <c r="AE228" i="21" s="1"/>
  <c r="AK228" i="21" s="1"/>
  <c r="AQ228" i="21" s="1"/>
  <c r="AW228" i="21" s="1"/>
  <c r="BC228" i="21" s="1"/>
  <c r="BI228" i="21" s="1"/>
  <c r="O214" i="21"/>
  <c r="U214" i="21" s="1"/>
  <c r="AA214" i="21" s="1"/>
  <c r="AG214" i="21" s="1"/>
  <c r="AM214" i="21" s="1"/>
  <c r="AS214" i="21" s="1"/>
  <c r="AY214" i="21" s="1"/>
  <c r="BE214" i="21" s="1"/>
  <c r="BK214" i="21" s="1"/>
  <c r="N214" i="21"/>
  <c r="T214" i="21" s="1"/>
  <c r="Z214" i="21" s="1"/>
  <c r="AF214" i="21" s="1"/>
  <c r="AL214" i="21" s="1"/>
  <c r="AR214" i="21" s="1"/>
  <c r="AX214" i="21" s="1"/>
  <c r="BD214" i="21" s="1"/>
  <c r="BJ214" i="21" s="1"/>
  <c r="M214" i="21"/>
  <c r="S214" i="21" s="1"/>
  <c r="Y214" i="21" s="1"/>
  <c r="AE214" i="21" s="1"/>
  <c r="AK214" i="21" s="1"/>
  <c r="AQ214" i="21" s="1"/>
  <c r="AW214" i="21" s="1"/>
  <c r="BC214" i="21" s="1"/>
  <c r="BI214" i="21" s="1"/>
  <c r="O227" i="21"/>
  <c r="U227" i="21" s="1"/>
  <c r="AA227" i="21" s="1"/>
  <c r="AG227" i="21" s="1"/>
  <c r="AM227" i="21" s="1"/>
  <c r="AS227" i="21" s="1"/>
  <c r="AY227" i="21" s="1"/>
  <c r="BE227" i="21" s="1"/>
  <c r="BK227" i="21" s="1"/>
  <c r="N227" i="21"/>
  <c r="T227" i="21" s="1"/>
  <c r="Z227" i="21" s="1"/>
  <c r="AF227" i="21" s="1"/>
  <c r="AL227" i="21" s="1"/>
  <c r="AR227" i="21" s="1"/>
  <c r="AX227" i="21" s="1"/>
  <c r="BD227" i="21" s="1"/>
  <c r="BJ227" i="21" s="1"/>
  <c r="M227" i="21"/>
  <c r="S227" i="21" s="1"/>
  <c r="Y227" i="21" s="1"/>
  <c r="AE227" i="21" s="1"/>
  <c r="AK227" i="21" s="1"/>
  <c r="AQ227" i="21" s="1"/>
  <c r="AW227" i="21" s="1"/>
  <c r="BC227" i="21" s="1"/>
  <c r="BI227" i="21" s="1"/>
  <c r="O224" i="21"/>
  <c r="U224" i="21" s="1"/>
  <c r="AA224" i="21" s="1"/>
  <c r="AG224" i="21" s="1"/>
  <c r="AM224" i="21" s="1"/>
  <c r="AS224" i="21" s="1"/>
  <c r="AY224" i="21" s="1"/>
  <c r="BE224" i="21" s="1"/>
  <c r="BK224" i="21" s="1"/>
  <c r="N224" i="21"/>
  <c r="T224" i="21" s="1"/>
  <c r="Z224" i="21" s="1"/>
  <c r="AF224" i="21" s="1"/>
  <c r="AL224" i="21" s="1"/>
  <c r="AR224" i="21" s="1"/>
  <c r="AX224" i="21" s="1"/>
  <c r="BD224" i="21" s="1"/>
  <c r="BJ224" i="21" s="1"/>
  <c r="M224" i="21"/>
  <c r="S224" i="21" s="1"/>
  <c r="Y224" i="21" s="1"/>
  <c r="AE224" i="21" s="1"/>
  <c r="AK224" i="21" s="1"/>
  <c r="AQ224" i="21" s="1"/>
  <c r="AW224" i="21" s="1"/>
  <c r="BC224" i="21" s="1"/>
  <c r="BI224" i="21" s="1"/>
  <c r="O223" i="21"/>
  <c r="U223" i="21" s="1"/>
  <c r="AA223" i="21" s="1"/>
  <c r="AG223" i="21" s="1"/>
  <c r="AM223" i="21" s="1"/>
  <c r="AS223" i="21" s="1"/>
  <c r="AY223" i="21" s="1"/>
  <c r="BE223" i="21" s="1"/>
  <c r="BK223" i="21" s="1"/>
  <c r="N223" i="21"/>
  <c r="T223" i="21" s="1"/>
  <c r="Z223" i="21" s="1"/>
  <c r="AF223" i="21" s="1"/>
  <c r="AL223" i="21" s="1"/>
  <c r="AR223" i="21" s="1"/>
  <c r="AX223" i="21" s="1"/>
  <c r="BD223" i="21" s="1"/>
  <c r="BJ223" i="21" s="1"/>
  <c r="M223" i="21"/>
  <c r="S223" i="21" s="1"/>
  <c r="Y223" i="21" s="1"/>
  <c r="AE223" i="21" s="1"/>
  <c r="AK223" i="21" s="1"/>
  <c r="AQ223" i="21" s="1"/>
  <c r="AW223" i="21" s="1"/>
  <c r="BC223" i="21" s="1"/>
  <c r="BI223" i="21" s="1"/>
  <c r="O220" i="21"/>
  <c r="U220" i="21" s="1"/>
  <c r="AA220" i="21" s="1"/>
  <c r="AG220" i="21" s="1"/>
  <c r="AM220" i="21" s="1"/>
  <c r="AS220" i="21" s="1"/>
  <c r="AY220" i="21" s="1"/>
  <c r="BE220" i="21" s="1"/>
  <c r="BK220" i="21" s="1"/>
  <c r="N220" i="21"/>
  <c r="T220" i="21" s="1"/>
  <c r="Z220" i="21" s="1"/>
  <c r="AF220" i="21" s="1"/>
  <c r="AL220" i="21" s="1"/>
  <c r="AR220" i="21" s="1"/>
  <c r="AX220" i="21" s="1"/>
  <c r="BD220" i="21" s="1"/>
  <c r="BJ220" i="21" s="1"/>
  <c r="M220" i="21"/>
  <c r="S220" i="21" s="1"/>
  <c r="Y220" i="21" s="1"/>
  <c r="AE220" i="21" s="1"/>
  <c r="AK220" i="21" s="1"/>
  <c r="AQ220" i="21" s="1"/>
  <c r="AW220" i="21" s="1"/>
  <c r="BC220" i="21" s="1"/>
  <c r="BI220" i="21" s="1"/>
  <c r="O219" i="21"/>
  <c r="U219" i="21" s="1"/>
  <c r="AA219" i="21" s="1"/>
  <c r="AG219" i="21" s="1"/>
  <c r="AM219" i="21" s="1"/>
  <c r="AS219" i="21" s="1"/>
  <c r="AY219" i="21" s="1"/>
  <c r="BE219" i="21" s="1"/>
  <c r="BK219" i="21" s="1"/>
  <c r="N219" i="21"/>
  <c r="T219" i="21" s="1"/>
  <c r="Z219" i="21" s="1"/>
  <c r="AF219" i="21" s="1"/>
  <c r="AL219" i="21" s="1"/>
  <c r="AR219" i="21" s="1"/>
  <c r="AX219" i="21" s="1"/>
  <c r="BD219" i="21" s="1"/>
  <c r="BJ219" i="21" s="1"/>
  <c r="M219" i="21"/>
  <c r="S219" i="21" s="1"/>
  <c r="Y219" i="21" s="1"/>
  <c r="AE219" i="21" s="1"/>
  <c r="AK219" i="21" s="1"/>
  <c r="AQ219" i="21" s="1"/>
  <c r="AW219" i="21" s="1"/>
  <c r="BC219" i="21" s="1"/>
  <c r="BI219" i="21" s="1"/>
  <c r="O215" i="21"/>
  <c r="U215" i="21" s="1"/>
  <c r="AA215" i="21" s="1"/>
  <c r="AG215" i="21" s="1"/>
  <c r="AM215" i="21" s="1"/>
  <c r="AS215" i="21" s="1"/>
  <c r="AY215" i="21" s="1"/>
  <c r="BE215" i="21" s="1"/>
  <c r="BK215" i="21" s="1"/>
  <c r="N215" i="21"/>
  <c r="T215" i="21" s="1"/>
  <c r="Z215" i="21" s="1"/>
  <c r="AF215" i="21" s="1"/>
  <c r="AL215" i="21" s="1"/>
  <c r="AR215" i="21" s="1"/>
  <c r="AX215" i="21" s="1"/>
  <c r="BD215" i="21" s="1"/>
  <c r="BJ215" i="21" s="1"/>
  <c r="M215" i="21"/>
  <c r="S215" i="21" s="1"/>
  <c r="Y215" i="21" s="1"/>
  <c r="AE215" i="21" s="1"/>
  <c r="AK215" i="21" s="1"/>
  <c r="AQ215" i="21" s="1"/>
  <c r="AW215" i="21" s="1"/>
  <c r="BC215" i="21" s="1"/>
  <c r="BI215" i="21" s="1"/>
  <c r="O205" i="21"/>
  <c r="U205" i="21" s="1"/>
  <c r="AA205" i="21" s="1"/>
  <c r="AG205" i="21" s="1"/>
  <c r="AM205" i="21" s="1"/>
  <c r="AS205" i="21" s="1"/>
  <c r="AY205" i="21" s="1"/>
  <c r="BE205" i="21" s="1"/>
  <c r="BK205" i="21" s="1"/>
  <c r="N205" i="21"/>
  <c r="T205" i="21" s="1"/>
  <c r="Z205" i="21" s="1"/>
  <c r="AF205" i="21" s="1"/>
  <c r="AL205" i="21" s="1"/>
  <c r="AR205" i="21" s="1"/>
  <c r="AX205" i="21" s="1"/>
  <c r="BD205" i="21" s="1"/>
  <c r="BJ205" i="21" s="1"/>
  <c r="M205" i="21"/>
  <c r="S205" i="21" s="1"/>
  <c r="Y205" i="21" s="1"/>
  <c r="AE205" i="21" s="1"/>
  <c r="AK205" i="21" s="1"/>
  <c r="AQ205" i="21" s="1"/>
  <c r="AW205" i="21" s="1"/>
  <c r="BC205" i="21" s="1"/>
  <c r="BI205" i="21" s="1"/>
  <c r="O203" i="21"/>
  <c r="U203" i="21" s="1"/>
  <c r="AA203" i="21" s="1"/>
  <c r="AG203" i="21" s="1"/>
  <c r="AM203" i="21" s="1"/>
  <c r="AS203" i="21" s="1"/>
  <c r="AY203" i="21" s="1"/>
  <c r="BE203" i="21" s="1"/>
  <c r="BK203" i="21" s="1"/>
  <c r="N203" i="21"/>
  <c r="T203" i="21" s="1"/>
  <c r="Z203" i="21" s="1"/>
  <c r="AF203" i="21" s="1"/>
  <c r="AL203" i="21" s="1"/>
  <c r="AR203" i="21" s="1"/>
  <c r="AX203" i="21" s="1"/>
  <c r="BD203" i="21" s="1"/>
  <c r="BJ203" i="21" s="1"/>
  <c r="M203" i="21"/>
  <c r="S203" i="21" s="1"/>
  <c r="Y203" i="21" s="1"/>
  <c r="AE203" i="21" s="1"/>
  <c r="AK203" i="21" s="1"/>
  <c r="AQ203" i="21" s="1"/>
  <c r="AW203" i="21" s="1"/>
  <c r="BC203" i="21" s="1"/>
  <c r="BI203" i="21" s="1"/>
  <c r="O194" i="21"/>
  <c r="U194" i="21" s="1"/>
  <c r="AA194" i="21" s="1"/>
  <c r="AG194" i="21" s="1"/>
  <c r="AM194" i="21" s="1"/>
  <c r="AS194" i="21" s="1"/>
  <c r="AY194" i="21" s="1"/>
  <c r="BE194" i="21" s="1"/>
  <c r="BK194" i="21" s="1"/>
  <c r="N194" i="21"/>
  <c r="T194" i="21" s="1"/>
  <c r="Z194" i="21" s="1"/>
  <c r="AF194" i="21" s="1"/>
  <c r="AL194" i="21" s="1"/>
  <c r="AR194" i="21" s="1"/>
  <c r="AX194" i="21" s="1"/>
  <c r="BD194" i="21" s="1"/>
  <c r="BJ194" i="21" s="1"/>
  <c r="M194" i="21"/>
  <c r="S194" i="21" s="1"/>
  <c r="Y194" i="21" s="1"/>
  <c r="AE194" i="21" s="1"/>
  <c r="AK194" i="21" s="1"/>
  <c r="AQ194" i="21" s="1"/>
  <c r="AW194" i="21" s="1"/>
  <c r="BC194" i="21" s="1"/>
  <c r="BI194" i="21" s="1"/>
  <c r="O193" i="21"/>
  <c r="U193" i="21" s="1"/>
  <c r="AA193" i="21" s="1"/>
  <c r="AG193" i="21" s="1"/>
  <c r="AM193" i="21" s="1"/>
  <c r="AS193" i="21" s="1"/>
  <c r="AY193" i="21" s="1"/>
  <c r="BE193" i="21" s="1"/>
  <c r="BK193" i="21" s="1"/>
  <c r="N193" i="21"/>
  <c r="T193" i="21" s="1"/>
  <c r="Z193" i="21" s="1"/>
  <c r="AF193" i="21" s="1"/>
  <c r="AL193" i="21" s="1"/>
  <c r="AR193" i="21" s="1"/>
  <c r="AX193" i="21" s="1"/>
  <c r="BD193" i="21" s="1"/>
  <c r="BJ193" i="21" s="1"/>
  <c r="M193" i="21"/>
  <c r="S193" i="21" s="1"/>
  <c r="Y193" i="21" s="1"/>
  <c r="AE193" i="21" s="1"/>
  <c r="AK193" i="21" s="1"/>
  <c r="AQ193" i="21" s="1"/>
  <c r="AW193" i="21" s="1"/>
  <c r="BC193" i="21" s="1"/>
  <c r="BI193" i="21" s="1"/>
  <c r="O192" i="21"/>
  <c r="U192" i="21" s="1"/>
  <c r="AA192" i="21" s="1"/>
  <c r="AG192" i="21" s="1"/>
  <c r="AM192" i="21" s="1"/>
  <c r="AS192" i="21" s="1"/>
  <c r="AY192" i="21" s="1"/>
  <c r="BE192" i="21" s="1"/>
  <c r="BK192" i="21" s="1"/>
  <c r="N192" i="21"/>
  <c r="T192" i="21" s="1"/>
  <c r="Z192" i="21" s="1"/>
  <c r="AF192" i="21" s="1"/>
  <c r="AL192" i="21" s="1"/>
  <c r="AR192" i="21" s="1"/>
  <c r="AX192" i="21" s="1"/>
  <c r="BD192" i="21" s="1"/>
  <c r="BJ192" i="21" s="1"/>
  <c r="M192" i="21"/>
  <c r="S192" i="21" s="1"/>
  <c r="Y192" i="21" s="1"/>
  <c r="AE192" i="21" s="1"/>
  <c r="AK192" i="21" s="1"/>
  <c r="AQ192" i="21" s="1"/>
  <c r="AW192" i="21" s="1"/>
  <c r="BC192" i="21" s="1"/>
  <c r="BI192" i="21" s="1"/>
  <c r="O226" i="21"/>
  <c r="U226" i="21" s="1"/>
  <c r="AA226" i="21" s="1"/>
  <c r="AG226" i="21" s="1"/>
  <c r="AM226" i="21" s="1"/>
  <c r="AS226" i="21" s="1"/>
  <c r="AY226" i="21" s="1"/>
  <c r="BE226" i="21" s="1"/>
  <c r="BK226" i="21" s="1"/>
  <c r="N226" i="21"/>
  <c r="T226" i="21" s="1"/>
  <c r="Z226" i="21" s="1"/>
  <c r="AF226" i="21" s="1"/>
  <c r="AL226" i="21" s="1"/>
  <c r="AR226" i="21" s="1"/>
  <c r="AX226" i="21" s="1"/>
  <c r="BD226" i="21" s="1"/>
  <c r="BJ226" i="21" s="1"/>
  <c r="M226" i="21"/>
  <c r="S226" i="21" s="1"/>
  <c r="Y226" i="21" s="1"/>
  <c r="AE226" i="21" s="1"/>
  <c r="AK226" i="21" s="1"/>
  <c r="AQ226" i="21" s="1"/>
  <c r="AW226" i="21" s="1"/>
  <c r="BC226" i="21" s="1"/>
  <c r="BI226" i="21" s="1"/>
  <c r="O225" i="21"/>
  <c r="U225" i="21" s="1"/>
  <c r="AA225" i="21" s="1"/>
  <c r="AG225" i="21" s="1"/>
  <c r="AM225" i="21" s="1"/>
  <c r="AS225" i="21" s="1"/>
  <c r="AY225" i="21" s="1"/>
  <c r="BE225" i="21" s="1"/>
  <c r="BK225" i="21" s="1"/>
  <c r="N225" i="21"/>
  <c r="T225" i="21" s="1"/>
  <c r="Z225" i="21" s="1"/>
  <c r="AF225" i="21" s="1"/>
  <c r="AL225" i="21" s="1"/>
  <c r="AR225" i="21" s="1"/>
  <c r="AX225" i="21" s="1"/>
  <c r="BD225" i="21" s="1"/>
  <c r="BJ225" i="21" s="1"/>
  <c r="M225" i="21"/>
  <c r="S225" i="21" s="1"/>
  <c r="Y225" i="21" s="1"/>
  <c r="AE225" i="21" s="1"/>
  <c r="AK225" i="21" s="1"/>
  <c r="AQ225" i="21" s="1"/>
  <c r="AW225" i="21" s="1"/>
  <c r="BC225" i="21" s="1"/>
  <c r="BI225" i="21" s="1"/>
  <c r="O222" i="21"/>
  <c r="U222" i="21" s="1"/>
  <c r="AA222" i="21" s="1"/>
  <c r="AG222" i="21" s="1"/>
  <c r="AM222" i="21" s="1"/>
  <c r="AS222" i="21" s="1"/>
  <c r="AY222" i="21" s="1"/>
  <c r="BE222" i="21" s="1"/>
  <c r="BK222" i="21" s="1"/>
  <c r="N222" i="21"/>
  <c r="T222" i="21" s="1"/>
  <c r="Z222" i="21" s="1"/>
  <c r="AF222" i="21" s="1"/>
  <c r="AL222" i="21" s="1"/>
  <c r="AR222" i="21" s="1"/>
  <c r="AX222" i="21" s="1"/>
  <c r="BD222" i="21" s="1"/>
  <c r="BJ222" i="21" s="1"/>
  <c r="M222" i="21"/>
  <c r="S222" i="21" s="1"/>
  <c r="Y222" i="21" s="1"/>
  <c r="AE222" i="21" s="1"/>
  <c r="AK222" i="21" s="1"/>
  <c r="AQ222" i="21" s="1"/>
  <c r="AW222" i="21" s="1"/>
  <c r="BC222" i="21" s="1"/>
  <c r="BI222" i="21" s="1"/>
  <c r="O221" i="21"/>
  <c r="U221" i="21" s="1"/>
  <c r="AA221" i="21" s="1"/>
  <c r="AG221" i="21" s="1"/>
  <c r="AM221" i="21" s="1"/>
  <c r="AS221" i="21" s="1"/>
  <c r="AY221" i="21" s="1"/>
  <c r="BE221" i="21" s="1"/>
  <c r="BK221" i="21" s="1"/>
  <c r="N221" i="21"/>
  <c r="T221" i="21" s="1"/>
  <c r="Z221" i="21" s="1"/>
  <c r="AF221" i="21" s="1"/>
  <c r="AL221" i="21" s="1"/>
  <c r="AR221" i="21" s="1"/>
  <c r="AX221" i="21" s="1"/>
  <c r="BD221" i="21" s="1"/>
  <c r="BJ221" i="21" s="1"/>
  <c r="M221" i="21"/>
  <c r="S221" i="21" s="1"/>
  <c r="Y221" i="21" s="1"/>
  <c r="AE221" i="21" s="1"/>
  <c r="AK221" i="21" s="1"/>
  <c r="AQ221" i="21" s="1"/>
  <c r="AW221" i="21" s="1"/>
  <c r="BC221" i="21" s="1"/>
  <c r="BI221" i="21" s="1"/>
  <c r="O191" i="21"/>
  <c r="U191" i="21" s="1"/>
  <c r="AA191" i="21" s="1"/>
  <c r="AG191" i="21" s="1"/>
  <c r="AM191" i="21" s="1"/>
  <c r="AS191" i="21" s="1"/>
  <c r="AY191" i="21" s="1"/>
  <c r="BE191" i="21" s="1"/>
  <c r="BK191" i="21" s="1"/>
  <c r="N191" i="21"/>
  <c r="T191" i="21" s="1"/>
  <c r="Z191" i="21" s="1"/>
  <c r="AF191" i="21" s="1"/>
  <c r="AL191" i="21" s="1"/>
  <c r="AR191" i="21" s="1"/>
  <c r="AX191" i="21" s="1"/>
  <c r="BD191" i="21" s="1"/>
  <c r="BJ191" i="21" s="1"/>
  <c r="M191" i="21"/>
  <c r="S191" i="21" s="1"/>
  <c r="Y191" i="21" s="1"/>
  <c r="AE191" i="21" s="1"/>
  <c r="AK191" i="21" s="1"/>
  <c r="AQ191" i="21" s="1"/>
  <c r="AW191" i="21" s="1"/>
  <c r="BC191" i="21" s="1"/>
  <c r="BI191" i="21" s="1"/>
  <c r="O202" i="21"/>
  <c r="U202" i="21" s="1"/>
  <c r="AA202" i="21" s="1"/>
  <c r="AG202" i="21" s="1"/>
  <c r="AM202" i="21" s="1"/>
  <c r="AS202" i="21" s="1"/>
  <c r="AY202" i="21" s="1"/>
  <c r="BE202" i="21" s="1"/>
  <c r="BK202" i="21" s="1"/>
  <c r="N202" i="21"/>
  <c r="T202" i="21" s="1"/>
  <c r="Z202" i="21" s="1"/>
  <c r="AF202" i="21" s="1"/>
  <c r="AL202" i="21" s="1"/>
  <c r="AR202" i="21" s="1"/>
  <c r="AX202" i="21" s="1"/>
  <c r="BD202" i="21" s="1"/>
  <c r="BJ202" i="21" s="1"/>
  <c r="M202" i="21"/>
  <c r="S202" i="21" s="1"/>
  <c r="Y202" i="21" s="1"/>
  <c r="AE202" i="21" s="1"/>
  <c r="AK202" i="21" s="1"/>
  <c r="AQ202" i="21" s="1"/>
  <c r="AW202" i="21" s="1"/>
  <c r="BC202" i="21" s="1"/>
  <c r="BI202" i="21" s="1"/>
  <c r="O206" i="21"/>
  <c r="U206" i="21" s="1"/>
  <c r="AA206" i="21" s="1"/>
  <c r="AG206" i="21" s="1"/>
  <c r="AM206" i="21" s="1"/>
  <c r="AS206" i="21" s="1"/>
  <c r="AY206" i="21" s="1"/>
  <c r="BE206" i="21" s="1"/>
  <c r="BK206" i="21" s="1"/>
  <c r="N206" i="21"/>
  <c r="T206" i="21" s="1"/>
  <c r="Z206" i="21" s="1"/>
  <c r="AF206" i="21" s="1"/>
  <c r="AL206" i="21" s="1"/>
  <c r="AR206" i="21" s="1"/>
  <c r="AX206" i="21" s="1"/>
  <c r="BD206" i="21" s="1"/>
  <c r="BJ206" i="21" s="1"/>
  <c r="M206" i="21"/>
  <c r="S206" i="21" s="1"/>
  <c r="Y206" i="21" s="1"/>
  <c r="AE206" i="21" s="1"/>
  <c r="AK206" i="21" s="1"/>
  <c r="AQ206" i="21" s="1"/>
  <c r="AW206" i="21" s="1"/>
  <c r="BC206" i="21" s="1"/>
  <c r="BI206" i="21" s="1"/>
  <c r="O201" i="21"/>
  <c r="U201" i="21" s="1"/>
  <c r="AA201" i="21" s="1"/>
  <c r="AG201" i="21" s="1"/>
  <c r="AM201" i="21" s="1"/>
  <c r="AS201" i="21" s="1"/>
  <c r="AY201" i="21" s="1"/>
  <c r="BE201" i="21" s="1"/>
  <c r="BK201" i="21" s="1"/>
  <c r="N201" i="21"/>
  <c r="T201" i="21" s="1"/>
  <c r="Z201" i="21" s="1"/>
  <c r="AF201" i="21" s="1"/>
  <c r="AL201" i="21" s="1"/>
  <c r="AR201" i="21" s="1"/>
  <c r="AX201" i="21" s="1"/>
  <c r="BD201" i="21" s="1"/>
  <c r="BJ201" i="21" s="1"/>
  <c r="M201" i="21"/>
  <c r="S201" i="21" s="1"/>
  <c r="Y201" i="21" s="1"/>
  <c r="AE201" i="21" s="1"/>
  <c r="AK201" i="21" s="1"/>
  <c r="AQ201" i="21" s="1"/>
  <c r="AW201" i="21" s="1"/>
  <c r="BC201" i="21" s="1"/>
  <c r="BI201" i="21" s="1"/>
  <c r="O200" i="21"/>
  <c r="U200" i="21" s="1"/>
  <c r="AA200" i="21" s="1"/>
  <c r="AG200" i="21" s="1"/>
  <c r="AM200" i="21" s="1"/>
  <c r="AS200" i="21" s="1"/>
  <c r="AY200" i="21" s="1"/>
  <c r="BE200" i="21" s="1"/>
  <c r="BK200" i="21" s="1"/>
  <c r="N200" i="21"/>
  <c r="T200" i="21" s="1"/>
  <c r="Z200" i="21" s="1"/>
  <c r="AF200" i="21" s="1"/>
  <c r="AL200" i="21" s="1"/>
  <c r="AR200" i="21" s="1"/>
  <c r="AX200" i="21" s="1"/>
  <c r="BD200" i="21" s="1"/>
  <c r="BJ200" i="21" s="1"/>
  <c r="M200" i="21"/>
  <c r="S200" i="21" s="1"/>
  <c r="Y200" i="21" s="1"/>
  <c r="AE200" i="21" s="1"/>
  <c r="AK200" i="21" s="1"/>
  <c r="AQ200" i="21" s="1"/>
  <c r="AW200" i="21" s="1"/>
  <c r="BC200" i="21" s="1"/>
  <c r="BI200" i="21" s="1"/>
  <c r="O199" i="21"/>
  <c r="U199" i="21" s="1"/>
  <c r="AA199" i="21" s="1"/>
  <c r="AG199" i="21" s="1"/>
  <c r="AM199" i="21" s="1"/>
  <c r="AS199" i="21" s="1"/>
  <c r="AY199" i="21" s="1"/>
  <c r="BE199" i="21" s="1"/>
  <c r="BK199" i="21" s="1"/>
  <c r="N199" i="21"/>
  <c r="T199" i="21" s="1"/>
  <c r="Z199" i="21" s="1"/>
  <c r="AF199" i="21" s="1"/>
  <c r="AL199" i="21" s="1"/>
  <c r="AR199" i="21" s="1"/>
  <c r="AX199" i="21" s="1"/>
  <c r="BD199" i="21" s="1"/>
  <c r="BJ199" i="21" s="1"/>
  <c r="M199" i="21"/>
  <c r="S199" i="21" s="1"/>
  <c r="Y199" i="21" s="1"/>
  <c r="AE199" i="21" s="1"/>
  <c r="AK199" i="21" s="1"/>
  <c r="AQ199" i="21" s="1"/>
  <c r="AW199" i="21" s="1"/>
  <c r="BC199" i="21" s="1"/>
  <c r="BI199" i="21" s="1"/>
  <c r="O218" i="21"/>
  <c r="U218" i="21" s="1"/>
  <c r="AA218" i="21" s="1"/>
  <c r="AG218" i="21" s="1"/>
  <c r="AM218" i="21" s="1"/>
  <c r="AS218" i="21" s="1"/>
  <c r="AY218" i="21" s="1"/>
  <c r="BE218" i="21" s="1"/>
  <c r="BK218" i="21" s="1"/>
  <c r="N218" i="21"/>
  <c r="T218" i="21" s="1"/>
  <c r="Z218" i="21" s="1"/>
  <c r="AF218" i="21" s="1"/>
  <c r="AL218" i="21" s="1"/>
  <c r="AR218" i="21" s="1"/>
  <c r="AX218" i="21" s="1"/>
  <c r="BD218" i="21" s="1"/>
  <c r="BJ218" i="21" s="1"/>
  <c r="M218" i="21"/>
  <c r="S218" i="21" s="1"/>
  <c r="Y218" i="21" s="1"/>
  <c r="AE218" i="21" s="1"/>
  <c r="AK218" i="21" s="1"/>
  <c r="AQ218" i="21" s="1"/>
  <c r="AW218" i="21" s="1"/>
  <c r="BC218" i="21" s="1"/>
  <c r="BI218" i="21" s="1"/>
  <c r="O217" i="21"/>
  <c r="U217" i="21" s="1"/>
  <c r="AA217" i="21" s="1"/>
  <c r="AG217" i="21" s="1"/>
  <c r="AM217" i="21" s="1"/>
  <c r="AS217" i="21" s="1"/>
  <c r="AY217" i="21" s="1"/>
  <c r="BE217" i="21" s="1"/>
  <c r="BK217" i="21" s="1"/>
  <c r="N217" i="21"/>
  <c r="T217" i="21" s="1"/>
  <c r="Z217" i="21" s="1"/>
  <c r="AF217" i="21" s="1"/>
  <c r="AL217" i="21" s="1"/>
  <c r="AR217" i="21" s="1"/>
  <c r="AX217" i="21" s="1"/>
  <c r="BD217" i="21" s="1"/>
  <c r="BJ217" i="21" s="1"/>
  <c r="M217" i="21"/>
  <c r="S217" i="21" s="1"/>
  <c r="Y217" i="21" s="1"/>
  <c r="AE217" i="21" s="1"/>
  <c r="AK217" i="21" s="1"/>
  <c r="AQ217" i="21" s="1"/>
  <c r="AW217" i="21" s="1"/>
  <c r="BC217" i="21" s="1"/>
  <c r="BI217" i="21" s="1"/>
  <c r="O216" i="21"/>
  <c r="U216" i="21" s="1"/>
  <c r="AA216" i="21" s="1"/>
  <c r="AG216" i="21" s="1"/>
  <c r="AM216" i="21" s="1"/>
  <c r="AS216" i="21" s="1"/>
  <c r="AY216" i="21" s="1"/>
  <c r="BE216" i="21" s="1"/>
  <c r="BK216" i="21" s="1"/>
  <c r="N216" i="21"/>
  <c r="T216" i="21" s="1"/>
  <c r="Z216" i="21" s="1"/>
  <c r="AF216" i="21" s="1"/>
  <c r="AL216" i="21" s="1"/>
  <c r="AR216" i="21" s="1"/>
  <c r="AX216" i="21" s="1"/>
  <c r="BD216" i="21" s="1"/>
  <c r="BJ216" i="21" s="1"/>
  <c r="M216" i="21"/>
  <c r="S216" i="21" s="1"/>
  <c r="Y216" i="21" s="1"/>
  <c r="AE216" i="21" s="1"/>
  <c r="AK216" i="21" s="1"/>
  <c r="AQ216" i="21" s="1"/>
  <c r="AW216" i="21" s="1"/>
  <c r="BC216" i="21" s="1"/>
  <c r="BI216" i="21" s="1"/>
  <c r="O213" i="21"/>
  <c r="U213" i="21" s="1"/>
  <c r="AA213" i="21" s="1"/>
  <c r="AG213" i="21" s="1"/>
  <c r="AM213" i="21" s="1"/>
  <c r="AS213" i="21" s="1"/>
  <c r="AY213" i="21" s="1"/>
  <c r="BE213" i="21" s="1"/>
  <c r="BK213" i="21" s="1"/>
  <c r="N213" i="21"/>
  <c r="T213" i="21" s="1"/>
  <c r="Z213" i="21" s="1"/>
  <c r="AF213" i="21" s="1"/>
  <c r="AL213" i="21" s="1"/>
  <c r="AR213" i="21" s="1"/>
  <c r="AX213" i="21" s="1"/>
  <c r="BD213" i="21" s="1"/>
  <c r="BJ213" i="21" s="1"/>
  <c r="M213" i="21"/>
  <c r="S213" i="21" s="1"/>
  <c r="Y213" i="21" s="1"/>
  <c r="AE213" i="21" s="1"/>
  <c r="AK213" i="21" s="1"/>
  <c r="AQ213" i="21" s="1"/>
  <c r="AW213" i="21" s="1"/>
  <c r="BC213" i="21" s="1"/>
  <c r="BI213" i="21" s="1"/>
  <c r="O212" i="21"/>
  <c r="U212" i="21" s="1"/>
  <c r="AA212" i="21" s="1"/>
  <c r="AG212" i="21" s="1"/>
  <c r="AM212" i="21" s="1"/>
  <c r="AS212" i="21" s="1"/>
  <c r="AY212" i="21" s="1"/>
  <c r="BE212" i="21" s="1"/>
  <c r="BK212" i="21" s="1"/>
  <c r="N212" i="21"/>
  <c r="T212" i="21" s="1"/>
  <c r="Z212" i="21" s="1"/>
  <c r="AF212" i="21" s="1"/>
  <c r="AL212" i="21" s="1"/>
  <c r="AR212" i="21" s="1"/>
  <c r="AX212" i="21" s="1"/>
  <c r="BD212" i="21" s="1"/>
  <c r="BJ212" i="21" s="1"/>
  <c r="M212" i="21"/>
  <c r="S212" i="21" s="1"/>
  <c r="Y212" i="21" s="1"/>
  <c r="AE212" i="21" s="1"/>
  <c r="AK212" i="21" s="1"/>
  <c r="AQ212" i="21" s="1"/>
  <c r="AW212" i="21" s="1"/>
  <c r="BC212" i="21" s="1"/>
  <c r="BI212" i="21" s="1"/>
  <c r="O211" i="21"/>
  <c r="U211" i="21" s="1"/>
  <c r="AA211" i="21" s="1"/>
  <c r="AG211" i="21" s="1"/>
  <c r="AM211" i="21" s="1"/>
  <c r="AS211" i="21" s="1"/>
  <c r="AY211" i="21" s="1"/>
  <c r="BE211" i="21" s="1"/>
  <c r="BK211" i="21" s="1"/>
  <c r="N211" i="21"/>
  <c r="T211" i="21" s="1"/>
  <c r="Z211" i="21" s="1"/>
  <c r="AF211" i="21" s="1"/>
  <c r="AL211" i="21" s="1"/>
  <c r="AR211" i="21" s="1"/>
  <c r="AX211" i="21" s="1"/>
  <c r="BD211" i="21" s="1"/>
  <c r="BJ211" i="21" s="1"/>
  <c r="M211" i="21"/>
  <c r="S211" i="21" s="1"/>
  <c r="Y211" i="21" s="1"/>
  <c r="AE211" i="21" s="1"/>
  <c r="AK211" i="21" s="1"/>
  <c r="AQ211" i="21" s="1"/>
  <c r="AW211" i="21" s="1"/>
  <c r="BC211" i="21" s="1"/>
  <c r="BI211" i="21" s="1"/>
  <c r="O210" i="21"/>
  <c r="U210" i="21" s="1"/>
  <c r="AA210" i="21" s="1"/>
  <c r="AG210" i="21" s="1"/>
  <c r="AM210" i="21" s="1"/>
  <c r="AS210" i="21" s="1"/>
  <c r="AY210" i="21" s="1"/>
  <c r="BE210" i="21" s="1"/>
  <c r="BK210" i="21" s="1"/>
  <c r="N210" i="21"/>
  <c r="T210" i="21" s="1"/>
  <c r="Z210" i="21" s="1"/>
  <c r="AF210" i="21" s="1"/>
  <c r="AL210" i="21" s="1"/>
  <c r="AR210" i="21" s="1"/>
  <c r="AX210" i="21" s="1"/>
  <c r="BD210" i="21" s="1"/>
  <c r="BJ210" i="21" s="1"/>
  <c r="M210" i="21"/>
  <c r="S210" i="21" s="1"/>
  <c r="Y210" i="21" s="1"/>
  <c r="AE210" i="21" s="1"/>
  <c r="AK210" i="21" s="1"/>
  <c r="AQ210" i="21" s="1"/>
  <c r="AW210" i="21" s="1"/>
  <c r="BC210" i="21" s="1"/>
  <c r="BI210" i="21" s="1"/>
  <c r="O209" i="21"/>
  <c r="U209" i="21" s="1"/>
  <c r="AA209" i="21" s="1"/>
  <c r="AG209" i="21" s="1"/>
  <c r="AM209" i="21" s="1"/>
  <c r="AS209" i="21" s="1"/>
  <c r="AY209" i="21" s="1"/>
  <c r="BE209" i="21" s="1"/>
  <c r="BK209" i="21" s="1"/>
  <c r="N209" i="21"/>
  <c r="T209" i="21" s="1"/>
  <c r="Z209" i="21" s="1"/>
  <c r="AF209" i="21" s="1"/>
  <c r="AL209" i="21" s="1"/>
  <c r="AR209" i="21" s="1"/>
  <c r="AX209" i="21" s="1"/>
  <c r="BD209" i="21" s="1"/>
  <c r="BJ209" i="21" s="1"/>
  <c r="M209" i="21"/>
  <c r="S209" i="21" s="1"/>
  <c r="Y209" i="21" s="1"/>
  <c r="AE209" i="21" s="1"/>
  <c r="AK209" i="21" s="1"/>
  <c r="AQ209" i="21" s="1"/>
  <c r="AW209" i="21" s="1"/>
  <c r="BC209" i="21" s="1"/>
  <c r="BI209" i="21" s="1"/>
  <c r="O208" i="21"/>
  <c r="U208" i="21" s="1"/>
  <c r="AA208" i="21" s="1"/>
  <c r="AG208" i="21" s="1"/>
  <c r="AM208" i="21" s="1"/>
  <c r="AS208" i="21" s="1"/>
  <c r="AY208" i="21" s="1"/>
  <c r="BE208" i="21" s="1"/>
  <c r="BK208" i="21" s="1"/>
  <c r="N208" i="21"/>
  <c r="T208" i="21" s="1"/>
  <c r="Z208" i="21" s="1"/>
  <c r="AF208" i="21" s="1"/>
  <c r="AL208" i="21" s="1"/>
  <c r="AR208" i="21" s="1"/>
  <c r="AX208" i="21" s="1"/>
  <c r="BD208" i="21" s="1"/>
  <c r="BJ208" i="21" s="1"/>
  <c r="M208" i="21"/>
  <c r="S208" i="21" s="1"/>
  <c r="Y208" i="21" s="1"/>
  <c r="AE208" i="21" s="1"/>
  <c r="AK208" i="21" s="1"/>
  <c r="AQ208" i="21" s="1"/>
  <c r="AW208" i="21" s="1"/>
  <c r="BC208" i="21" s="1"/>
  <c r="BI208" i="21" s="1"/>
  <c r="O198" i="21"/>
  <c r="U198" i="21" s="1"/>
  <c r="AA198" i="21" s="1"/>
  <c r="AG198" i="21" s="1"/>
  <c r="AM198" i="21" s="1"/>
  <c r="AS198" i="21" s="1"/>
  <c r="AY198" i="21" s="1"/>
  <c r="BE198" i="21" s="1"/>
  <c r="BK198" i="21" s="1"/>
  <c r="N198" i="21"/>
  <c r="T198" i="21" s="1"/>
  <c r="Z198" i="21" s="1"/>
  <c r="AF198" i="21" s="1"/>
  <c r="AL198" i="21" s="1"/>
  <c r="AR198" i="21" s="1"/>
  <c r="AX198" i="21" s="1"/>
  <c r="BD198" i="21" s="1"/>
  <c r="BJ198" i="21" s="1"/>
  <c r="M198" i="21"/>
  <c r="S198" i="21" s="1"/>
  <c r="Y198" i="21" s="1"/>
  <c r="AE198" i="21" s="1"/>
  <c r="AK198" i="21" s="1"/>
  <c r="AQ198" i="21" s="1"/>
  <c r="AW198" i="21" s="1"/>
  <c r="BC198" i="21" s="1"/>
  <c r="BI198" i="21" s="1"/>
  <c r="O197" i="21"/>
  <c r="U197" i="21" s="1"/>
  <c r="AA197" i="21" s="1"/>
  <c r="AG197" i="21" s="1"/>
  <c r="AM197" i="21" s="1"/>
  <c r="AS197" i="21" s="1"/>
  <c r="AY197" i="21" s="1"/>
  <c r="BE197" i="21" s="1"/>
  <c r="BK197" i="21" s="1"/>
  <c r="N197" i="21"/>
  <c r="T197" i="21" s="1"/>
  <c r="Z197" i="21" s="1"/>
  <c r="AF197" i="21" s="1"/>
  <c r="AL197" i="21" s="1"/>
  <c r="AR197" i="21" s="1"/>
  <c r="AX197" i="21" s="1"/>
  <c r="BD197" i="21" s="1"/>
  <c r="BJ197" i="21" s="1"/>
  <c r="M197" i="21"/>
  <c r="S197" i="21" s="1"/>
  <c r="Y197" i="21" s="1"/>
  <c r="AE197" i="21" s="1"/>
  <c r="AK197" i="21" s="1"/>
  <c r="AQ197" i="21" s="1"/>
  <c r="AW197" i="21" s="1"/>
  <c r="BC197" i="21" s="1"/>
  <c r="BI197" i="21" s="1"/>
  <c r="O190" i="21"/>
  <c r="U190" i="21" s="1"/>
  <c r="AA190" i="21" s="1"/>
  <c r="AG190" i="21" s="1"/>
  <c r="AM190" i="21" s="1"/>
  <c r="AS190" i="21" s="1"/>
  <c r="AY190" i="21" s="1"/>
  <c r="BE190" i="21" s="1"/>
  <c r="BK190" i="21" s="1"/>
  <c r="N190" i="21"/>
  <c r="T190" i="21" s="1"/>
  <c r="Z190" i="21" s="1"/>
  <c r="AF190" i="21" s="1"/>
  <c r="AL190" i="21" s="1"/>
  <c r="AR190" i="21" s="1"/>
  <c r="AX190" i="21" s="1"/>
  <c r="BD190" i="21" s="1"/>
  <c r="BJ190" i="21" s="1"/>
  <c r="M190" i="21"/>
  <c r="S190" i="21" s="1"/>
  <c r="Y190" i="21" s="1"/>
  <c r="AE190" i="21" s="1"/>
  <c r="AK190" i="21" s="1"/>
  <c r="AQ190" i="21" s="1"/>
  <c r="AW190" i="21" s="1"/>
  <c r="BC190" i="21" s="1"/>
  <c r="BI190" i="21" s="1"/>
  <c r="O189" i="21"/>
  <c r="U189" i="21" s="1"/>
  <c r="AA189" i="21" s="1"/>
  <c r="AG189" i="21" s="1"/>
  <c r="AM189" i="21" s="1"/>
  <c r="AS189" i="21" s="1"/>
  <c r="AY189" i="21" s="1"/>
  <c r="BE189" i="21" s="1"/>
  <c r="BK189" i="21" s="1"/>
  <c r="N189" i="21"/>
  <c r="T189" i="21" s="1"/>
  <c r="Z189" i="21" s="1"/>
  <c r="AF189" i="21" s="1"/>
  <c r="AL189" i="21" s="1"/>
  <c r="AR189" i="21" s="1"/>
  <c r="AX189" i="21" s="1"/>
  <c r="BD189" i="21" s="1"/>
  <c r="BJ189" i="21" s="1"/>
  <c r="M189" i="21"/>
  <c r="S189" i="21" s="1"/>
  <c r="Y189" i="21" s="1"/>
  <c r="AE189" i="21" s="1"/>
  <c r="AK189" i="21" s="1"/>
  <c r="AQ189" i="21" s="1"/>
  <c r="AW189" i="21" s="1"/>
  <c r="BC189" i="21" s="1"/>
  <c r="BI189" i="21" s="1"/>
  <c r="O196" i="21"/>
  <c r="U196" i="21" s="1"/>
  <c r="AA196" i="21" s="1"/>
  <c r="AG196" i="21" s="1"/>
  <c r="AM196" i="21" s="1"/>
  <c r="AS196" i="21" s="1"/>
  <c r="AY196" i="21" s="1"/>
  <c r="BE196" i="21" s="1"/>
  <c r="BK196" i="21" s="1"/>
  <c r="N196" i="21"/>
  <c r="T196" i="21" s="1"/>
  <c r="Z196" i="21" s="1"/>
  <c r="AF196" i="21" s="1"/>
  <c r="AL196" i="21" s="1"/>
  <c r="AR196" i="21" s="1"/>
  <c r="AX196" i="21" s="1"/>
  <c r="BD196" i="21" s="1"/>
  <c r="BJ196" i="21" s="1"/>
  <c r="M196" i="21"/>
  <c r="S196" i="21" s="1"/>
  <c r="Y196" i="21" s="1"/>
  <c r="AE196" i="21" s="1"/>
  <c r="AK196" i="21" s="1"/>
  <c r="AQ196" i="21" s="1"/>
  <c r="AW196" i="21" s="1"/>
  <c r="BC196" i="21" s="1"/>
  <c r="BI196" i="21" s="1"/>
  <c r="O188" i="21"/>
  <c r="N188" i="21"/>
  <c r="T188" i="21" s="1"/>
  <c r="Z188" i="21" s="1"/>
  <c r="AF188" i="21" s="1"/>
  <c r="AL188" i="21" s="1"/>
  <c r="AR188" i="21" s="1"/>
  <c r="AX188" i="21" s="1"/>
  <c r="BD188" i="21" s="1"/>
  <c r="BJ188" i="21" s="1"/>
  <c r="M188" i="21"/>
  <c r="S188" i="21" s="1"/>
  <c r="Y188" i="21" s="1"/>
  <c r="AE188" i="21" s="1"/>
  <c r="AK188" i="21" s="1"/>
  <c r="AQ188" i="21" s="1"/>
  <c r="AW188" i="21" s="1"/>
  <c r="BC188" i="21" s="1"/>
  <c r="BI188" i="21" s="1"/>
  <c r="O186" i="21"/>
  <c r="U186" i="21" s="1"/>
  <c r="AA186" i="21" s="1"/>
  <c r="AG186" i="21" s="1"/>
  <c r="AM186" i="21" s="1"/>
  <c r="AS186" i="21" s="1"/>
  <c r="AY186" i="21" s="1"/>
  <c r="BE186" i="21" s="1"/>
  <c r="BK186" i="21" s="1"/>
  <c r="N186" i="21"/>
  <c r="T186" i="21" s="1"/>
  <c r="Z186" i="21" s="1"/>
  <c r="AF186" i="21" s="1"/>
  <c r="AL186" i="21" s="1"/>
  <c r="AR186" i="21" s="1"/>
  <c r="AX186" i="21" s="1"/>
  <c r="BD186" i="21" s="1"/>
  <c r="BJ186" i="21" s="1"/>
  <c r="M186" i="21"/>
  <c r="S186" i="21" s="1"/>
  <c r="Y186" i="21" s="1"/>
  <c r="AE186" i="21" s="1"/>
  <c r="AK186" i="21" s="1"/>
  <c r="AQ186" i="21" s="1"/>
  <c r="AW186" i="21" s="1"/>
  <c r="BC186" i="21" s="1"/>
  <c r="BI186" i="21" s="1"/>
  <c r="O185" i="21"/>
  <c r="U185" i="21" s="1"/>
  <c r="AA185" i="21" s="1"/>
  <c r="AG185" i="21" s="1"/>
  <c r="AM185" i="21" s="1"/>
  <c r="AS185" i="21" s="1"/>
  <c r="AY185" i="21" s="1"/>
  <c r="BE185" i="21" s="1"/>
  <c r="BK185" i="21" s="1"/>
  <c r="N185" i="21"/>
  <c r="T185" i="21" s="1"/>
  <c r="Z185" i="21" s="1"/>
  <c r="AF185" i="21" s="1"/>
  <c r="AL185" i="21" s="1"/>
  <c r="AR185" i="21" s="1"/>
  <c r="AX185" i="21" s="1"/>
  <c r="BD185" i="21" s="1"/>
  <c r="BJ185" i="21" s="1"/>
  <c r="M185" i="21"/>
  <c r="S185" i="21" s="1"/>
  <c r="Y185" i="21" s="1"/>
  <c r="AE185" i="21" s="1"/>
  <c r="AK185" i="21" s="1"/>
  <c r="AQ185" i="21" s="1"/>
  <c r="AW185" i="21" s="1"/>
  <c r="BC185" i="21" s="1"/>
  <c r="BI185" i="21" s="1"/>
  <c r="O184" i="21"/>
  <c r="U184" i="21" s="1"/>
  <c r="AA184" i="21" s="1"/>
  <c r="AG184" i="21" s="1"/>
  <c r="AM184" i="21" s="1"/>
  <c r="AS184" i="21" s="1"/>
  <c r="AY184" i="21" s="1"/>
  <c r="BE184" i="21" s="1"/>
  <c r="BK184" i="21" s="1"/>
  <c r="N184" i="21"/>
  <c r="T184" i="21" s="1"/>
  <c r="Z184" i="21" s="1"/>
  <c r="AF184" i="21" s="1"/>
  <c r="AL184" i="21" s="1"/>
  <c r="AR184" i="21" s="1"/>
  <c r="AX184" i="21" s="1"/>
  <c r="BD184" i="21" s="1"/>
  <c r="BJ184" i="21" s="1"/>
  <c r="M184" i="21"/>
  <c r="S184" i="21" s="1"/>
  <c r="Y184" i="21" s="1"/>
  <c r="AE184" i="21" s="1"/>
  <c r="AK184" i="21" s="1"/>
  <c r="AQ184" i="21" s="1"/>
  <c r="AW184" i="21" s="1"/>
  <c r="BC184" i="21" s="1"/>
  <c r="BI184" i="21" s="1"/>
  <c r="O183" i="21"/>
  <c r="U183" i="21" s="1"/>
  <c r="AA183" i="21" s="1"/>
  <c r="AG183" i="21" s="1"/>
  <c r="AM183" i="21" s="1"/>
  <c r="AS183" i="21" s="1"/>
  <c r="AY183" i="21" s="1"/>
  <c r="BE183" i="21" s="1"/>
  <c r="BK183" i="21" s="1"/>
  <c r="N183" i="21"/>
  <c r="T183" i="21" s="1"/>
  <c r="Z183" i="21" s="1"/>
  <c r="AF183" i="21" s="1"/>
  <c r="AL183" i="21" s="1"/>
  <c r="AR183" i="21" s="1"/>
  <c r="AX183" i="21" s="1"/>
  <c r="BD183" i="21" s="1"/>
  <c r="BJ183" i="21" s="1"/>
  <c r="M183" i="21"/>
  <c r="S183" i="21" s="1"/>
  <c r="Y183" i="21" s="1"/>
  <c r="AE183" i="21" s="1"/>
  <c r="AK183" i="21" s="1"/>
  <c r="AQ183" i="21" s="1"/>
  <c r="AW183" i="21" s="1"/>
  <c r="BC183" i="21" s="1"/>
  <c r="BI183" i="21" s="1"/>
  <c r="O176" i="21"/>
  <c r="U176" i="21" s="1"/>
  <c r="AA176" i="21" s="1"/>
  <c r="AG176" i="21" s="1"/>
  <c r="AM176" i="21" s="1"/>
  <c r="AS176" i="21" s="1"/>
  <c r="AY176" i="21" s="1"/>
  <c r="BE176" i="21" s="1"/>
  <c r="BK176" i="21" s="1"/>
  <c r="N176" i="21"/>
  <c r="T176" i="21" s="1"/>
  <c r="Z176" i="21" s="1"/>
  <c r="AF176" i="21" s="1"/>
  <c r="AL176" i="21" s="1"/>
  <c r="AR176" i="21" s="1"/>
  <c r="AX176" i="21" s="1"/>
  <c r="BD176" i="21" s="1"/>
  <c r="BJ176" i="21" s="1"/>
  <c r="M176" i="21"/>
  <c r="S176" i="21" s="1"/>
  <c r="Y176" i="21" s="1"/>
  <c r="AE176" i="21" s="1"/>
  <c r="AK176" i="21" s="1"/>
  <c r="AQ176" i="21" s="1"/>
  <c r="AW176" i="21" s="1"/>
  <c r="BC176" i="21" s="1"/>
  <c r="BI176" i="21" s="1"/>
  <c r="O182" i="21"/>
  <c r="U182" i="21" s="1"/>
  <c r="AA182" i="21" s="1"/>
  <c r="AG182" i="21" s="1"/>
  <c r="AM182" i="21" s="1"/>
  <c r="AS182" i="21" s="1"/>
  <c r="AY182" i="21" s="1"/>
  <c r="BE182" i="21" s="1"/>
  <c r="BK182" i="21" s="1"/>
  <c r="N182" i="21"/>
  <c r="T182" i="21" s="1"/>
  <c r="Z182" i="21" s="1"/>
  <c r="AF182" i="21" s="1"/>
  <c r="AL182" i="21" s="1"/>
  <c r="AR182" i="21" s="1"/>
  <c r="AX182" i="21" s="1"/>
  <c r="BD182" i="21" s="1"/>
  <c r="BJ182" i="21" s="1"/>
  <c r="M182" i="21"/>
  <c r="S182" i="21" s="1"/>
  <c r="Y182" i="21" s="1"/>
  <c r="AE182" i="21" s="1"/>
  <c r="AK182" i="21" s="1"/>
  <c r="AQ182" i="21" s="1"/>
  <c r="AW182" i="21" s="1"/>
  <c r="BC182" i="21" s="1"/>
  <c r="BI182" i="21" s="1"/>
  <c r="O181" i="21"/>
  <c r="U181" i="21" s="1"/>
  <c r="AA181" i="21" s="1"/>
  <c r="AG181" i="21" s="1"/>
  <c r="AM181" i="21" s="1"/>
  <c r="AS181" i="21" s="1"/>
  <c r="AY181" i="21" s="1"/>
  <c r="BE181" i="21" s="1"/>
  <c r="BK181" i="21" s="1"/>
  <c r="N181" i="21"/>
  <c r="T181" i="21" s="1"/>
  <c r="Z181" i="21" s="1"/>
  <c r="AF181" i="21" s="1"/>
  <c r="AL181" i="21" s="1"/>
  <c r="AR181" i="21" s="1"/>
  <c r="AX181" i="21" s="1"/>
  <c r="BD181" i="21" s="1"/>
  <c r="BJ181" i="21" s="1"/>
  <c r="M181" i="21"/>
  <c r="S181" i="21" s="1"/>
  <c r="Y181" i="21" s="1"/>
  <c r="AE181" i="21" s="1"/>
  <c r="O172" i="21"/>
  <c r="U172" i="21" s="1"/>
  <c r="AA172" i="21" s="1"/>
  <c r="AG172" i="21" s="1"/>
  <c r="AM172" i="21" s="1"/>
  <c r="AS172" i="21" s="1"/>
  <c r="AY172" i="21" s="1"/>
  <c r="BE172" i="21" s="1"/>
  <c r="BK172" i="21" s="1"/>
  <c r="N172" i="21"/>
  <c r="T172" i="21" s="1"/>
  <c r="Z172" i="21" s="1"/>
  <c r="AF172" i="21" s="1"/>
  <c r="AL172" i="21" s="1"/>
  <c r="AR172" i="21" s="1"/>
  <c r="AX172" i="21" s="1"/>
  <c r="BD172" i="21" s="1"/>
  <c r="BJ172" i="21" s="1"/>
  <c r="M172" i="21"/>
  <c r="S172" i="21" s="1"/>
  <c r="Y172" i="21" s="1"/>
  <c r="AE172" i="21" s="1"/>
  <c r="AK172" i="21" s="1"/>
  <c r="AQ172" i="21" s="1"/>
  <c r="AW172" i="21" s="1"/>
  <c r="BC172" i="21" s="1"/>
  <c r="BI172" i="21" s="1"/>
  <c r="O180" i="21"/>
  <c r="U180" i="21" s="1"/>
  <c r="AA180" i="21" s="1"/>
  <c r="AG180" i="21" s="1"/>
  <c r="AM180" i="21" s="1"/>
  <c r="AS180" i="21" s="1"/>
  <c r="AY180" i="21" s="1"/>
  <c r="BE180" i="21" s="1"/>
  <c r="BK180" i="21" s="1"/>
  <c r="N180" i="21"/>
  <c r="T180" i="21" s="1"/>
  <c r="Z180" i="21" s="1"/>
  <c r="AF180" i="21" s="1"/>
  <c r="AL180" i="21" s="1"/>
  <c r="AR180" i="21" s="1"/>
  <c r="AX180" i="21" s="1"/>
  <c r="BD180" i="21" s="1"/>
  <c r="BJ180" i="21" s="1"/>
  <c r="M180" i="21"/>
  <c r="S180" i="21" s="1"/>
  <c r="Y180" i="21" s="1"/>
  <c r="AE180" i="21" s="1"/>
  <c r="AK180" i="21" s="1"/>
  <c r="AQ180" i="21" s="1"/>
  <c r="AW180" i="21" s="1"/>
  <c r="BC180" i="21" s="1"/>
  <c r="BI180" i="21" s="1"/>
  <c r="O171" i="21"/>
  <c r="U171" i="21" s="1"/>
  <c r="AA171" i="21" s="1"/>
  <c r="AG171" i="21" s="1"/>
  <c r="AM171" i="21" s="1"/>
  <c r="AS171" i="21" s="1"/>
  <c r="AY171" i="21" s="1"/>
  <c r="BE171" i="21" s="1"/>
  <c r="BK171" i="21" s="1"/>
  <c r="N171" i="21"/>
  <c r="T171" i="21" s="1"/>
  <c r="Z171" i="21" s="1"/>
  <c r="AF171" i="21" s="1"/>
  <c r="AL171" i="21" s="1"/>
  <c r="AR171" i="21" s="1"/>
  <c r="AX171" i="21" s="1"/>
  <c r="BD171" i="21" s="1"/>
  <c r="BJ171" i="21" s="1"/>
  <c r="M171" i="21"/>
  <c r="S171" i="21" s="1"/>
  <c r="Y171" i="21" s="1"/>
  <c r="AE171" i="21" s="1"/>
  <c r="AK171" i="21" s="1"/>
  <c r="AQ171" i="21" s="1"/>
  <c r="AW171" i="21" s="1"/>
  <c r="BC171" i="21" s="1"/>
  <c r="BI171" i="21" s="1"/>
  <c r="O170" i="21"/>
  <c r="U170" i="21" s="1"/>
  <c r="AA170" i="21" s="1"/>
  <c r="AG170" i="21" s="1"/>
  <c r="AM170" i="21" s="1"/>
  <c r="AS170" i="21" s="1"/>
  <c r="AY170" i="21" s="1"/>
  <c r="BE170" i="21" s="1"/>
  <c r="BK170" i="21" s="1"/>
  <c r="N170" i="21"/>
  <c r="T170" i="21" s="1"/>
  <c r="Z170" i="21" s="1"/>
  <c r="AF170" i="21" s="1"/>
  <c r="AL170" i="21" s="1"/>
  <c r="AR170" i="21" s="1"/>
  <c r="AX170" i="21" s="1"/>
  <c r="BD170" i="21" s="1"/>
  <c r="BJ170" i="21" s="1"/>
  <c r="M170" i="21"/>
  <c r="S170" i="21" s="1"/>
  <c r="Y170" i="21" s="1"/>
  <c r="AE170" i="21" s="1"/>
  <c r="AK170" i="21" s="1"/>
  <c r="AQ170" i="21" s="1"/>
  <c r="AW170" i="21" s="1"/>
  <c r="BC170" i="21" s="1"/>
  <c r="BI170" i="21" s="1"/>
  <c r="O169" i="21"/>
  <c r="U169" i="21" s="1"/>
  <c r="AA169" i="21" s="1"/>
  <c r="AG169" i="21" s="1"/>
  <c r="AM169" i="21" s="1"/>
  <c r="AS169" i="21" s="1"/>
  <c r="AY169" i="21" s="1"/>
  <c r="BE169" i="21" s="1"/>
  <c r="BK169" i="21" s="1"/>
  <c r="N169" i="21"/>
  <c r="T169" i="21" s="1"/>
  <c r="Z169" i="21" s="1"/>
  <c r="AF169" i="21" s="1"/>
  <c r="AL169" i="21" s="1"/>
  <c r="AR169" i="21" s="1"/>
  <c r="AX169" i="21" s="1"/>
  <c r="BD169" i="21" s="1"/>
  <c r="BJ169" i="21" s="1"/>
  <c r="M169" i="21"/>
  <c r="S169" i="21" s="1"/>
  <c r="Y169" i="21" s="1"/>
  <c r="AE169" i="21" s="1"/>
  <c r="AK169" i="21" s="1"/>
  <c r="AQ169" i="21" s="1"/>
  <c r="AW169" i="21" s="1"/>
  <c r="BC169" i="21" s="1"/>
  <c r="BI169" i="21" s="1"/>
  <c r="O179" i="21"/>
  <c r="U179" i="21" s="1"/>
  <c r="AA179" i="21" s="1"/>
  <c r="AG179" i="21" s="1"/>
  <c r="AM179" i="21" s="1"/>
  <c r="AS179" i="21" s="1"/>
  <c r="AY179" i="21" s="1"/>
  <c r="BE179" i="21" s="1"/>
  <c r="BK179" i="21" s="1"/>
  <c r="N179" i="21"/>
  <c r="T179" i="21" s="1"/>
  <c r="Z179" i="21" s="1"/>
  <c r="AF179" i="21" s="1"/>
  <c r="AL179" i="21" s="1"/>
  <c r="AR179" i="21" s="1"/>
  <c r="AX179" i="21" s="1"/>
  <c r="BD179" i="21" s="1"/>
  <c r="BJ179" i="21" s="1"/>
  <c r="M179" i="21"/>
  <c r="S179" i="21" s="1"/>
  <c r="Y179" i="21" s="1"/>
  <c r="AE179" i="21" s="1"/>
  <c r="AK179" i="21" s="1"/>
  <c r="AQ179" i="21" s="1"/>
  <c r="AW179" i="21" s="1"/>
  <c r="BC179" i="21" s="1"/>
  <c r="BI179" i="21" s="1"/>
  <c r="O173" i="21"/>
  <c r="U173" i="21" s="1"/>
  <c r="AA173" i="21" s="1"/>
  <c r="AG173" i="21" s="1"/>
  <c r="AM173" i="21" s="1"/>
  <c r="AS173" i="21" s="1"/>
  <c r="AY173" i="21" s="1"/>
  <c r="BE173" i="21" s="1"/>
  <c r="BK173" i="21" s="1"/>
  <c r="N173" i="21"/>
  <c r="T173" i="21" s="1"/>
  <c r="Z173" i="21" s="1"/>
  <c r="AF173" i="21" s="1"/>
  <c r="AL173" i="21" s="1"/>
  <c r="AR173" i="21" s="1"/>
  <c r="AX173" i="21" s="1"/>
  <c r="BD173" i="21" s="1"/>
  <c r="BJ173" i="21" s="1"/>
  <c r="M173" i="21"/>
  <c r="S173" i="21" s="1"/>
  <c r="Y173" i="21" s="1"/>
  <c r="AE173" i="21" s="1"/>
  <c r="AK173" i="21" s="1"/>
  <c r="AQ173" i="21" s="1"/>
  <c r="AW173" i="21" s="1"/>
  <c r="BC173" i="21" s="1"/>
  <c r="BI173" i="21" s="1"/>
  <c r="O175" i="21"/>
  <c r="U175" i="21" s="1"/>
  <c r="AA175" i="21" s="1"/>
  <c r="AG175" i="21" s="1"/>
  <c r="AM175" i="21" s="1"/>
  <c r="AS175" i="21" s="1"/>
  <c r="AY175" i="21" s="1"/>
  <c r="BE175" i="21" s="1"/>
  <c r="BK175" i="21" s="1"/>
  <c r="N175" i="21"/>
  <c r="T175" i="21" s="1"/>
  <c r="Z175" i="21" s="1"/>
  <c r="AF175" i="21" s="1"/>
  <c r="AL175" i="21" s="1"/>
  <c r="AR175" i="21" s="1"/>
  <c r="AX175" i="21" s="1"/>
  <c r="BD175" i="21" s="1"/>
  <c r="BJ175" i="21" s="1"/>
  <c r="M175" i="21"/>
  <c r="S175" i="21" s="1"/>
  <c r="Y175" i="21" s="1"/>
  <c r="AE175" i="21" s="1"/>
  <c r="AK175" i="21" s="1"/>
  <c r="AQ175" i="21" s="1"/>
  <c r="AW175" i="21" s="1"/>
  <c r="BC175" i="21" s="1"/>
  <c r="BI175" i="21" s="1"/>
  <c r="O178" i="21"/>
  <c r="U178" i="21" s="1"/>
  <c r="AA178" i="21" s="1"/>
  <c r="AG178" i="21" s="1"/>
  <c r="AM178" i="21" s="1"/>
  <c r="AS178" i="21" s="1"/>
  <c r="AY178" i="21" s="1"/>
  <c r="BE178" i="21" s="1"/>
  <c r="BK178" i="21" s="1"/>
  <c r="N178" i="21"/>
  <c r="T178" i="21" s="1"/>
  <c r="Z178" i="21" s="1"/>
  <c r="AF178" i="21" s="1"/>
  <c r="AL178" i="21" s="1"/>
  <c r="AR178" i="21" s="1"/>
  <c r="AX178" i="21" s="1"/>
  <c r="BD178" i="21" s="1"/>
  <c r="BJ178" i="21" s="1"/>
  <c r="M178" i="21"/>
  <c r="S178" i="21" s="1"/>
  <c r="Y178" i="21" s="1"/>
  <c r="AE178" i="21" s="1"/>
  <c r="AK178" i="21" s="1"/>
  <c r="AQ178" i="21" s="1"/>
  <c r="AW178" i="21" s="1"/>
  <c r="BC178" i="21" s="1"/>
  <c r="BI178" i="21" s="1"/>
  <c r="O177" i="21"/>
  <c r="U177" i="21" s="1"/>
  <c r="AA177" i="21" s="1"/>
  <c r="AG177" i="21" s="1"/>
  <c r="AM177" i="21" s="1"/>
  <c r="AS177" i="21" s="1"/>
  <c r="AY177" i="21" s="1"/>
  <c r="BE177" i="21" s="1"/>
  <c r="BK177" i="21" s="1"/>
  <c r="N177" i="21"/>
  <c r="T177" i="21" s="1"/>
  <c r="Z177" i="21" s="1"/>
  <c r="AF177" i="21" s="1"/>
  <c r="AL177" i="21" s="1"/>
  <c r="AR177" i="21" s="1"/>
  <c r="AX177" i="21" s="1"/>
  <c r="BD177" i="21" s="1"/>
  <c r="BJ177" i="21" s="1"/>
  <c r="M177" i="21"/>
  <c r="S177" i="21" s="1"/>
  <c r="Y177" i="21" s="1"/>
  <c r="AE177" i="21" s="1"/>
  <c r="AK177" i="21" s="1"/>
  <c r="AQ177" i="21" s="1"/>
  <c r="AW177" i="21" s="1"/>
  <c r="BC177" i="21" s="1"/>
  <c r="BI177" i="21" s="1"/>
  <c r="O165" i="21"/>
  <c r="U165" i="21" s="1"/>
  <c r="AA165" i="21" s="1"/>
  <c r="AG165" i="21" s="1"/>
  <c r="AM165" i="21" s="1"/>
  <c r="AS165" i="21" s="1"/>
  <c r="AY165" i="21" s="1"/>
  <c r="BE165" i="21" s="1"/>
  <c r="BK165" i="21" s="1"/>
  <c r="N165" i="21"/>
  <c r="T165" i="21" s="1"/>
  <c r="Z165" i="21" s="1"/>
  <c r="AF165" i="21" s="1"/>
  <c r="AL165" i="21" s="1"/>
  <c r="AR165" i="21" s="1"/>
  <c r="AX165" i="21" s="1"/>
  <c r="BD165" i="21" s="1"/>
  <c r="BJ165" i="21" s="1"/>
  <c r="M165" i="21"/>
  <c r="S165" i="21" s="1"/>
  <c r="Y165" i="21" s="1"/>
  <c r="AE165" i="21" s="1"/>
  <c r="AK165" i="21" s="1"/>
  <c r="AQ165" i="21" s="1"/>
  <c r="AW165" i="21" s="1"/>
  <c r="BC165" i="21" s="1"/>
  <c r="BI165" i="21" s="1"/>
  <c r="O164" i="21"/>
  <c r="U164" i="21" s="1"/>
  <c r="AA164" i="21" s="1"/>
  <c r="AG164" i="21" s="1"/>
  <c r="AM164" i="21" s="1"/>
  <c r="AS164" i="21" s="1"/>
  <c r="AY164" i="21" s="1"/>
  <c r="BE164" i="21" s="1"/>
  <c r="BK164" i="21" s="1"/>
  <c r="N164" i="21"/>
  <c r="T164" i="21" s="1"/>
  <c r="Z164" i="21" s="1"/>
  <c r="AF164" i="21" s="1"/>
  <c r="AL164" i="21" s="1"/>
  <c r="AR164" i="21" s="1"/>
  <c r="AX164" i="21" s="1"/>
  <c r="BD164" i="21" s="1"/>
  <c r="BJ164" i="21" s="1"/>
  <c r="M164" i="21"/>
  <c r="S164" i="21" s="1"/>
  <c r="Y164" i="21" s="1"/>
  <c r="AE164" i="21" s="1"/>
  <c r="AK164" i="21" s="1"/>
  <c r="AQ164" i="21" s="1"/>
  <c r="AW164" i="21" s="1"/>
  <c r="BC164" i="21" s="1"/>
  <c r="BI164" i="21" s="1"/>
  <c r="O163" i="21"/>
  <c r="U163" i="21" s="1"/>
  <c r="AA163" i="21" s="1"/>
  <c r="AG163" i="21" s="1"/>
  <c r="AM163" i="21" s="1"/>
  <c r="AS163" i="21" s="1"/>
  <c r="AY163" i="21" s="1"/>
  <c r="BE163" i="21" s="1"/>
  <c r="BK163" i="21" s="1"/>
  <c r="N163" i="21"/>
  <c r="T163" i="21" s="1"/>
  <c r="Z163" i="21" s="1"/>
  <c r="AF163" i="21" s="1"/>
  <c r="AL163" i="21" s="1"/>
  <c r="AR163" i="21" s="1"/>
  <c r="AX163" i="21" s="1"/>
  <c r="BD163" i="21" s="1"/>
  <c r="BJ163" i="21" s="1"/>
  <c r="M163" i="21"/>
  <c r="S163" i="21" s="1"/>
  <c r="Y163" i="21" s="1"/>
  <c r="AE163" i="21" s="1"/>
  <c r="AK163" i="21" s="1"/>
  <c r="AQ163" i="21" s="1"/>
  <c r="AW163" i="21" s="1"/>
  <c r="BC163" i="21" s="1"/>
  <c r="BI163" i="21" s="1"/>
  <c r="O160" i="21"/>
  <c r="U160" i="21" s="1"/>
  <c r="AA160" i="21" s="1"/>
  <c r="AG160" i="21" s="1"/>
  <c r="AM160" i="21" s="1"/>
  <c r="AS160" i="21" s="1"/>
  <c r="AY160" i="21" s="1"/>
  <c r="BE160" i="21" s="1"/>
  <c r="BK160" i="21" s="1"/>
  <c r="N160" i="21"/>
  <c r="T160" i="21" s="1"/>
  <c r="Z160" i="21" s="1"/>
  <c r="AF160" i="21" s="1"/>
  <c r="AL160" i="21" s="1"/>
  <c r="AR160" i="21" s="1"/>
  <c r="AX160" i="21" s="1"/>
  <c r="BD160" i="21" s="1"/>
  <c r="BJ160" i="21" s="1"/>
  <c r="M160" i="21"/>
  <c r="S160" i="21" s="1"/>
  <c r="Y160" i="21" s="1"/>
  <c r="AE160" i="21" s="1"/>
  <c r="AK160" i="21" s="1"/>
  <c r="AQ160" i="21" s="1"/>
  <c r="AW160" i="21" s="1"/>
  <c r="BC160" i="21" s="1"/>
  <c r="BI160" i="21" s="1"/>
  <c r="O159" i="21"/>
  <c r="U159" i="21" s="1"/>
  <c r="AA159" i="21" s="1"/>
  <c r="AG159" i="21" s="1"/>
  <c r="AM159" i="21" s="1"/>
  <c r="AS159" i="21" s="1"/>
  <c r="AY159" i="21" s="1"/>
  <c r="BE159" i="21" s="1"/>
  <c r="BK159" i="21" s="1"/>
  <c r="N159" i="21"/>
  <c r="T159" i="21" s="1"/>
  <c r="Z159" i="21" s="1"/>
  <c r="AF159" i="21" s="1"/>
  <c r="AL159" i="21" s="1"/>
  <c r="AR159" i="21" s="1"/>
  <c r="AX159" i="21" s="1"/>
  <c r="BD159" i="21" s="1"/>
  <c r="BJ159" i="21" s="1"/>
  <c r="M159" i="21"/>
  <c r="S159" i="21" s="1"/>
  <c r="Y159" i="21" s="1"/>
  <c r="AE159" i="21" s="1"/>
  <c r="AK159" i="21" s="1"/>
  <c r="AQ159" i="21" s="1"/>
  <c r="AW159" i="21" s="1"/>
  <c r="BC159" i="21" s="1"/>
  <c r="BI159" i="21" s="1"/>
  <c r="O158" i="21"/>
  <c r="U158" i="21" s="1"/>
  <c r="AA158" i="21" s="1"/>
  <c r="AG158" i="21" s="1"/>
  <c r="AM158" i="21" s="1"/>
  <c r="AS158" i="21" s="1"/>
  <c r="AY158" i="21" s="1"/>
  <c r="BE158" i="21" s="1"/>
  <c r="BK158" i="21" s="1"/>
  <c r="N158" i="21"/>
  <c r="T158" i="21" s="1"/>
  <c r="Z158" i="21" s="1"/>
  <c r="AF158" i="21" s="1"/>
  <c r="AL158" i="21" s="1"/>
  <c r="AR158" i="21" s="1"/>
  <c r="AX158" i="21" s="1"/>
  <c r="BD158" i="21" s="1"/>
  <c r="BJ158" i="21" s="1"/>
  <c r="M158" i="21"/>
  <c r="S158" i="21" s="1"/>
  <c r="Y158" i="21" s="1"/>
  <c r="AE158" i="21" s="1"/>
  <c r="AK158" i="21" s="1"/>
  <c r="AQ158" i="21" s="1"/>
  <c r="AW158" i="21" s="1"/>
  <c r="BC158" i="21" s="1"/>
  <c r="BI158" i="21" s="1"/>
  <c r="O157" i="21"/>
  <c r="U157" i="21" s="1"/>
  <c r="AA157" i="21" s="1"/>
  <c r="AG157" i="21" s="1"/>
  <c r="AM157" i="21" s="1"/>
  <c r="AS157" i="21" s="1"/>
  <c r="AY157" i="21" s="1"/>
  <c r="BE157" i="21" s="1"/>
  <c r="BK157" i="21" s="1"/>
  <c r="N157" i="21"/>
  <c r="T157" i="21" s="1"/>
  <c r="Z157" i="21" s="1"/>
  <c r="AF157" i="21" s="1"/>
  <c r="AL157" i="21" s="1"/>
  <c r="AR157" i="21" s="1"/>
  <c r="AX157" i="21" s="1"/>
  <c r="BD157" i="21" s="1"/>
  <c r="BJ157" i="21" s="1"/>
  <c r="M157" i="21"/>
  <c r="S157" i="21" s="1"/>
  <c r="Y157" i="21" s="1"/>
  <c r="AE157" i="21" s="1"/>
  <c r="AK157" i="21" s="1"/>
  <c r="AQ157" i="21" s="1"/>
  <c r="AW157" i="21" s="1"/>
  <c r="BC157" i="21" s="1"/>
  <c r="BI157" i="21" s="1"/>
  <c r="O156" i="21"/>
  <c r="U156" i="21" s="1"/>
  <c r="AA156" i="21" s="1"/>
  <c r="AG156" i="21" s="1"/>
  <c r="AM156" i="21" s="1"/>
  <c r="AS156" i="21" s="1"/>
  <c r="AY156" i="21" s="1"/>
  <c r="BE156" i="21" s="1"/>
  <c r="BK156" i="21" s="1"/>
  <c r="N156" i="21"/>
  <c r="T156" i="21" s="1"/>
  <c r="Z156" i="21" s="1"/>
  <c r="AF156" i="21" s="1"/>
  <c r="AL156" i="21" s="1"/>
  <c r="AR156" i="21" s="1"/>
  <c r="AX156" i="21" s="1"/>
  <c r="BD156" i="21" s="1"/>
  <c r="BJ156" i="21" s="1"/>
  <c r="M156" i="21"/>
  <c r="S156" i="21" s="1"/>
  <c r="Y156" i="21" s="1"/>
  <c r="AE156" i="21" s="1"/>
  <c r="AK156" i="21" s="1"/>
  <c r="AQ156" i="21" s="1"/>
  <c r="AW156" i="21" s="1"/>
  <c r="BC156" i="21" s="1"/>
  <c r="BI156" i="21" s="1"/>
  <c r="O155" i="21"/>
  <c r="U155" i="21" s="1"/>
  <c r="AA155" i="21" s="1"/>
  <c r="AG155" i="21" s="1"/>
  <c r="N155" i="21"/>
  <c r="T155" i="21" s="1"/>
  <c r="Z155" i="21" s="1"/>
  <c r="AF155" i="21" s="1"/>
  <c r="AL155" i="21" s="1"/>
  <c r="M155" i="21"/>
  <c r="S155" i="21" s="1"/>
  <c r="Y155" i="21" s="1"/>
  <c r="AE155" i="21" s="1"/>
  <c r="AK155" i="21" s="1"/>
  <c r="L154" i="21"/>
  <c r="K154" i="21"/>
  <c r="J154" i="21"/>
  <c r="F154" i="21"/>
  <c r="E154" i="21"/>
  <c r="D154" i="21"/>
  <c r="O152" i="21"/>
  <c r="U152" i="21" s="1"/>
  <c r="AA152" i="21" s="1"/>
  <c r="AG152" i="21" s="1"/>
  <c r="AM152" i="21" s="1"/>
  <c r="AS152" i="21" s="1"/>
  <c r="AY152" i="21" s="1"/>
  <c r="BE152" i="21" s="1"/>
  <c r="BK152" i="21" s="1"/>
  <c r="N152" i="21"/>
  <c r="T152" i="21" s="1"/>
  <c r="Z152" i="21" s="1"/>
  <c r="AF152" i="21" s="1"/>
  <c r="AL152" i="21" s="1"/>
  <c r="AR152" i="21" s="1"/>
  <c r="AX152" i="21" s="1"/>
  <c r="BD152" i="21" s="1"/>
  <c r="BJ152" i="21" s="1"/>
  <c r="M152" i="21"/>
  <c r="S152" i="21" s="1"/>
  <c r="Y152" i="21" s="1"/>
  <c r="AE152" i="21" s="1"/>
  <c r="AK152" i="21" s="1"/>
  <c r="AQ152" i="21" s="1"/>
  <c r="AW152" i="21" s="1"/>
  <c r="BC152" i="21" s="1"/>
  <c r="BI152" i="21" s="1"/>
  <c r="O151" i="21"/>
  <c r="U151" i="21" s="1"/>
  <c r="AA151" i="21" s="1"/>
  <c r="AG151" i="21" s="1"/>
  <c r="AM151" i="21" s="1"/>
  <c r="AS151" i="21" s="1"/>
  <c r="AY151" i="21" s="1"/>
  <c r="BE151" i="21" s="1"/>
  <c r="BK151" i="21" s="1"/>
  <c r="N151" i="21"/>
  <c r="T151" i="21" s="1"/>
  <c r="Z151" i="21" s="1"/>
  <c r="AF151" i="21" s="1"/>
  <c r="AL151" i="21" s="1"/>
  <c r="AR151" i="21" s="1"/>
  <c r="AX151" i="21" s="1"/>
  <c r="BD151" i="21" s="1"/>
  <c r="BJ151" i="21" s="1"/>
  <c r="M151" i="21"/>
  <c r="S151" i="21" s="1"/>
  <c r="Y151" i="21" s="1"/>
  <c r="AE151" i="21" s="1"/>
  <c r="AK151" i="21" s="1"/>
  <c r="AQ151" i="21" s="1"/>
  <c r="AW151" i="21" s="1"/>
  <c r="BC151" i="21" s="1"/>
  <c r="BI151" i="21" s="1"/>
  <c r="O150" i="21"/>
  <c r="U150" i="21" s="1"/>
  <c r="AA150" i="21" s="1"/>
  <c r="AG150" i="21" s="1"/>
  <c r="AM150" i="21" s="1"/>
  <c r="AS150" i="21" s="1"/>
  <c r="AY150" i="21" s="1"/>
  <c r="BE150" i="21" s="1"/>
  <c r="BK150" i="21" s="1"/>
  <c r="N150" i="21"/>
  <c r="T150" i="21" s="1"/>
  <c r="Z150" i="21" s="1"/>
  <c r="AF150" i="21" s="1"/>
  <c r="AL150" i="21" s="1"/>
  <c r="AR150" i="21" s="1"/>
  <c r="AX150" i="21" s="1"/>
  <c r="BD150" i="21" s="1"/>
  <c r="BJ150" i="21" s="1"/>
  <c r="M150" i="21"/>
  <c r="S150" i="21" s="1"/>
  <c r="Y150" i="21" s="1"/>
  <c r="AE150" i="21" s="1"/>
  <c r="AK150" i="21" s="1"/>
  <c r="AQ150" i="21" s="1"/>
  <c r="AW150" i="21" s="1"/>
  <c r="BC150" i="21" s="1"/>
  <c r="BI150" i="21" s="1"/>
  <c r="O149" i="21"/>
  <c r="U149" i="21" s="1"/>
  <c r="AA149" i="21" s="1"/>
  <c r="AG149" i="21" s="1"/>
  <c r="AM149" i="21" s="1"/>
  <c r="AS149" i="21" s="1"/>
  <c r="AY149" i="21" s="1"/>
  <c r="BE149" i="21" s="1"/>
  <c r="BK149" i="21" s="1"/>
  <c r="N149" i="21"/>
  <c r="T149" i="21" s="1"/>
  <c r="Z149" i="21" s="1"/>
  <c r="AF149" i="21" s="1"/>
  <c r="AL149" i="21" s="1"/>
  <c r="AR149" i="21" s="1"/>
  <c r="AX149" i="21" s="1"/>
  <c r="BD149" i="21" s="1"/>
  <c r="BJ149" i="21" s="1"/>
  <c r="M149" i="21"/>
  <c r="S149" i="21" s="1"/>
  <c r="Y149" i="21" s="1"/>
  <c r="AE149" i="21" s="1"/>
  <c r="AK149" i="21" s="1"/>
  <c r="AQ149" i="21" s="1"/>
  <c r="AW149" i="21" s="1"/>
  <c r="BC149" i="21" s="1"/>
  <c r="BI149" i="21" s="1"/>
  <c r="O148" i="21"/>
  <c r="U148" i="21" s="1"/>
  <c r="AA148" i="21" s="1"/>
  <c r="AG148" i="21" s="1"/>
  <c r="AM148" i="21" s="1"/>
  <c r="AS148" i="21" s="1"/>
  <c r="AY148" i="21" s="1"/>
  <c r="BE148" i="21" s="1"/>
  <c r="BK148" i="21" s="1"/>
  <c r="N148" i="21"/>
  <c r="T148" i="21" s="1"/>
  <c r="Z148" i="21" s="1"/>
  <c r="AF148" i="21" s="1"/>
  <c r="AL148" i="21" s="1"/>
  <c r="AR148" i="21" s="1"/>
  <c r="AX148" i="21" s="1"/>
  <c r="BD148" i="21" s="1"/>
  <c r="BJ148" i="21" s="1"/>
  <c r="M148" i="21"/>
  <c r="S148" i="21" s="1"/>
  <c r="Y148" i="21" s="1"/>
  <c r="AE148" i="21" s="1"/>
  <c r="AK148" i="21" s="1"/>
  <c r="AQ148" i="21" s="1"/>
  <c r="AW148" i="21" s="1"/>
  <c r="BC148" i="21" s="1"/>
  <c r="BI148" i="21" s="1"/>
  <c r="O147" i="21"/>
  <c r="U147" i="21" s="1"/>
  <c r="AA147" i="21" s="1"/>
  <c r="AG147" i="21" s="1"/>
  <c r="AM147" i="21" s="1"/>
  <c r="AS147" i="21" s="1"/>
  <c r="AY147" i="21" s="1"/>
  <c r="BE147" i="21" s="1"/>
  <c r="BK147" i="21" s="1"/>
  <c r="N147" i="21"/>
  <c r="T147" i="21" s="1"/>
  <c r="Z147" i="21" s="1"/>
  <c r="AF147" i="21" s="1"/>
  <c r="AL147" i="21" s="1"/>
  <c r="AR147" i="21" s="1"/>
  <c r="AX147" i="21" s="1"/>
  <c r="BD147" i="21" s="1"/>
  <c r="BJ147" i="21" s="1"/>
  <c r="M147" i="21"/>
  <c r="S147" i="21" s="1"/>
  <c r="Y147" i="21" s="1"/>
  <c r="AE147" i="21" s="1"/>
  <c r="AK147" i="21" s="1"/>
  <c r="AQ147" i="21" s="1"/>
  <c r="AW147" i="21" s="1"/>
  <c r="BC147" i="21" s="1"/>
  <c r="BI147" i="21" s="1"/>
  <c r="O143" i="21"/>
  <c r="N143" i="21"/>
  <c r="M143" i="21"/>
  <c r="L143" i="21"/>
  <c r="K143" i="21"/>
  <c r="J143" i="21"/>
  <c r="F143" i="21"/>
  <c r="E143" i="21"/>
  <c r="D143" i="21"/>
  <c r="O142" i="21"/>
  <c r="U142" i="21" s="1"/>
  <c r="AA142" i="21" s="1"/>
  <c r="AG142" i="21" s="1"/>
  <c r="AM142" i="21" s="1"/>
  <c r="AS142" i="21" s="1"/>
  <c r="AY142" i="21" s="1"/>
  <c r="BE142" i="21" s="1"/>
  <c r="BK142" i="21" s="1"/>
  <c r="N142" i="21"/>
  <c r="T142" i="21" s="1"/>
  <c r="Z142" i="21" s="1"/>
  <c r="AF142" i="21" s="1"/>
  <c r="AL142" i="21" s="1"/>
  <c r="AR142" i="21" s="1"/>
  <c r="AX142" i="21" s="1"/>
  <c r="BD142" i="21" s="1"/>
  <c r="BJ142" i="21" s="1"/>
  <c r="M142" i="21"/>
  <c r="O139" i="21"/>
  <c r="U139" i="21" s="1"/>
  <c r="AA139" i="21" s="1"/>
  <c r="AG139" i="21" s="1"/>
  <c r="AM139" i="21" s="1"/>
  <c r="AS139" i="21" s="1"/>
  <c r="AY139" i="21" s="1"/>
  <c r="BE139" i="21" s="1"/>
  <c r="BK139" i="21" s="1"/>
  <c r="N139" i="21"/>
  <c r="T139" i="21" s="1"/>
  <c r="Z139" i="21" s="1"/>
  <c r="AF139" i="21" s="1"/>
  <c r="AL139" i="21" s="1"/>
  <c r="AR139" i="21" s="1"/>
  <c r="AX139" i="21" s="1"/>
  <c r="BD139" i="21" s="1"/>
  <c r="BJ139" i="21" s="1"/>
  <c r="M139" i="21"/>
  <c r="S139" i="21" s="1"/>
  <c r="Y139" i="21" s="1"/>
  <c r="AE139" i="21" s="1"/>
  <c r="AK139" i="21" s="1"/>
  <c r="AQ139" i="21" s="1"/>
  <c r="AW139" i="21" s="1"/>
  <c r="BC139" i="21" s="1"/>
  <c r="BI139" i="21" s="1"/>
  <c r="O138" i="21"/>
  <c r="U138" i="21" s="1"/>
  <c r="AA138" i="21" s="1"/>
  <c r="AG138" i="21" s="1"/>
  <c r="AM138" i="21" s="1"/>
  <c r="N138" i="21"/>
  <c r="M138" i="21"/>
  <c r="S138" i="21" s="1"/>
  <c r="Y138" i="21" s="1"/>
  <c r="AE138" i="21" s="1"/>
  <c r="AK138" i="21" s="1"/>
  <c r="AQ138" i="21" s="1"/>
  <c r="L137" i="21"/>
  <c r="L136" i="21" s="1"/>
  <c r="K137" i="21"/>
  <c r="K136" i="21" s="1"/>
  <c r="J137" i="21"/>
  <c r="J136" i="21" s="1"/>
  <c r="F137" i="21"/>
  <c r="F136" i="21" s="1"/>
  <c r="E137" i="21"/>
  <c r="E136" i="21" s="1"/>
  <c r="D137" i="21"/>
  <c r="D136" i="21" s="1"/>
  <c r="O132" i="21"/>
  <c r="N132" i="21"/>
  <c r="T132" i="21" s="1"/>
  <c r="M132" i="21"/>
  <c r="L131" i="21"/>
  <c r="K131" i="21"/>
  <c r="J131" i="21"/>
  <c r="F131" i="21"/>
  <c r="E131" i="21"/>
  <c r="D131" i="21"/>
  <c r="O130" i="21"/>
  <c r="N130" i="21"/>
  <c r="M130" i="21"/>
  <c r="L129" i="21"/>
  <c r="K129" i="21"/>
  <c r="J129" i="21"/>
  <c r="F129" i="21"/>
  <c r="E129" i="21"/>
  <c r="D129" i="21"/>
  <c r="O128" i="21"/>
  <c r="U128" i="21" s="1"/>
  <c r="AA128" i="21" s="1"/>
  <c r="AG128" i="21" s="1"/>
  <c r="AM128" i="21" s="1"/>
  <c r="AS128" i="21" s="1"/>
  <c r="AY128" i="21" s="1"/>
  <c r="BE128" i="21" s="1"/>
  <c r="BK128" i="21" s="1"/>
  <c r="N128" i="21"/>
  <c r="T128" i="21" s="1"/>
  <c r="Z128" i="21" s="1"/>
  <c r="AF128" i="21" s="1"/>
  <c r="AL128" i="21" s="1"/>
  <c r="AR128" i="21" s="1"/>
  <c r="AX128" i="21" s="1"/>
  <c r="BD128" i="21" s="1"/>
  <c r="BJ128" i="21" s="1"/>
  <c r="M128" i="21"/>
  <c r="S128" i="21" s="1"/>
  <c r="Y128" i="21" s="1"/>
  <c r="AE128" i="21" s="1"/>
  <c r="AK128" i="21" s="1"/>
  <c r="AQ128" i="21" s="1"/>
  <c r="AW128" i="21" s="1"/>
  <c r="BC128" i="21" s="1"/>
  <c r="BI128" i="21" s="1"/>
  <c r="O127" i="21"/>
  <c r="U127" i="21" s="1"/>
  <c r="N127" i="21"/>
  <c r="M127" i="21"/>
  <c r="S127" i="21" s="1"/>
  <c r="L126" i="21"/>
  <c r="K126" i="21"/>
  <c r="J126" i="21"/>
  <c r="F126" i="21"/>
  <c r="E126" i="21"/>
  <c r="D126" i="21"/>
  <c r="O125" i="21"/>
  <c r="N125" i="21"/>
  <c r="M125" i="21"/>
  <c r="S125" i="21" s="1"/>
  <c r="L123" i="21"/>
  <c r="K123" i="21"/>
  <c r="J123" i="21"/>
  <c r="F123" i="21"/>
  <c r="E123" i="21"/>
  <c r="D123" i="21"/>
  <c r="O122" i="21"/>
  <c r="U122" i="21" s="1"/>
  <c r="AA122" i="21" s="1"/>
  <c r="AG122" i="21" s="1"/>
  <c r="AM122" i="21" s="1"/>
  <c r="AS122" i="21" s="1"/>
  <c r="AY122" i="21" s="1"/>
  <c r="BE122" i="21" s="1"/>
  <c r="BK122" i="21" s="1"/>
  <c r="N122" i="21"/>
  <c r="T122" i="21" s="1"/>
  <c r="Z122" i="21" s="1"/>
  <c r="AF122" i="21" s="1"/>
  <c r="AL122" i="21" s="1"/>
  <c r="AR122" i="21" s="1"/>
  <c r="AX122" i="21" s="1"/>
  <c r="BD122" i="21" s="1"/>
  <c r="BJ122" i="21" s="1"/>
  <c r="M122" i="21"/>
  <c r="S122" i="21" s="1"/>
  <c r="Y122" i="21" s="1"/>
  <c r="AE122" i="21" s="1"/>
  <c r="AK122" i="21" s="1"/>
  <c r="AQ122" i="21" s="1"/>
  <c r="AW122" i="21" s="1"/>
  <c r="BC122" i="21" s="1"/>
  <c r="BI122" i="21" s="1"/>
  <c r="O121" i="21"/>
  <c r="U121" i="21" s="1"/>
  <c r="AA121" i="21" s="1"/>
  <c r="AG121" i="21" s="1"/>
  <c r="AM121" i="21" s="1"/>
  <c r="AS121" i="21" s="1"/>
  <c r="AY121" i="21" s="1"/>
  <c r="N121" i="21"/>
  <c r="T121" i="21" s="1"/>
  <c r="Z121" i="21" s="1"/>
  <c r="AF121" i="21" s="1"/>
  <c r="AL121" i="21" s="1"/>
  <c r="AR121" i="21" s="1"/>
  <c r="AX121" i="21" s="1"/>
  <c r="BD121" i="21" s="1"/>
  <c r="BJ121" i="21" s="1"/>
  <c r="M121" i="21"/>
  <c r="S121" i="21" s="1"/>
  <c r="Y121" i="21" s="1"/>
  <c r="AE121" i="21" s="1"/>
  <c r="AK121" i="21" s="1"/>
  <c r="AQ121" i="21" s="1"/>
  <c r="AW121" i="21" s="1"/>
  <c r="BC121" i="21" s="1"/>
  <c r="BI121" i="21" s="1"/>
  <c r="O120" i="21"/>
  <c r="U120" i="21" s="1"/>
  <c r="AA120" i="21" s="1"/>
  <c r="AG120" i="21" s="1"/>
  <c r="AM120" i="21" s="1"/>
  <c r="AS120" i="21" s="1"/>
  <c r="AY120" i="21" s="1"/>
  <c r="BE120" i="21" s="1"/>
  <c r="BK120" i="21" s="1"/>
  <c r="N120" i="21"/>
  <c r="T120" i="21" s="1"/>
  <c r="Z120" i="21" s="1"/>
  <c r="AF120" i="21" s="1"/>
  <c r="AL120" i="21" s="1"/>
  <c r="AR120" i="21" s="1"/>
  <c r="AX120" i="21" s="1"/>
  <c r="BD120" i="21" s="1"/>
  <c r="BJ120" i="21" s="1"/>
  <c r="M120" i="21"/>
  <c r="S120" i="21" s="1"/>
  <c r="Y120" i="21" s="1"/>
  <c r="AE120" i="21" s="1"/>
  <c r="AK120" i="21" s="1"/>
  <c r="AQ120" i="21" s="1"/>
  <c r="AW120" i="21" s="1"/>
  <c r="BC120" i="21" s="1"/>
  <c r="BI120" i="21" s="1"/>
  <c r="O119" i="21"/>
  <c r="U119" i="21" s="1"/>
  <c r="AA119" i="21" s="1"/>
  <c r="AG119" i="21" s="1"/>
  <c r="AM119" i="21" s="1"/>
  <c r="AS119" i="21" s="1"/>
  <c r="AY119" i="21" s="1"/>
  <c r="BE119" i="21" s="1"/>
  <c r="BK119" i="21" s="1"/>
  <c r="N119" i="21"/>
  <c r="M119" i="21"/>
  <c r="S119" i="21" s="1"/>
  <c r="Y119" i="21" s="1"/>
  <c r="AE119" i="21" s="1"/>
  <c r="AK119" i="21" s="1"/>
  <c r="AQ119" i="21" s="1"/>
  <c r="AW119" i="21" s="1"/>
  <c r="BC119" i="21" s="1"/>
  <c r="BI119" i="21" s="1"/>
  <c r="L118" i="21"/>
  <c r="K118" i="21"/>
  <c r="J118" i="21"/>
  <c r="F118" i="21"/>
  <c r="E118" i="21"/>
  <c r="D118" i="21"/>
  <c r="O117" i="21"/>
  <c r="U117" i="21" s="1"/>
  <c r="AA117" i="21" s="1"/>
  <c r="AG117" i="21" s="1"/>
  <c r="AM117" i="21" s="1"/>
  <c r="AS117" i="21" s="1"/>
  <c r="AY117" i="21" s="1"/>
  <c r="BE117" i="21" s="1"/>
  <c r="BK117" i="21" s="1"/>
  <c r="N117" i="21"/>
  <c r="T117" i="21" s="1"/>
  <c r="Z117" i="21" s="1"/>
  <c r="AF117" i="21" s="1"/>
  <c r="AL117" i="21" s="1"/>
  <c r="AR117" i="21" s="1"/>
  <c r="AX117" i="21" s="1"/>
  <c r="BD117" i="21" s="1"/>
  <c r="BJ117" i="21" s="1"/>
  <c r="M117" i="21"/>
  <c r="S117" i="21" s="1"/>
  <c r="Y117" i="21" s="1"/>
  <c r="AE117" i="21" s="1"/>
  <c r="AK117" i="21" s="1"/>
  <c r="AQ117" i="21" s="1"/>
  <c r="AW117" i="21" s="1"/>
  <c r="BC117" i="21" s="1"/>
  <c r="BI117" i="21" s="1"/>
  <c r="O116" i="21"/>
  <c r="U116" i="21" s="1"/>
  <c r="AA116" i="21" s="1"/>
  <c r="AG116" i="21" s="1"/>
  <c r="AM116" i="21" s="1"/>
  <c r="AS116" i="21" s="1"/>
  <c r="AY116" i="21" s="1"/>
  <c r="BE116" i="21" s="1"/>
  <c r="BK116" i="21" s="1"/>
  <c r="N116" i="21"/>
  <c r="T116" i="21" s="1"/>
  <c r="Z116" i="21" s="1"/>
  <c r="AF116" i="21" s="1"/>
  <c r="AL116" i="21" s="1"/>
  <c r="AR116" i="21" s="1"/>
  <c r="AX116" i="21" s="1"/>
  <c r="BD116" i="21" s="1"/>
  <c r="BJ116" i="21" s="1"/>
  <c r="M116" i="21"/>
  <c r="S116" i="21" s="1"/>
  <c r="Y116" i="21" s="1"/>
  <c r="AE116" i="21" s="1"/>
  <c r="AK116" i="21" s="1"/>
  <c r="AQ116" i="21" s="1"/>
  <c r="AW116" i="21" s="1"/>
  <c r="BC116" i="21" s="1"/>
  <c r="BI116" i="21" s="1"/>
  <c r="O115" i="21"/>
  <c r="U115" i="21" s="1"/>
  <c r="AA115" i="21" s="1"/>
  <c r="AG115" i="21" s="1"/>
  <c r="AM115" i="21" s="1"/>
  <c r="AS115" i="21" s="1"/>
  <c r="AY115" i="21" s="1"/>
  <c r="BE115" i="21" s="1"/>
  <c r="BK115" i="21" s="1"/>
  <c r="N115" i="21"/>
  <c r="T115" i="21" s="1"/>
  <c r="Z115" i="21" s="1"/>
  <c r="AF115" i="21" s="1"/>
  <c r="AL115" i="21" s="1"/>
  <c r="AR115" i="21" s="1"/>
  <c r="AX115" i="21" s="1"/>
  <c r="BD115" i="21" s="1"/>
  <c r="BJ115" i="21" s="1"/>
  <c r="M115" i="21"/>
  <c r="S115" i="21" s="1"/>
  <c r="Y115" i="21" s="1"/>
  <c r="AE115" i="21" s="1"/>
  <c r="AK115" i="21" s="1"/>
  <c r="AQ115" i="21" s="1"/>
  <c r="AW115" i="21" s="1"/>
  <c r="BC115" i="21" s="1"/>
  <c r="BI115" i="21" s="1"/>
  <c r="O114" i="21"/>
  <c r="U114" i="21" s="1"/>
  <c r="AA114" i="21" s="1"/>
  <c r="AG114" i="21" s="1"/>
  <c r="AM114" i="21" s="1"/>
  <c r="AS114" i="21" s="1"/>
  <c r="AY114" i="21" s="1"/>
  <c r="BE114" i="21" s="1"/>
  <c r="BK114" i="21" s="1"/>
  <c r="N114" i="21"/>
  <c r="T114" i="21" s="1"/>
  <c r="Z114" i="21" s="1"/>
  <c r="AF114" i="21" s="1"/>
  <c r="AL114" i="21" s="1"/>
  <c r="M114" i="21"/>
  <c r="S114" i="21" s="1"/>
  <c r="Y114" i="21" s="1"/>
  <c r="AE114" i="21" s="1"/>
  <c r="AK114" i="21" s="1"/>
  <c r="AQ114" i="21" s="1"/>
  <c r="AW114" i="21" s="1"/>
  <c r="BC114" i="21" s="1"/>
  <c r="BI114" i="21" s="1"/>
  <c r="L113" i="21"/>
  <c r="K113" i="21"/>
  <c r="J113" i="21"/>
  <c r="F113" i="21"/>
  <c r="E113" i="21"/>
  <c r="D113" i="21"/>
  <c r="O111" i="21"/>
  <c r="N111" i="21"/>
  <c r="M111" i="21"/>
  <c r="L111" i="21"/>
  <c r="K111" i="21"/>
  <c r="J111" i="21"/>
  <c r="F111" i="21"/>
  <c r="E111" i="21"/>
  <c r="D111" i="21"/>
  <c r="O110" i="21"/>
  <c r="U110" i="21" s="1"/>
  <c r="AA110" i="21" s="1"/>
  <c r="AG110" i="21" s="1"/>
  <c r="AM110" i="21" s="1"/>
  <c r="AS110" i="21" s="1"/>
  <c r="AY110" i="21" s="1"/>
  <c r="BE110" i="21" s="1"/>
  <c r="BK110" i="21" s="1"/>
  <c r="N110" i="21"/>
  <c r="T110" i="21" s="1"/>
  <c r="Z110" i="21" s="1"/>
  <c r="AF110" i="21" s="1"/>
  <c r="AL110" i="21" s="1"/>
  <c r="AR110" i="21" s="1"/>
  <c r="AX110" i="21" s="1"/>
  <c r="BD110" i="21" s="1"/>
  <c r="BJ110" i="21" s="1"/>
  <c r="M110" i="21"/>
  <c r="O109" i="21"/>
  <c r="U109" i="21" s="1"/>
  <c r="AA109" i="21" s="1"/>
  <c r="AG109" i="21" s="1"/>
  <c r="AM109" i="21" s="1"/>
  <c r="AS109" i="21" s="1"/>
  <c r="AY109" i="21" s="1"/>
  <c r="N109" i="21"/>
  <c r="M109" i="21"/>
  <c r="S109" i="21" s="1"/>
  <c r="Y109" i="21" s="1"/>
  <c r="AE109" i="21" s="1"/>
  <c r="AK109" i="21" s="1"/>
  <c r="AQ109" i="21" s="1"/>
  <c r="AW109" i="21" s="1"/>
  <c r="BC109" i="21" s="1"/>
  <c r="BI109" i="21" s="1"/>
  <c r="L108" i="21"/>
  <c r="K108" i="21"/>
  <c r="J108" i="21"/>
  <c r="F108" i="21"/>
  <c r="E108" i="21"/>
  <c r="D108" i="21"/>
  <c r="O106" i="21"/>
  <c r="N106" i="21"/>
  <c r="M106" i="21"/>
  <c r="L105" i="21"/>
  <c r="L104" i="21" s="1"/>
  <c r="K105" i="21"/>
  <c r="K104" i="21" s="1"/>
  <c r="J105" i="21"/>
  <c r="J104" i="21" s="1"/>
  <c r="F105" i="21"/>
  <c r="F104" i="21" s="1"/>
  <c r="E105" i="21"/>
  <c r="E104" i="21" s="1"/>
  <c r="D105" i="21"/>
  <c r="D104" i="21" s="1"/>
  <c r="O103" i="21"/>
  <c r="N103" i="21"/>
  <c r="M103" i="21"/>
  <c r="S103" i="21" s="1"/>
  <c r="L101" i="21"/>
  <c r="L100" i="21" s="1"/>
  <c r="K101" i="21"/>
  <c r="K100" i="21" s="1"/>
  <c r="J101" i="21"/>
  <c r="J100" i="21" s="1"/>
  <c r="F101" i="21"/>
  <c r="F100" i="21" s="1"/>
  <c r="E101" i="21"/>
  <c r="E100" i="21" s="1"/>
  <c r="D101" i="21"/>
  <c r="D100" i="21" s="1"/>
  <c r="O99" i="21"/>
  <c r="N99" i="21"/>
  <c r="M99" i="21"/>
  <c r="L98" i="21"/>
  <c r="K98" i="21"/>
  <c r="J98" i="21"/>
  <c r="F98" i="21"/>
  <c r="E98" i="21"/>
  <c r="D98" i="21"/>
  <c r="F96" i="21"/>
  <c r="O96" i="21" s="1"/>
  <c r="U96" i="21" s="1"/>
  <c r="AA96" i="21" s="1"/>
  <c r="AG96" i="21" s="1"/>
  <c r="AM96" i="21" s="1"/>
  <c r="AS96" i="21" s="1"/>
  <c r="AY96" i="21" s="1"/>
  <c r="BE96" i="21" s="1"/>
  <c r="BK96" i="21" s="1"/>
  <c r="E96" i="21"/>
  <c r="N96" i="21" s="1"/>
  <c r="T96" i="21" s="1"/>
  <c r="Z96" i="21" s="1"/>
  <c r="AF96" i="21" s="1"/>
  <c r="AL96" i="21" s="1"/>
  <c r="AR96" i="21" s="1"/>
  <c r="AX96" i="21" s="1"/>
  <c r="BD96" i="21" s="1"/>
  <c r="BJ96" i="21" s="1"/>
  <c r="D96" i="21"/>
  <c r="M96" i="21" s="1"/>
  <c r="O95" i="21"/>
  <c r="U95" i="21" s="1"/>
  <c r="AA95" i="21" s="1"/>
  <c r="AG95" i="21" s="1"/>
  <c r="AM95" i="21" s="1"/>
  <c r="AS95" i="21" s="1"/>
  <c r="AY95" i="21" s="1"/>
  <c r="BE95" i="21" s="1"/>
  <c r="BK95" i="21" s="1"/>
  <c r="N95" i="21"/>
  <c r="T95" i="21" s="1"/>
  <c r="Z95" i="21" s="1"/>
  <c r="AF95" i="21" s="1"/>
  <c r="AL95" i="21" s="1"/>
  <c r="M95" i="21"/>
  <c r="S95" i="21" s="1"/>
  <c r="Y95" i="21" s="1"/>
  <c r="AE95" i="21" s="1"/>
  <c r="AK95" i="21" s="1"/>
  <c r="AQ95" i="21" s="1"/>
  <c r="AW95" i="21" s="1"/>
  <c r="BC95" i="21" s="1"/>
  <c r="BI95" i="21" s="1"/>
  <c r="L94" i="21"/>
  <c r="K94" i="21"/>
  <c r="J94" i="21"/>
  <c r="E94" i="21"/>
  <c r="O93" i="21"/>
  <c r="N93" i="21"/>
  <c r="M93" i="21"/>
  <c r="L92" i="21"/>
  <c r="K92" i="21"/>
  <c r="J92" i="21"/>
  <c r="F92" i="21"/>
  <c r="E92" i="21"/>
  <c r="D92" i="21"/>
  <c r="O90" i="21"/>
  <c r="U90" i="21" s="1"/>
  <c r="AA90" i="21" s="1"/>
  <c r="AG90" i="21" s="1"/>
  <c r="AM90" i="21" s="1"/>
  <c r="AS90" i="21" s="1"/>
  <c r="AY90" i="21" s="1"/>
  <c r="BE90" i="21" s="1"/>
  <c r="BK90" i="21" s="1"/>
  <c r="N90" i="21"/>
  <c r="T90" i="21" s="1"/>
  <c r="Z90" i="21" s="1"/>
  <c r="AF90" i="21" s="1"/>
  <c r="AL90" i="21" s="1"/>
  <c r="AR90" i="21" s="1"/>
  <c r="AX90" i="21" s="1"/>
  <c r="BD90" i="21" s="1"/>
  <c r="BJ90" i="21" s="1"/>
  <c r="M90" i="21"/>
  <c r="S90" i="21" s="1"/>
  <c r="Y90" i="21" s="1"/>
  <c r="AE90" i="21" s="1"/>
  <c r="AK90" i="21" s="1"/>
  <c r="AQ90" i="21" s="1"/>
  <c r="AW90" i="21" s="1"/>
  <c r="BC90" i="21" s="1"/>
  <c r="BI90" i="21" s="1"/>
  <c r="O89" i="21"/>
  <c r="N89" i="21"/>
  <c r="T89" i="21" s="1"/>
  <c r="Z89" i="21" s="1"/>
  <c r="AF89" i="21" s="1"/>
  <c r="AL89" i="21" s="1"/>
  <c r="AR89" i="21" s="1"/>
  <c r="AX89" i="21" s="1"/>
  <c r="BD89" i="21" s="1"/>
  <c r="BJ89" i="21" s="1"/>
  <c r="M89" i="21"/>
  <c r="S89" i="21" s="1"/>
  <c r="Y89" i="21" s="1"/>
  <c r="AE89" i="21" s="1"/>
  <c r="AK89" i="21" s="1"/>
  <c r="L88" i="21"/>
  <c r="L84" i="21" s="1"/>
  <c r="L83" i="21" s="1"/>
  <c r="K88" i="21"/>
  <c r="K84" i="21" s="1"/>
  <c r="K83" i="21" s="1"/>
  <c r="J88" i="21"/>
  <c r="J84" i="21" s="1"/>
  <c r="J83" i="21" s="1"/>
  <c r="F88" i="21"/>
  <c r="F84" i="21" s="1"/>
  <c r="F83" i="21" s="1"/>
  <c r="E88" i="21"/>
  <c r="E84" i="21" s="1"/>
  <c r="E83" i="21" s="1"/>
  <c r="D88" i="21"/>
  <c r="D84" i="21" s="1"/>
  <c r="D83" i="21" s="1"/>
  <c r="O87" i="21"/>
  <c r="U87" i="21" s="1"/>
  <c r="AA87" i="21" s="1"/>
  <c r="AG87" i="21" s="1"/>
  <c r="AM87" i="21" s="1"/>
  <c r="AS87" i="21" s="1"/>
  <c r="AY87" i="21" s="1"/>
  <c r="BE87" i="21" s="1"/>
  <c r="BK87" i="21" s="1"/>
  <c r="N87" i="21"/>
  <c r="T87" i="21" s="1"/>
  <c r="Z87" i="21" s="1"/>
  <c r="AF87" i="21" s="1"/>
  <c r="AL87" i="21" s="1"/>
  <c r="AR87" i="21" s="1"/>
  <c r="AX87" i="21" s="1"/>
  <c r="BD87" i="21" s="1"/>
  <c r="BJ87" i="21" s="1"/>
  <c r="M87" i="21"/>
  <c r="S87" i="21" s="1"/>
  <c r="Y87" i="21" s="1"/>
  <c r="AE87" i="21" s="1"/>
  <c r="AK87" i="21" s="1"/>
  <c r="AQ87" i="21" s="1"/>
  <c r="AW87" i="21" s="1"/>
  <c r="BC87" i="21" s="1"/>
  <c r="BI87" i="21" s="1"/>
  <c r="O86" i="21"/>
  <c r="U86" i="21" s="1"/>
  <c r="AA86" i="21" s="1"/>
  <c r="AG86" i="21" s="1"/>
  <c r="AM86" i="21" s="1"/>
  <c r="AS86" i="21" s="1"/>
  <c r="AY86" i="21" s="1"/>
  <c r="BE86" i="21" s="1"/>
  <c r="BK86" i="21" s="1"/>
  <c r="N86" i="21"/>
  <c r="T86" i="21" s="1"/>
  <c r="Z86" i="21" s="1"/>
  <c r="AF86" i="21" s="1"/>
  <c r="AL86" i="21" s="1"/>
  <c r="AR86" i="21" s="1"/>
  <c r="AX86" i="21" s="1"/>
  <c r="BD86" i="21" s="1"/>
  <c r="BJ86" i="21" s="1"/>
  <c r="M86" i="21"/>
  <c r="S86" i="21" s="1"/>
  <c r="Y86" i="21" s="1"/>
  <c r="AE86" i="21" s="1"/>
  <c r="AK86" i="21" s="1"/>
  <c r="AQ86" i="21" s="1"/>
  <c r="AW86" i="21" s="1"/>
  <c r="BC86" i="21" s="1"/>
  <c r="BI86" i="21" s="1"/>
  <c r="O85" i="21"/>
  <c r="U85" i="21" s="1"/>
  <c r="AA85" i="21" s="1"/>
  <c r="AG85" i="21" s="1"/>
  <c r="AM85" i="21" s="1"/>
  <c r="AS85" i="21" s="1"/>
  <c r="AY85" i="21" s="1"/>
  <c r="BE85" i="21" s="1"/>
  <c r="BK85" i="21" s="1"/>
  <c r="N85" i="21"/>
  <c r="T85" i="21" s="1"/>
  <c r="Z85" i="21" s="1"/>
  <c r="AF85" i="21" s="1"/>
  <c r="AL85" i="21" s="1"/>
  <c r="AR85" i="21" s="1"/>
  <c r="AX85" i="21" s="1"/>
  <c r="BD85" i="21" s="1"/>
  <c r="BJ85" i="21" s="1"/>
  <c r="M85" i="21"/>
  <c r="S85" i="21" s="1"/>
  <c r="Y85" i="21" s="1"/>
  <c r="AE85" i="21" s="1"/>
  <c r="AK85" i="21" s="1"/>
  <c r="AQ85" i="21" s="1"/>
  <c r="AW85" i="21" s="1"/>
  <c r="BC85" i="21" s="1"/>
  <c r="BI85" i="21" s="1"/>
  <c r="O82" i="21"/>
  <c r="N82" i="21"/>
  <c r="M82" i="21"/>
  <c r="L81" i="21"/>
  <c r="K81" i="21"/>
  <c r="J81" i="21"/>
  <c r="F81" i="21"/>
  <c r="E81" i="21"/>
  <c r="D81" i="21"/>
  <c r="O80" i="21"/>
  <c r="N80" i="21"/>
  <c r="T80" i="21" s="1"/>
  <c r="M80" i="21"/>
  <c r="L79" i="21"/>
  <c r="L78" i="21" s="1"/>
  <c r="K79" i="21"/>
  <c r="K78" i="21" s="1"/>
  <c r="J79" i="21"/>
  <c r="J78" i="21" s="1"/>
  <c r="F79" i="21"/>
  <c r="F78" i="21" s="1"/>
  <c r="E79" i="21"/>
  <c r="E78" i="21" s="1"/>
  <c r="D79" i="21"/>
  <c r="D78" i="21" s="1"/>
  <c r="O77" i="21"/>
  <c r="U77" i="21" s="1"/>
  <c r="N77" i="21"/>
  <c r="M77" i="21"/>
  <c r="S77" i="21" s="1"/>
  <c r="L76" i="21"/>
  <c r="K76" i="21"/>
  <c r="J76" i="21"/>
  <c r="F76" i="21"/>
  <c r="E76" i="21"/>
  <c r="D76" i="21"/>
  <c r="O75" i="21"/>
  <c r="N75" i="21"/>
  <c r="M75" i="21"/>
  <c r="S75" i="21" s="1"/>
  <c r="L74" i="21"/>
  <c r="K74" i="21"/>
  <c r="J74" i="21"/>
  <c r="F74" i="21"/>
  <c r="E74" i="21"/>
  <c r="D74" i="21"/>
  <c r="O73" i="21"/>
  <c r="N73" i="21"/>
  <c r="M73" i="21"/>
  <c r="L72" i="21"/>
  <c r="K72" i="21"/>
  <c r="J72" i="21"/>
  <c r="F72" i="21"/>
  <c r="E72" i="21"/>
  <c r="D72" i="21"/>
  <c r="O71" i="21"/>
  <c r="U71" i="21" s="1"/>
  <c r="N71" i="21"/>
  <c r="M71" i="21"/>
  <c r="L70" i="21"/>
  <c r="K70" i="21"/>
  <c r="J70" i="21"/>
  <c r="F70" i="21"/>
  <c r="E70" i="21"/>
  <c r="D70" i="21"/>
  <c r="O68" i="21"/>
  <c r="N68" i="21"/>
  <c r="M68" i="21"/>
  <c r="L67" i="21"/>
  <c r="K67" i="21"/>
  <c r="J67" i="21"/>
  <c r="F67" i="21"/>
  <c r="E67" i="21"/>
  <c r="D67" i="21"/>
  <c r="O65" i="21"/>
  <c r="U65" i="21" s="1"/>
  <c r="N65" i="21"/>
  <c r="M65" i="21"/>
  <c r="L64" i="21"/>
  <c r="K64" i="21"/>
  <c r="J64" i="21"/>
  <c r="F64" i="21"/>
  <c r="E64" i="21"/>
  <c r="D64" i="21"/>
  <c r="O63" i="21"/>
  <c r="U63" i="21" s="1"/>
  <c r="AA63" i="21" s="1"/>
  <c r="AG63" i="21" s="1"/>
  <c r="AM63" i="21" s="1"/>
  <c r="AS63" i="21" s="1"/>
  <c r="AY63" i="21" s="1"/>
  <c r="BE63" i="21" s="1"/>
  <c r="BK63" i="21" s="1"/>
  <c r="N63" i="21"/>
  <c r="T63" i="21" s="1"/>
  <c r="Z63" i="21" s="1"/>
  <c r="AF63" i="21" s="1"/>
  <c r="AL63" i="21" s="1"/>
  <c r="AR63" i="21" s="1"/>
  <c r="AX63" i="21" s="1"/>
  <c r="BD63" i="21" s="1"/>
  <c r="BJ63" i="21" s="1"/>
  <c r="M63" i="21"/>
  <c r="S63" i="21" s="1"/>
  <c r="Y63" i="21" s="1"/>
  <c r="AE63" i="21" s="1"/>
  <c r="AK63" i="21" s="1"/>
  <c r="AQ63" i="21" s="1"/>
  <c r="AW63" i="21" s="1"/>
  <c r="BC63" i="21" s="1"/>
  <c r="BI63" i="21" s="1"/>
  <c r="O62" i="21"/>
  <c r="N62" i="21"/>
  <c r="M62" i="21"/>
  <c r="L61" i="21"/>
  <c r="L57" i="21" s="1"/>
  <c r="K61" i="21"/>
  <c r="J61" i="21"/>
  <c r="F61" i="21"/>
  <c r="E61" i="21"/>
  <c r="E57" i="21" s="1"/>
  <c r="D61" i="21"/>
  <c r="O60" i="21"/>
  <c r="U60" i="21" s="1"/>
  <c r="AA60" i="21" s="1"/>
  <c r="AG60" i="21" s="1"/>
  <c r="AM60" i="21" s="1"/>
  <c r="AS60" i="21" s="1"/>
  <c r="AY60" i="21" s="1"/>
  <c r="BE60" i="21" s="1"/>
  <c r="BK60" i="21" s="1"/>
  <c r="N60" i="21"/>
  <c r="T60" i="21" s="1"/>
  <c r="Z60" i="21" s="1"/>
  <c r="AF60" i="21" s="1"/>
  <c r="AL60" i="21" s="1"/>
  <c r="AR60" i="21" s="1"/>
  <c r="AX60" i="21" s="1"/>
  <c r="BD60" i="21" s="1"/>
  <c r="BJ60" i="21" s="1"/>
  <c r="M60" i="21"/>
  <c r="S60" i="21" s="1"/>
  <c r="Y60" i="21" s="1"/>
  <c r="AE60" i="21" s="1"/>
  <c r="AK60" i="21" s="1"/>
  <c r="AQ60" i="21" s="1"/>
  <c r="AW60" i="21" s="1"/>
  <c r="BC60" i="21" s="1"/>
  <c r="BI60" i="21" s="1"/>
  <c r="O59" i="21"/>
  <c r="U59" i="21" s="1"/>
  <c r="AA59" i="21" s="1"/>
  <c r="AG59" i="21" s="1"/>
  <c r="AM59" i="21" s="1"/>
  <c r="AS59" i="21" s="1"/>
  <c r="AY59" i="21" s="1"/>
  <c r="BE59" i="21" s="1"/>
  <c r="BK59" i="21" s="1"/>
  <c r="N59" i="21"/>
  <c r="T59" i="21" s="1"/>
  <c r="Z59" i="21" s="1"/>
  <c r="AF59" i="21" s="1"/>
  <c r="AL59" i="21" s="1"/>
  <c r="AR59" i="21" s="1"/>
  <c r="AX59" i="21" s="1"/>
  <c r="BD59" i="21" s="1"/>
  <c r="BJ59" i="21" s="1"/>
  <c r="M59" i="21"/>
  <c r="S59" i="21" s="1"/>
  <c r="Y59" i="21" s="1"/>
  <c r="AE59" i="21" s="1"/>
  <c r="AK59" i="21" s="1"/>
  <c r="AQ59" i="21" s="1"/>
  <c r="AW59" i="21" s="1"/>
  <c r="BC59" i="21" s="1"/>
  <c r="BI59" i="21" s="1"/>
  <c r="O58" i="21"/>
  <c r="U58" i="21" s="1"/>
  <c r="AA58" i="21" s="1"/>
  <c r="AG58" i="21" s="1"/>
  <c r="AM58" i="21" s="1"/>
  <c r="AS58" i="21" s="1"/>
  <c r="AY58" i="21" s="1"/>
  <c r="BE58" i="21" s="1"/>
  <c r="BK58" i="21" s="1"/>
  <c r="N58" i="21"/>
  <c r="T58" i="21" s="1"/>
  <c r="Z58" i="21" s="1"/>
  <c r="AF58" i="21" s="1"/>
  <c r="AL58" i="21" s="1"/>
  <c r="AR58" i="21" s="1"/>
  <c r="AX58" i="21" s="1"/>
  <c r="BD58" i="21" s="1"/>
  <c r="BJ58" i="21" s="1"/>
  <c r="M58" i="21"/>
  <c r="S58" i="21" s="1"/>
  <c r="Y58" i="21" s="1"/>
  <c r="AE58" i="21" s="1"/>
  <c r="AK58" i="21" s="1"/>
  <c r="AQ58" i="21" s="1"/>
  <c r="AW58" i="21" s="1"/>
  <c r="BC58" i="21" s="1"/>
  <c r="BI58" i="21" s="1"/>
  <c r="O56" i="21"/>
  <c r="N56" i="21"/>
  <c r="M56" i="21"/>
  <c r="S56" i="21" s="1"/>
  <c r="L55" i="21"/>
  <c r="K55" i="21"/>
  <c r="J55" i="21"/>
  <c r="F55" i="21"/>
  <c r="E55" i="21"/>
  <c r="D55" i="21"/>
  <c r="O53" i="21"/>
  <c r="N53" i="21"/>
  <c r="M53" i="21"/>
  <c r="L52" i="21"/>
  <c r="K52" i="21"/>
  <c r="J52" i="21"/>
  <c r="F52" i="21"/>
  <c r="E52" i="21"/>
  <c r="D52" i="21"/>
  <c r="O51" i="21"/>
  <c r="N51" i="21"/>
  <c r="T51" i="21" s="1"/>
  <c r="M51" i="21"/>
  <c r="L50" i="21"/>
  <c r="K50" i="21"/>
  <c r="J50" i="21"/>
  <c r="F50" i="21"/>
  <c r="E50" i="21"/>
  <c r="D50" i="21"/>
  <c r="O48" i="21"/>
  <c r="U48" i="21" s="1"/>
  <c r="AA48" i="21" s="1"/>
  <c r="AG48" i="21" s="1"/>
  <c r="AM48" i="21" s="1"/>
  <c r="AS48" i="21" s="1"/>
  <c r="AY48" i="21" s="1"/>
  <c r="BE48" i="21" s="1"/>
  <c r="BK48" i="21" s="1"/>
  <c r="N48" i="21"/>
  <c r="T48" i="21" s="1"/>
  <c r="Z48" i="21" s="1"/>
  <c r="AF48" i="21" s="1"/>
  <c r="AL48" i="21" s="1"/>
  <c r="AR48" i="21" s="1"/>
  <c r="AX48" i="21" s="1"/>
  <c r="BD48" i="21" s="1"/>
  <c r="BJ48" i="21" s="1"/>
  <c r="M48" i="21"/>
  <c r="S48" i="21" s="1"/>
  <c r="Y48" i="21" s="1"/>
  <c r="AE48" i="21" s="1"/>
  <c r="AK48" i="21" s="1"/>
  <c r="AQ48" i="21" s="1"/>
  <c r="AW48" i="21" s="1"/>
  <c r="BC48" i="21" s="1"/>
  <c r="BI48" i="21" s="1"/>
  <c r="O47" i="21"/>
  <c r="N47" i="21"/>
  <c r="T47" i="21" s="1"/>
  <c r="Z47" i="21" s="1"/>
  <c r="AF47" i="21" s="1"/>
  <c r="AL47" i="21" s="1"/>
  <c r="M47" i="21"/>
  <c r="S47" i="21" s="1"/>
  <c r="Y47" i="21" s="1"/>
  <c r="AE47" i="21" s="1"/>
  <c r="AK47" i="21" s="1"/>
  <c r="AQ47" i="21" s="1"/>
  <c r="AW47" i="21" s="1"/>
  <c r="BC47" i="21" s="1"/>
  <c r="BI47" i="21" s="1"/>
  <c r="L46" i="21"/>
  <c r="K46" i="21"/>
  <c r="J46" i="21"/>
  <c r="F46" i="21"/>
  <c r="E46" i="21"/>
  <c r="D46" i="21"/>
  <c r="O45" i="21"/>
  <c r="N45" i="21"/>
  <c r="T45" i="21" s="1"/>
  <c r="M45" i="21"/>
  <c r="L44" i="21"/>
  <c r="K44" i="21"/>
  <c r="J44" i="21"/>
  <c r="F44" i="21"/>
  <c r="E44" i="21"/>
  <c r="D44" i="21"/>
  <c r="O42" i="21"/>
  <c r="N42" i="21"/>
  <c r="M42" i="21"/>
  <c r="L41" i="21"/>
  <c r="K41" i="21"/>
  <c r="J41" i="21"/>
  <c r="F41" i="21"/>
  <c r="E41" i="21"/>
  <c r="D41" i="21"/>
  <c r="O40" i="21"/>
  <c r="U40" i="21" s="1"/>
  <c r="N40" i="21"/>
  <c r="M40" i="21"/>
  <c r="L39" i="21"/>
  <c r="K39" i="21"/>
  <c r="J39" i="21"/>
  <c r="F39" i="21"/>
  <c r="E39" i="21"/>
  <c r="D39" i="21"/>
  <c r="O37" i="21"/>
  <c r="U37" i="21" s="1"/>
  <c r="N37" i="21"/>
  <c r="M37" i="21"/>
  <c r="S37" i="21" s="1"/>
  <c r="L36" i="21"/>
  <c r="K36" i="21"/>
  <c r="J36" i="21"/>
  <c r="F36" i="21"/>
  <c r="E36" i="21"/>
  <c r="D36" i="21"/>
  <c r="O34" i="21"/>
  <c r="U34" i="21" s="1"/>
  <c r="AA34" i="21" s="1"/>
  <c r="AG34" i="21" s="1"/>
  <c r="AM34" i="21" s="1"/>
  <c r="AS34" i="21" s="1"/>
  <c r="AY34" i="21" s="1"/>
  <c r="BE34" i="21" s="1"/>
  <c r="N34" i="21"/>
  <c r="T34" i="21" s="1"/>
  <c r="Z34" i="21" s="1"/>
  <c r="AF34" i="21" s="1"/>
  <c r="AL34" i="21" s="1"/>
  <c r="AR34" i="21" s="1"/>
  <c r="AX34" i="21" s="1"/>
  <c r="BD34" i="21" s="1"/>
  <c r="BJ34" i="21" s="1"/>
  <c r="M34" i="21"/>
  <c r="S34" i="21" s="1"/>
  <c r="Y34" i="21" s="1"/>
  <c r="AE34" i="21" s="1"/>
  <c r="AK34" i="21" s="1"/>
  <c r="AQ34" i="21" s="1"/>
  <c r="AW34" i="21" s="1"/>
  <c r="BC34" i="21" s="1"/>
  <c r="BI34" i="21" s="1"/>
  <c r="O33" i="21"/>
  <c r="U33" i="21" s="1"/>
  <c r="AA33" i="21" s="1"/>
  <c r="AG33" i="21" s="1"/>
  <c r="AM33" i="21" s="1"/>
  <c r="AS33" i="21" s="1"/>
  <c r="AY33" i="21" s="1"/>
  <c r="BE33" i="21" s="1"/>
  <c r="BK33" i="21" s="1"/>
  <c r="N33" i="21"/>
  <c r="M33" i="21"/>
  <c r="S33" i="21" s="1"/>
  <c r="Y33" i="21" s="1"/>
  <c r="AE33" i="21" s="1"/>
  <c r="AK33" i="21" s="1"/>
  <c r="AQ33" i="21" s="1"/>
  <c r="AW33" i="21" s="1"/>
  <c r="BC33" i="21" s="1"/>
  <c r="BI33" i="21" s="1"/>
  <c r="L32" i="21"/>
  <c r="K32" i="21"/>
  <c r="J32" i="21"/>
  <c r="F32" i="21"/>
  <c r="E32" i="21"/>
  <c r="D32" i="21"/>
  <c r="O27" i="21"/>
  <c r="U27" i="21" s="1"/>
  <c r="N27" i="21"/>
  <c r="T27" i="21" s="1"/>
  <c r="M27" i="21"/>
  <c r="S27" i="21" s="1"/>
  <c r="O25" i="21"/>
  <c r="U25" i="21" s="1"/>
  <c r="N25" i="21"/>
  <c r="T25" i="21" s="1"/>
  <c r="M25" i="21"/>
  <c r="S25" i="21" s="1"/>
  <c r="O23" i="21"/>
  <c r="U23" i="21" s="1"/>
  <c r="N23" i="21"/>
  <c r="T23" i="21" s="1"/>
  <c r="M23" i="21"/>
  <c r="S23" i="21" s="1"/>
  <c r="L22" i="21"/>
  <c r="L21" i="21" s="1"/>
  <c r="K22" i="21"/>
  <c r="K21" i="21" s="1"/>
  <c r="J22" i="21"/>
  <c r="J21" i="21" s="1"/>
  <c r="F22" i="21"/>
  <c r="F21" i="21" s="1"/>
  <c r="E22" i="21"/>
  <c r="E251" i="21" s="1"/>
  <c r="D22" i="21"/>
  <c r="D251" i="21" s="1"/>
  <c r="O20" i="21"/>
  <c r="U20" i="21" s="1"/>
  <c r="AA20" i="21" s="1"/>
  <c r="AG20" i="21" s="1"/>
  <c r="AM20" i="21" s="1"/>
  <c r="AS20" i="21" s="1"/>
  <c r="AY20" i="21" s="1"/>
  <c r="BE20" i="21" s="1"/>
  <c r="BK20" i="21" s="1"/>
  <c r="N20" i="21"/>
  <c r="T20" i="21" s="1"/>
  <c r="Z20" i="21" s="1"/>
  <c r="AF20" i="21" s="1"/>
  <c r="AL20" i="21" s="1"/>
  <c r="AR20" i="21" s="1"/>
  <c r="M20" i="21"/>
  <c r="S20" i="21" s="1"/>
  <c r="Y20" i="21" s="1"/>
  <c r="AE20" i="21" s="1"/>
  <c r="AK20" i="21" s="1"/>
  <c r="AQ20" i="21" s="1"/>
  <c r="AW20" i="21" s="1"/>
  <c r="BC20" i="21" s="1"/>
  <c r="BI20" i="21" s="1"/>
  <c r="O19" i="21"/>
  <c r="U19" i="21" s="1"/>
  <c r="AA19" i="21" s="1"/>
  <c r="AG19" i="21" s="1"/>
  <c r="AM19" i="21" s="1"/>
  <c r="AS19" i="21" s="1"/>
  <c r="AY19" i="21" s="1"/>
  <c r="BE19" i="21" s="1"/>
  <c r="BK19" i="21" s="1"/>
  <c r="N19" i="21"/>
  <c r="T19" i="21" s="1"/>
  <c r="Z19" i="21" s="1"/>
  <c r="AF19" i="21" s="1"/>
  <c r="AL19" i="21" s="1"/>
  <c r="AR19" i="21" s="1"/>
  <c r="AX19" i="21" s="1"/>
  <c r="BD19" i="21" s="1"/>
  <c r="BJ19" i="21" s="1"/>
  <c r="M19" i="21"/>
  <c r="S19" i="21" s="1"/>
  <c r="Y19" i="21" s="1"/>
  <c r="AE19" i="21" s="1"/>
  <c r="AK19" i="21" s="1"/>
  <c r="AQ19" i="21" s="1"/>
  <c r="AW19" i="21" s="1"/>
  <c r="O18" i="21"/>
  <c r="U18" i="21" s="1"/>
  <c r="AA18" i="21" s="1"/>
  <c r="AG18" i="21" s="1"/>
  <c r="AM18" i="21" s="1"/>
  <c r="AS18" i="21" s="1"/>
  <c r="AY18" i="21" s="1"/>
  <c r="BE18" i="21" s="1"/>
  <c r="BK18" i="21" s="1"/>
  <c r="N18" i="21"/>
  <c r="T18" i="21" s="1"/>
  <c r="Z18" i="21" s="1"/>
  <c r="AF18" i="21" s="1"/>
  <c r="AL18" i="21" s="1"/>
  <c r="AR18" i="21" s="1"/>
  <c r="AX18" i="21" s="1"/>
  <c r="BD18" i="21" s="1"/>
  <c r="BJ18" i="21" s="1"/>
  <c r="M18" i="21"/>
  <c r="S18" i="21" s="1"/>
  <c r="Y18" i="21" s="1"/>
  <c r="AE18" i="21" s="1"/>
  <c r="AK18" i="21" s="1"/>
  <c r="AQ18" i="21" s="1"/>
  <c r="AW18" i="21" s="1"/>
  <c r="BC18" i="21" s="1"/>
  <c r="BI18" i="21" s="1"/>
  <c r="L16" i="21"/>
  <c r="L15" i="21" s="1"/>
  <c r="K16" i="21"/>
  <c r="K245" i="21" s="1"/>
  <c r="J16" i="21"/>
  <c r="J245" i="21" s="1"/>
  <c r="F16" i="21"/>
  <c r="F15" i="21" s="1"/>
  <c r="E16" i="21"/>
  <c r="E15" i="21" s="1"/>
  <c r="D16" i="21"/>
  <c r="D245" i="21" s="1"/>
  <c r="BJ88" i="21" l="1"/>
  <c r="BJ84" i="21" s="1"/>
  <c r="BJ83" i="21" s="1"/>
  <c r="BK94" i="21"/>
  <c r="BI32" i="21"/>
  <c r="BK113" i="21"/>
  <c r="BI118" i="21"/>
  <c r="BI113" i="21"/>
  <c r="BE22" i="21"/>
  <c r="BE21" i="21" s="1"/>
  <c r="BJ22" i="21"/>
  <c r="BJ21" i="21" s="1"/>
  <c r="BI46" i="21"/>
  <c r="BI187" i="21"/>
  <c r="BJ187" i="21"/>
  <c r="BJ168" i="21" s="1"/>
  <c r="BI22" i="21"/>
  <c r="BI21" i="21" s="1"/>
  <c r="BK22" i="21"/>
  <c r="BK21" i="21" s="1"/>
  <c r="BK16" i="21"/>
  <c r="E91" i="21"/>
  <c r="BE32" i="21"/>
  <c r="BK34" i="21"/>
  <c r="BK32" i="21" s="1"/>
  <c r="BE94" i="21"/>
  <c r="BC118" i="21"/>
  <c r="BC46" i="21"/>
  <c r="BC187" i="21"/>
  <c r="BE16" i="21"/>
  <c r="BC32" i="21"/>
  <c r="BC113" i="21"/>
  <c r="BD187" i="21"/>
  <c r="BD168" i="21" s="1"/>
  <c r="AW16" i="21"/>
  <c r="AW15" i="21" s="1"/>
  <c r="BC19" i="21"/>
  <c r="AY108" i="21"/>
  <c r="BE109" i="21"/>
  <c r="BD88" i="21"/>
  <c r="BD84" i="21" s="1"/>
  <c r="BD83" i="21" s="1"/>
  <c r="BE113" i="21"/>
  <c r="AY118" i="21"/>
  <c r="BE121" i="21"/>
  <c r="AW245" i="21"/>
  <c r="AR16" i="21"/>
  <c r="AR15" i="21" s="1"/>
  <c r="AX20" i="21"/>
  <c r="BD20" i="21" s="1"/>
  <c r="AY32" i="21"/>
  <c r="AX88" i="21"/>
  <c r="AX84" i="21" s="1"/>
  <c r="AX83" i="21" s="1"/>
  <c r="AY94" i="21"/>
  <c r="AY113" i="21"/>
  <c r="AW118" i="21"/>
  <c r="AY16" i="21"/>
  <c r="AW32" i="21"/>
  <c r="AW46" i="21"/>
  <c r="AW113" i="21"/>
  <c r="AW187" i="21"/>
  <c r="AX187" i="21"/>
  <c r="AX168" i="21" s="1"/>
  <c r="AQ137" i="21"/>
  <c r="AW138" i="21"/>
  <c r="AK181" i="21"/>
  <c r="AQ181" i="21" s="1"/>
  <c r="AW181" i="21" s="1"/>
  <c r="BC181" i="21" s="1"/>
  <c r="BI181" i="21" s="1"/>
  <c r="AQ113" i="21"/>
  <c r="AL46" i="21"/>
  <c r="AR47" i="21"/>
  <c r="AX47" i="21" s="1"/>
  <c r="BD47" i="21" s="1"/>
  <c r="AL113" i="21"/>
  <c r="AR114" i="21"/>
  <c r="AQ155" i="21"/>
  <c r="AW155" i="21" s="1"/>
  <c r="AW154" i="21" s="1"/>
  <c r="AK154" i="21"/>
  <c r="AQ16" i="21"/>
  <c r="AS32" i="21"/>
  <c r="AR88" i="21"/>
  <c r="AR84" i="21" s="1"/>
  <c r="AR83" i="21" s="1"/>
  <c r="AS94" i="21"/>
  <c r="AS113" i="21"/>
  <c r="AQ118" i="21"/>
  <c r="AQ136" i="21"/>
  <c r="AR155" i="21"/>
  <c r="AL154" i="21"/>
  <c r="AL141" i="21" s="1"/>
  <c r="AR187" i="21"/>
  <c r="AR168" i="21" s="1"/>
  <c r="AQ187" i="21"/>
  <c r="AK88" i="21"/>
  <c r="AK84" i="21" s="1"/>
  <c r="AK83" i="21" s="1"/>
  <c r="AQ89" i="21"/>
  <c r="AL94" i="21"/>
  <c r="AR95" i="21"/>
  <c r="AM137" i="21"/>
  <c r="AM136" i="21" s="1"/>
  <c r="AS138" i="21"/>
  <c r="AS16" i="21"/>
  <c r="AQ32" i="21"/>
  <c r="AQ46" i="21"/>
  <c r="AS108" i="21"/>
  <c r="AS118" i="21"/>
  <c r="AM108" i="21"/>
  <c r="AK46" i="21"/>
  <c r="AK16" i="21"/>
  <c r="AM32" i="21"/>
  <c r="AL88" i="21"/>
  <c r="AL84" i="21" s="1"/>
  <c r="AL83" i="21" s="1"/>
  <c r="AM94" i="21"/>
  <c r="AM113" i="21"/>
  <c r="AK118" i="21"/>
  <c r="AM118" i="21"/>
  <c r="AK137" i="21"/>
  <c r="AK136" i="21" s="1"/>
  <c r="AL16" i="21"/>
  <c r="AG154" i="21"/>
  <c r="AG141" i="21" s="1"/>
  <c r="AM155" i="21"/>
  <c r="AK187" i="21"/>
  <c r="AM16" i="21"/>
  <c r="AK32" i="21"/>
  <c r="AK113" i="21"/>
  <c r="AL187" i="21"/>
  <c r="AL168" i="21" s="1"/>
  <c r="AE113" i="21"/>
  <c r="W241" i="21"/>
  <c r="AF16" i="21"/>
  <c r="AF245" i="21" s="1"/>
  <c r="AG118" i="21"/>
  <c r="AE187" i="21"/>
  <c r="AE168" i="21" s="1"/>
  <c r="P133" i="21"/>
  <c r="P241" i="21" s="1"/>
  <c r="AE16" i="21"/>
  <c r="AF113" i="21"/>
  <c r="AF187" i="21"/>
  <c r="AF168" i="21" s="1"/>
  <c r="AF154" i="21"/>
  <c r="AF141" i="21" s="1"/>
  <c r="AG16" i="21"/>
  <c r="AE32" i="21"/>
  <c r="AE46" i="21"/>
  <c r="AF46" i="21"/>
  <c r="AE88" i="21"/>
  <c r="AE84" i="21" s="1"/>
  <c r="AE83" i="21" s="1"/>
  <c r="AF94" i="21"/>
  <c r="AG108" i="21"/>
  <c r="AG32" i="21"/>
  <c r="AF88" i="21"/>
  <c r="AF84" i="21" s="1"/>
  <c r="AF83" i="21" s="1"/>
  <c r="AG94" i="21"/>
  <c r="AG113" i="21"/>
  <c r="AE118" i="21"/>
  <c r="AE137" i="21"/>
  <c r="AE136" i="21" s="1"/>
  <c r="AG137" i="21"/>
  <c r="AG136" i="21" s="1"/>
  <c r="AE154" i="21"/>
  <c r="S22" i="21"/>
  <c r="S21" i="21" s="1"/>
  <c r="U22" i="21"/>
  <c r="U21" i="21" s="1"/>
  <c r="T22" i="21"/>
  <c r="T21" i="21" s="1"/>
  <c r="V241" i="21"/>
  <c r="V246" i="21"/>
  <c r="Z88" i="21"/>
  <c r="Z84" i="21" s="1"/>
  <c r="Z83" i="21" s="1"/>
  <c r="AA94" i="21"/>
  <c r="AA108" i="21"/>
  <c r="Z113" i="21"/>
  <c r="AA137" i="21"/>
  <c r="AA136" i="21" s="1"/>
  <c r="Y154" i="21"/>
  <c r="S55" i="21"/>
  <c r="Y56" i="21"/>
  <c r="U64" i="21"/>
  <c r="AA65" i="21"/>
  <c r="S101" i="21"/>
  <c r="S100" i="21" s="1"/>
  <c r="Y103" i="21"/>
  <c r="U236" i="21"/>
  <c r="AA237" i="21"/>
  <c r="AA32" i="21"/>
  <c r="U36" i="21"/>
  <c r="AA37" i="21"/>
  <c r="U39" i="21"/>
  <c r="AA40" i="21"/>
  <c r="U76" i="21"/>
  <c r="AA77" i="21"/>
  <c r="T79" i="21"/>
  <c r="T78" i="21" s="1"/>
  <c r="Z80" i="21"/>
  <c r="Y16" i="21"/>
  <c r="S36" i="21"/>
  <c r="Y37" i="21"/>
  <c r="T44" i="21"/>
  <c r="Z45" i="21"/>
  <c r="U70" i="21"/>
  <c r="AA71" i="21"/>
  <c r="S74" i="21"/>
  <c r="Y75" i="21"/>
  <c r="T131" i="21"/>
  <c r="Z132" i="21"/>
  <c r="S236" i="21"/>
  <c r="Y237" i="21"/>
  <c r="T50" i="21"/>
  <c r="Z51" i="21"/>
  <c r="S76" i="21"/>
  <c r="Y77" i="21"/>
  <c r="S123" i="21"/>
  <c r="Y125" i="21"/>
  <c r="S126" i="21"/>
  <c r="Y127" i="21"/>
  <c r="Z16" i="21"/>
  <c r="Z245" i="21" s="1"/>
  <c r="AA113" i="21"/>
  <c r="AA16" i="21"/>
  <c r="AA245" i="21" s="1"/>
  <c r="Y32" i="21"/>
  <c r="Y137" i="21"/>
  <c r="Y136" i="21" s="1"/>
  <c r="AA21" i="21"/>
  <c r="Y21" i="21"/>
  <c r="Z21" i="21"/>
  <c r="Y46" i="21"/>
  <c r="U126" i="21"/>
  <c r="AA127" i="21"/>
  <c r="AA154" i="21"/>
  <c r="AA141" i="21" s="1"/>
  <c r="Z46" i="21"/>
  <c r="Y88" i="21"/>
  <c r="Y84" i="21" s="1"/>
  <c r="Y83" i="21" s="1"/>
  <c r="Z94" i="21"/>
  <c r="Y113" i="21"/>
  <c r="AA118" i="21"/>
  <c r="Y118" i="21"/>
  <c r="Z154" i="21"/>
  <c r="Z141" i="21" s="1"/>
  <c r="Q133" i="21"/>
  <c r="Q241" i="21" s="1"/>
  <c r="X246" i="21"/>
  <c r="X241" i="21"/>
  <c r="R133" i="21"/>
  <c r="F49" i="21"/>
  <c r="F43" i="21" s="1"/>
  <c r="J91" i="21"/>
  <c r="T94" i="21"/>
  <c r="S46" i="21"/>
  <c r="M123" i="21"/>
  <c r="J141" i="21"/>
  <c r="D141" i="21"/>
  <c r="J69" i="21"/>
  <c r="J66" i="21" s="1"/>
  <c r="T16" i="21"/>
  <c r="L91" i="21"/>
  <c r="U113" i="21"/>
  <c r="U137" i="21"/>
  <c r="U136" i="21" s="1"/>
  <c r="K141" i="21"/>
  <c r="T88" i="21"/>
  <c r="T84" i="21" s="1"/>
  <c r="T83" i="21" s="1"/>
  <c r="E21" i="21"/>
  <c r="M76" i="21"/>
  <c r="O39" i="21"/>
  <c r="E69" i="21"/>
  <c r="E66" i="21" s="1"/>
  <c r="L69" i="21"/>
  <c r="L66" i="21" s="1"/>
  <c r="S113" i="21"/>
  <c r="F141" i="21"/>
  <c r="T154" i="21"/>
  <c r="T141" i="21" s="1"/>
  <c r="O64" i="21"/>
  <c r="O36" i="21"/>
  <c r="T46" i="21"/>
  <c r="M74" i="21"/>
  <c r="N79" i="21"/>
  <c r="N78" i="21" s="1"/>
  <c r="K91" i="21"/>
  <c r="D107" i="21"/>
  <c r="K107" i="21"/>
  <c r="U108" i="21"/>
  <c r="N44" i="21"/>
  <c r="M44" i="21"/>
  <c r="S45" i="21"/>
  <c r="M70" i="21"/>
  <c r="S71" i="21"/>
  <c r="M94" i="21"/>
  <c r="S96" i="21"/>
  <c r="O98" i="21"/>
  <c r="U99" i="21"/>
  <c r="O131" i="21"/>
  <c r="U132" i="21"/>
  <c r="N229" i="21"/>
  <c r="T230" i="21"/>
  <c r="S16" i="21"/>
  <c r="S32" i="21"/>
  <c r="F31" i="21"/>
  <c r="M36" i="21"/>
  <c r="M39" i="21"/>
  <c r="S40" i="21"/>
  <c r="E49" i="21"/>
  <c r="E43" i="21" s="1"/>
  <c r="L49" i="21"/>
  <c r="L43" i="21" s="1"/>
  <c r="O50" i="21"/>
  <c r="U51" i="21"/>
  <c r="N52" i="21"/>
  <c r="T53" i="21"/>
  <c r="M55" i="21"/>
  <c r="N61" i="21"/>
  <c r="T62" i="21"/>
  <c r="M64" i="21"/>
  <c r="S65" i="21"/>
  <c r="N70" i="21"/>
  <c r="T71" i="21"/>
  <c r="M72" i="21"/>
  <c r="S73" i="21"/>
  <c r="O74" i="21"/>
  <c r="U75" i="21"/>
  <c r="O76" i="21"/>
  <c r="M79" i="21"/>
  <c r="M78" i="21" s="1"/>
  <c r="S80" i="21"/>
  <c r="O88" i="21"/>
  <c r="O84" i="21" s="1"/>
  <c r="O83" i="21" s="1"/>
  <c r="U89" i="21"/>
  <c r="M92" i="21"/>
  <c r="S93" i="21"/>
  <c r="F94" i="21"/>
  <c r="F91" i="21" s="1"/>
  <c r="M101" i="21"/>
  <c r="M100" i="21" s="1"/>
  <c r="M105" i="21"/>
  <c r="M104" i="21" s="1"/>
  <c r="S106" i="21"/>
  <c r="E107" i="21"/>
  <c r="M108" i="21"/>
  <c r="S110" i="21"/>
  <c r="T113" i="21"/>
  <c r="N126" i="21"/>
  <c r="T127" i="21"/>
  <c r="N129" i="21"/>
  <c r="T130" i="21"/>
  <c r="N131" i="21"/>
  <c r="N137" i="21"/>
  <c r="N136" i="21" s="1"/>
  <c r="T138" i="21"/>
  <c r="U154" i="21"/>
  <c r="U141" i="21" s="1"/>
  <c r="O229" i="21"/>
  <c r="U230" i="21"/>
  <c r="N36" i="21"/>
  <c r="T37" i="21"/>
  <c r="O41" i="21"/>
  <c r="U42" i="21"/>
  <c r="O55" i="21"/>
  <c r="U56" i="21"/>
  <c r="N74" i="21"/>
  <c r="T75" i="21"/>
  <c r="O81" i="21"/>
  <c r="U82" i="21"/>
  <c r="M129" i="21"/>
  <c r="S130" i="21"/>
  <c r="N39" i="21"/>
  <c r="T40" i="21"/>
  <c r="K49" i="21"/>
  <c r="K43" i="21" s="1"/>
  <c r="K57" i="21"/>
  <c r="K54" i="21" s="1"/>
  <c r="N64" i="21"/>
  <c r="T65" i="21"/>
  <c r="M67" i="21"/>
  <c r="S68" i="21"/>
  <c r="N72" i="21"/>
  <c r="T73" i="21"/>
  <c r="M81" i="21"/>
  <c r="S82" i="21"/>
  <c r="N92" i="21"/>
  <c r="T93" i="21"/>
  <c r="M98" i="21"/>
  <c r="S99" i="21"/>
  <c r="N105" i="21"/>
  <c r="N104" i="21" s="1"/>
  <c r="T106" i="21"/>
  <c r="S118" i="21"/>
  <c r="U118" i="21"/>
  <c r="N123" i="21"/>
  <c r="T125" i="21"/>
  <c r="M126" i="21"/>
  <c r="O129" i="21"/>
  <c r="U130" i="21"/>
  <c r="M131" i="21"/>
  <c r="S132" i="21"/>
  <c r="U188" i="21"/>
  <c r="M236" i="21"/>
  <c r="M52" i="21"/>
  <c r="S53" i="21"/>
  <c r="M61" i="21"/>
  <c r="S62" i="21"/>
  <c r="O67" i="21"/>
  <c r="U68" i="21"/>
  <c r="O101" i="21"/>
  <c r="O100" i="21" s="1"/>
  <c r="U103" i="21"/>
  <c r="N32" i="21"/>
  <c r="T33" i="21"/>
  <c r="M41" i="21"/>
  <c r="S42" i="21"/>
  <c r="O44" i="21"/>
  <c r="U45" i="21"/>
  <c r="N50" i="21"/>
  <c r="D49" i="21"/>
  <c r="D43" i="21" s="1"/>
  <c r="O52" i="21"/>
  <c r="U53" i="21"/>
  <c r="O61" i="21"/>
  <c r="U62" i="21"/>
  <c r="D57" i="21"/>
  <c r="D54" i="21" s="1"/>
  <c r="U16" i="21"/>
  <c r="D31" i="21"/>
  <c r="K31" i="21"/>
  <c r="U32" i="21"/>
  <c r="N41" i="21"/>
  <c r="T42" i="21"/>
  <c r="O46" i="21"/>
  <c r="U47" i="21"/>
  <c r="M50" i="21"/>
  <c r="S51" i="21"/>
  <c r="N55" i="21"/>
  <c r="T56" i="21"/>
  <c r="E54" i="21"/>
  <c r="L54" i="21"/>
  <c r="N67" i="21"/>
  <c r="T68" i="21"/>
  <c r="O70" i="21"/>
  <c r="O72" i="21"/>
  <c r="U73" i="21"/>
  <c r="N76" i="21"/>
  <c r="T77" i="21"/>
  <c r="O79" i="21"/>
  <c r="O78" i="21" s="1"/>
  <c r="U80" i="21"/>
  <c r="N81" i="21"/>
  <c r="T82" i="21"/>
  <c r="S88" i="21"/>
  <c r="S84" i="21" s="1"/>
  <c r="S83" i="21" s="1"/>
  <c r="O92" i="21"/>
  <c r="U93" i="21"/>
  <c r="U94" i="21"/>
  <c r="J97" i="21"/>
  <c r="N98" i="21"/>
  <c r="T99" i="21"/>
  <c r="N101" i="21"/>
  <c r="N100" i="21" s="1"/>
  <c r="T103" i="21"/>
  <c r="O105" i="21"/>
  <c r="O104" i="21" s="1"/>
  <c r="U106" i="21"/>
  <c r="N108" i="21"/>
  <c r="T109" i="21"/>
  <c r="O113" i="21"/>
  <c r="N118" i="21"/>
  <c r="T119" i="21"/>
  <c r="O123" i="21"/>
  <c r="U125" i="21"/>
  <c r="O126" i="21"/>
  <c r="L107" i="21"/>
  <c r="S137" i="21"/>
  <c r="S136" i="21" s="1"/>
  <c r="S142" i="21"/>
  <c r="Y142" i="21" s="1"/>
  <c r="AE142" i="21" s="1"/>
  <c r="S154" i="21"/>
  <c r="M229" i="21"/>
  <c r="S230" i="21"/>
  <c r="O236" i="21"/>
  <c r="E31" i="21"/>
  <c r="L31" i="21"/>
  <c r="M46" i="21"/>
  <c r="J49" i="21"/>
  <c r="J43" i="21" s="1"/>
  <c r="N113" i="21"/>
  <c r="K97" i="21"/>
  <c r="M22" i="21"/>
  <c r="M251" i="21" s="1"/>
  <c r="N46" i="21"/>
  <c r="J57" i="21"/>
  <c r="J54" i="21" s="1"/>
  <c r="F57" i="21"/>
  <c r="F54" i="21" s="1"/>
  <c r="F69" i="21"/>
  <c r="F66" i="21" s="1"/>
  <c r="D94" i="21"/>
  <c r="D91" i="21" s="1"/>
  <c r="N94" i="21"/>
  <c r="O94" i="21"/>
  <c r="M118" i="21"/>
  <c r="E141" i="21"/>
  <c r="L141" i="21"/>
  <c r="D236" i="21"/>
  <c r="J15" i="21"/>
  <c r="O16" i="21"/>
  <c r="O245" i="21" s="1"/>
  <c r="J31" i="21"/>
  <c r="O108" i="21"/>
  <c r="M113" i="21"/>
  <c r="J107" i="21"/>
  <c r="M154" i="21"/>
  <c r="M141" i="21" s="1"/>
  <c r="N154" i="21"/>
  <c r="N141" i="21" s="1"/>
  <c r="M16" i="21"/>
  <c r="M245" i="21" s="1"/>
  <c r="N22" i="21"/>
  <c r="N251" i="21" s="1"/>
  <c r="O22" i="21"/>
  <c r="O21" i="21" s="1"/>
  <c r="O32" i="21"/>
  <c r="M88" i="21"/>
  <c r="M84" i="21" s="1"/>
  <c r="M83" i="21" s="1"/>
  <c r="O137" i="21"/>
  <c r="O136" i="21" s="1"/>
  <c r="N16" i="21"/>
  <c r="N15" i="21" s="1"/>
  <c r="M32" i="21"/>
  <c r="N88" i="21"/>
  <c r="N84" i="21" s="1"/>
  <c r="N83" i="21" s="1"/>
  <c r="D97" i="21"/>
  <c r="D254" i="21" s="1"/>
  <c r="M137" i="21"/>
  <c r="M136" i="21" s="1"/>
  <c r="O118" i="21"/>
  <c r="E236" i="21"/>
  <c r="N237" i="21"/>
  <c r="E245" i="21"/>
  <c r="L245" i="21"/>
  <c r="D21" i="21"/>
  <c r="F107" i="21"/>
  <c r="O154" i="21"/>
  <c r="O141" i="21" s="1"/>
  <c r="F251" i="21"/>
  <c r="F245" i="21"/>
  <c r="D69" i="21"/>
  <c r="D66" i="21" s="1"/>
  <c r="K69" i="21"/>
  <c r="K66" i="21" s="1"/>
  <c r="F97" i="21"/>
  <c r="F254" i="21" s="1"/>
  <c r="F252" i="21"/>
  <c r="D15" i="21"/>
  <c r="K15" i="21"/>
  <c r="E97" i="21"/>
  <c r="E254" i="21" s="1"/>
  <c r="L97" i="21"/>
  <c r="BK15" i="21" l="1"/>
  <c r="BK245" i="21"/>
  <c r="BD16" i="21"/>
  <c r="BJ20" i="21"/>
  <c r="BJ16" i="21" s="1"/>
  <c r="BC16" i="21"/>
  <c r="BC15" i="21" s="1"/>
  <c r="BI19" i="21"/>
  <c r="BI16" i="21" s="1"/>
  <c r="BI168" i="21"/>
  <c r="BD46" i="21"/>
  <c r="BJ47" i="21"/>
  <c r="BJ46" i="21" s="1"/>
  <c r="BE118" i="21"/>
  <c r="BK121" i="21"/>
  <c r="BK118" i="21" s="1"/>
  <c r="BE108" i="21"/>
  <c r="BK109" i="21"/>
  <c r="BK108" i="21" s="1"/>
  <c r="BE15" i="21"/>
  <c r="BE245" i="21"/>
  <c r="BD15" i="21"/>
  <c r="BD245" i="21"/>
  <c r="AR46" i="21"/>
  <c r="BC168" i="21"/>
  <c r="AX16" i="21"/>
  <c r="AX245" i="21" s="1"/>
  <c r="AW137" i="21"/>
  <c r="AW136" i="21" s="1"/>
  <c r="BC138" i="21"/>
  <c r="BC155" i="21"/>
  <c r="AX46" i="21"/>
  <c r="AR94" i="21"/>
  <c r="AX95" i="21"/>
  <c r="AR113" i="21"/>
  <c r="AX114" i="21"/>
  <c r="AY245" i="21"/>
  <c r="AY15" i="21"/>
  <c r="AQ88" i="21"/>
  <c r="AQ84" i="21" s="1"/>
  <c r="AQ83" i="21" s="1"/>
  <c r="AW89" i="21"/>
  <c r="AR245" i="21"/>
  <c r="AW168" i="21"/>
  <c r="AQ154" i="21"/>
  <c r="AR154" i="21"/>
  <c r="AR141" i="21" s="1"/>
  <c r="AX155" i="21"/>
  <c r="AX154" i="21" s="1"/>
  <c r="AS137" i="21"/>
  <c r="AS136" i="21" s="1"/>
  <c r="AY138" i="21"/>
  <c r="AQ168" i="21"/>
  <c r="AK168" i="21"/>
  <c r="AQ15" i="21"/>
  <c r="AQ245" i="21"/>
  <c r="AF15" i="21"/>
  <c r="AS15" i="21"/>
  <c r="AS245" i="21"/>
  <c r="AS155" i="21"/>
  <c r="AM154" i="21"/>
  <c r="AM141" i="21" s="1"/>
  <c r="AK15" i="21"/>
  <c r="AK245" i="21"/>
  <c r="AM15" i="21"/>
  <c r="AM245" i="21"/>
  <c r="AL15" i="21"/>
  <c r="AL245" i="21"/>
  <c r="AK142" i="21"/>
  <c r="AA36" i="21"/>
  <c r="AG37" i="21"/>
  <c r="AM37" i="21" s="1"/>
  <c r="Y76" i="21"/>
  <c r="AE77" i="21"/>
  <c r="AK77" i="21" s="1"/>
  <c r="Y74" i="21"/>
  <c r="AE75" i="21"/>
  <c r="AK75" i="21" s="1"/>
  <c r="Z44" i="21"/>
  <c r="AF45" i="21"/>
  <c r="AL45" i="21" s="1"/>
  <c r="Y101" i="21"/>
  <c r="Y100" i="21" s="1"/>
  <c r="AE103" i="21"/>
  <c r="AK103" i="21" s="1"/>
  <c r="Y55" i="21"/>
  <c r="AE56" i="21"/>
  <c r="AK56" i="21" s="1"/>
  <c r="AG15" i="21"/>
  <c r="AG245" i="21"/>
  <c r="AA76" i="21"/>
  <c r="AG77" i="21"/>
  <c r="AM77" i="21" s="1"/>
  <c r="Z79" i="21"/>
  <c r="Z78" i="21" s="1"/>
  <c r="AF80" i="21"/>
  <c r="AL80" i="21" s="1"/>
  <c r="AA39" i="21"/>
  <c r="AG40" i="21"/>
  <c r="AM40" i="21" s="1"/>
  <c r="Y123" i="21"/>
  <c r="AE125" i="21"/>
  <c r="AK125" i="21" s="1"/>
  <c r="Z50" i="21"/>
  <c r="AF51" i="21"/>
  <c r="AL51" i="21" s="1"/>
  <c r="Z131" i="21"/>
  <c r="AF132" i="21"/>
  <c r="AL132" i="21" s="1"/>
  <c r="AA70" i="21"/>
  <c r="AG71" i="21"/>
  <c r="AM71" i="21" s="1"/>
  <c r="Y36" i="21"/>
  <c r="AE37" i="21"/>
  <c r="AK37" i="21" s="1"/>
  <c r="AA64" i="21"/>
  <c r="AG65" i="21"/>
  <c r="AM65" i="21" s="1"/>
  <c r="AE15" i="21"/>
  <c r="AE245" i="21"/>
  <c r="Y236" i="21"/>
  <c r="AE237" i="21"/>
  <c r="AK237" i="21" s="1"/>
  <c r="AA236" i="21"/>
  <c r="AG237" i="21"/>
  <c r="AM237" i="21" s="1"/>
  <c r="AA126" i="21"/>
  <c r="AG127" i="21"/>
  <c r="AM127" i="21" s="1"/>
  <c r="Y126" i="21"/>
  <c r="AE127" i="21"/>
  <c r="AK127" i="21" s="1"/>
  <c r="AE141" i="21"/>
  <c r="Y15" i="21"/>
  <c r="Y245" i="21"/>
  <c r="Y141" i="21"/>
  <c r="T81" i="21"/>
  <c r="Z82" i="21"/>
  <c r="T76" i="21"/>
  <c r="Z77" i="21"/>
  <c r="U129" i="21"/>
  <c r="AA130" i="21"/>
  <c r="S72" i="21"/>
  <c r="Y73" i="21"/>
  <c r="S64" i="21"/>
  <c r="Y65" i="21"/>
  <c r="U105" i="21"/>
  <c r="U104" i="21" s="1"/>
  <c r="AA106" i="21"/>
  <c r="T98" i="21"/>
  <c r="Z99" i="21"/>
  <c r="U92" i="21"/>
  <c r="U91" i="21" s="1"/>
  <c r="AA93" i="21"/>
  <c r="T67" i="21"/>
  <c r="Z68" i="21"/>
  <c r="T55" i="21"/>
  <c r="Z56" i="21"/>
  <c r="U52" i="21"/>
  <c r="AA53" i="21"/>
  <c r="U44" i="21"/>
  <c r="AA45" i="21"/>
  <c r="U67" i="21"/>
  <c r="AA68" i="21"/>
  <c r="S52" i="21"/>
  <c r="Y53" i="21"/>
  <c r="S98" i="21"/>
  <c r="Y99" i="21"/>
  <c r="S81" i="21"/>
  <c r="Y82" i="21"/>
  <c r="S67" i="21"/>
  <c r="Y68" i="21"/>
  <c r="S129" i="21"/>
  <c r="Y130" i="21"/>
  <c r="T74" i="21"/>
  <c r="Z75" i="21"/>
  <c r="U41" i="21"/>
  <c r="U31" i="21" s="1"/>
  <c r="AA42" i="21"/>
  <c r="T52" i="21"/>
  <c r="T49" i="21" s="1"/>
  <c r="T43" i="21" s="1"/>
  <c r="Z53" i="21"/>
  <c r="U98" i="21"/>
  <c r="AA99" i="21"/>
  <c r="S70" i="21"/>
  <c r="Y71" i="21"/>
  <c r="U123" i="21"/>
  <c r="AA125" i="21"/>
  <c r="U79" i="21"/>
  <c r="U78" i="21" s="1"/>
  <c r="AA80" i="21"/>
  <c r="U72" i="21"/>
  <c r="AA73" i="21"/>
  <c r="S131" i="21"/>
  <c r="Y132" i="21"/>
  <c r="U74" i="21"/>
  <c r="AA75" i="21"/>
  <c r="T70" i="21"/>
  <c r="Z71" i="21"/>
  <c r="T101" i="21"/>
  <c r="T100" i="21" s="1"/>
  <c r="Z103" i="21"/>
  <c r="S50" i="21"/>
  <c r="Y51" i="21"/>
  <c r="T41" i="21"/>
  <c r="Z42" i="21"/>
  <c r="S41" i="21"/>
  <c r="Y42" i="21"/>
  <c r="U101" i="21"/>
  <c r="U100" i="21" s="1"/>
  <c r="AA103" i="21"/>
  <c r="T123" i="21"/>
  <c r="Z125" i="21"/>
  <c r="T105" i="21"/>
  <c r="T104" i="21" s="1"/>
  <c r="Z106" i="21"/>
  <c r="T92" i="21"/>
  <c r="T91" i="21" s="1"/>
  <c r="Z93" i="21"/>
  <c r="T72" i="21"/>
  <c r="Z73" i="21"/>
  <c r="T64" i="21"/>
  <c r="Z65" i="21"/>
  <c r="T39" i="21"/>
  <c r="Z40" i="21"/>
  <c r="U81" i="21"/>
  <c r="AA82" i="21"/>
  <c r="U55" i="21"/>
  <c r="AA56" i="21"/>
  <c r="T36" i="21"/>
  <c r="Z37" i="21"/>
  <c r="T129" i="21"/>
  <c r="Z130" i="21"/>
  <c r="S105" i="21"/>
  <c r="S104" i="21" s="1"/>
  <c r="S97" i="21" s="1"/>
  <c r="Y106" i="21"/>
  <c r="S92" i="21"/>
  <c r="Y93" i="21"/>
  <c r="S79" i="21"/>
  <c r="S78" i="21" s="1"/>
  <c r="Y80" i="21"/>
  <c r="U50" i="21"/>
  <c r="AA51" i="21"/>
  <c r="S39" i="21"/>
  <c r="S31" i="21" s="1"/>
  <c r="Y40" i="21"/>
  <c r="U131" i="21"/>
  <c r="AA132" i="21"/>
  <c r="S44" i="21"/>
  <c r="Y45" i="21"/>
  <c r="S94" i="21"/>
  <c r="Y96" i="21"/>
  <c r="T118" i="21"/>
  <c r="Z119" i="21"/>
  <c r="AA188" i="21"/>
  <c r="AG188" i="21" s="1"/>
  <c r="AM188" i="21" s="1"/>
  <c r="T137" i="21"/>
  <c r="T136" i="21" s="1"/>
  <c r="Z138" i="21"/>
  <c r="S108" i="21"/>
  <c r="Y110" i="21"/>
  <c r="S229" i="21"/>
  <c r="Y230" i="21"/>
  <c r="Y229" i="21" s="1"/>
  <c r="U46" i="21"/>
  <c r="AA47" i="21"/>
  <c r="T32" i="21"/>
  <c r="Z33" i="21"/>
  <c r="U229" i="21"/>
  <c r="AA230" i="21"/>
  <c r="AA229" i="21" s="1"/>
  <c r="T126" i="21"/>
  <c r="Z127" i="21"/>
  <c r="U88" i="21"/>
  <c r="U84" i="21" s="1"/>
  <c r="U83" i="21" s="1"/>
  <c r="AA89" i="21"/>
  <c r="T229" i="21"/>
  <c r="Z230" i="21"/>
  <c r="Z229" i="21" s="1"/>
  <c r="T108" i="21"/>
  <c r="Z109" i="21"/>
  <c r="U61" i="21"/>
  <c r="U57" i="21" s="1"/>
  <c r="AA62" i="21"/>
  <c r="S61" i="21"/>
  <c r="Y62" i="21"/>
  <c r="R241" i="21"/>
  <c r="T61" i="21"/>
  <c r="Z62" i="21"/>
  <c r="AA15" i="21"/>
  <c r="Z15" i="21"/>
  <c r="U15" i="21"/>
  <c r="U245" i="21"/>
  <c r="T15" i="21"/>
  <c r="T245" i="21"/>
  <c r="S15" i="21"/>
  <c r="S245" i="21"/>
  <c r="O97" i="21"/>
  <c r="O254" i="21" s="1"/>
  <c r="N91" i="21"/>
  <c r="N107" i="21"/>
  <c r="O91" i="21"/>
  <c r="O49" i="21"/>
  <c r="O43" i="21" s="1"/>
  <c r="M49" i="21"/>
  <c r="M43" i="21" s="1"/>
  <c r="O57" i="21"/>
  <c r="O54" i="21" s="1"/>
  <c r="N49" i="21"/>
  <c r="N43" i="21" s="1"/>
  <c r="D252" i="21"/>
  <c r="M252" i="21"/>
  <c r="N69" i="21"/>
  <c r="N66" i="21" s="1"/>
  <c r="K242" i="21"/>
  <c r="M31" i="21"/>
  <c r="M57" i="21"/>
  <c r="M54" i="21" s="1"/>
  <c r="M91" i="21"/>
  <c r="O69" i="21"/>
  <c r="O66" i="21" s="1"/>
  <c r="M97" i="21"/>
  <c r="M254" i="21" s="1"/>
  <c r="O251" i="21"/>
  <c r="K243" i="21"/>
  <c r="N21" i="21"/>
  <c r="F242" i="21"/>
  <c r="N57" i="21"/>
  <c r="N54" i="21" s="1"/>
  <c r="E242" i="21"/>
  <c r="O252" i="21"/>
  <c r="N31" i="21"/>
  <c r="D244" i="21"/>
  <c r="M69" i="21"/>
  <c r="M66" i="21" s="1"/>
  <c r="O107" i="21"/>
  <c r="J242" i="21"/>
  <c r="M107" i="21"/>
  <c r="S141" i="21"/>
  <c r="N97" i="21"/>
  <c r="N254" i="21" s="1"/>
  <c r="F243" i="21"/>
  <c r="E252" i="21"/>
  <c r="N236" i="21"/>
  <c r="N252" i="21" s="1"/>
  <c r="T237" i="21"/>
  <c r="O31" i="21"/>
  <c r="L242" i="21"/>
  <c r="N245" i="21"/>
  <c r="O15" i="21"/>
  <c r="F244" i="21"/>
  <c r="D242" i="21"/>
  <c r="J243" i="21"/>
  <c r="M21" i="21"/>
  <c r="D243" i="21"/>
  <c r="L244" i="21"/>
  <c r="M15" i="21"/>
  <c r="K244" i="21"/>
  <c r="J244" i="21"/>
  <c r="L243" i="21"/>
  <c r="E243" i="21"/>
  <c r="E244" i="21"/>
  <c r="BI15" i="21" l="1"/>
  <c r="BI245" i="21"/>
  <c r="BJ15" i="21"/>
  <c r="BJ245" i="21"/>
  <c r="AX15" i="21"/>
  <c r="BC154" i="21"/>
  <c r="BI155" i="21"/>
  <c r="BI154" i="21" s="1"/>
  <c r="BC137" i="21"/>
  <c r="BC136" i="21" s="1"/>
  <c r="BI138" i="21"/>
  <c r="BI137" i="21" s="1"/>
  <c r="BI136" i="21" s="1"/>
  <c r="BC245" i="21"/>
  <c r="AX141" i="21"/>
  <c r="BD155" i="21"/>
  <c r="BJ155" i="21" s="1"/>
  <c r="BJ154" i="21" s="1"/>
  <c r="BJ141" i="21" s="1"/>
  <c r="AW88" i="21"/>
  <c r="AW84" i="21" s="1"/>
  <c r="AW83" i="21" s="1"/>
  <c r="BC89" i="21"/>
  <c r="AX94" i="21"/>
  <c r="BD95" i="21"/>
  <c r="AY137" i="21"/>
  <c r="AY136" i="21" s="1"/>
  <c r="BE138" i="21"/>
  <c r="AX113" i="21"/>
  <c r="BD114" i="21"/>
  <c r="AS154" i="21"/>
  <c r="AS141" i="21" s="1"/>
  <c r="AY155" i="21"/>
  <c r="AY154" i="21" s="1"/>
  <c r="AM187" i="21"/>
  <c r="AM168" i="21" s="1"/>
  <c r="AS188" i="21"/>
  <c r="AM126" i="21"/>
  <c r="AS127" i="21"/>
  <c r="AK236" i="21"/>
  <c r="AQ237" i="21"/>
  <c r="AM64" i="21"/>
  <c r="AS65" i="21"/>
  <c r="AM70" i="21"/>
  <c r="AS71" i="21"/>
  <c r="AL50" i="21"/>
  <c r="AR51" i="21"/>
  <c r="AM39" i="21"/>
  <c r="AS40" i="21"/>
  <c r="AM76" i="21"/>
  <c r="AS77" i="21"/>
  <c r="AK55" i="21"/>
  <c r="AQ56" i="21"/>
  <c r="AL44" i="21"/>
  <c r="AR45" i="21"/>
  <c r="AK76" i="21"/>
  <c r="AQ77" i="21"/>
  <c r="AK141" i="21"/>
  <c r="AQ142" i="21"/>
  <c r="S49" i="21"/>
  <c r="S69" i="21"/>
  <c r="S66" i="21" s="1"/>
  <c r="AK126" i="21"/>
  <c r="AQ127" i="21"/>
  <c r="AM236" i="21"/>
  <c r="AS237" i="21"/>
  <c r="AK36" i="21"/>
  <c r="AQ37" i="21"/>
  <c r="AL131" i="21"/>
  <c r="AR132" i="21"/>
  <c r="AK123" i="21"/>
  <c r="AQ125" i="21"/>
  <c r="AL79" i="21"/>
  <c r="AL78" i="21" s="1"/>
  <c r="AR80" i="21"/>
  <c r="AK101" i="21"/>
  <c r="AK100" i="21" s="1"/>
  <c r="AQ103" i="21"/>
  <c r="AK74" i="21"/>
  <c r="AQ75" i="21"/>
  <c r="AM36" i="21"/>
  <c r="AS37" i="21"/>
  <c r="T69" i="21"/>
  <c r="T66" i="21" s="1"/>
  <c r="AE126" i="21"/>
  <c r="AG236" i="21"/>
  <c r="AE36" i="21"/>
  <c r="AF131" i="21"/>
  <c r="AE123" i="21"/>
  <c r="AF79" i="21"/>
  <c r="AF78" i="21" s="1"/>
  <c r="AE101" i="21"/>
  <c r="AE100" i="21" s="1"/>
  <c r="AE74" i="21"/>
  <c r="AG36" i="21"/>
  <c r="AG187" i="21"/>
  <c r="AG168" i="21" s="1"/>
  <c r="AG126" i="21"/>
  <c r="AE236" i="21"/>
  <c r="AG64" i="21"/>
  <c r="AG70" i="21"/>
  <c r="AF50" i="21"/>
  <c r="AG39" i="21"/>
  <c r="AG76" i="21"/>
  <c r="AE55" i="21"/>
  <c r="AF44" i="21"/>
  <c r="AE76" i="21"/>
  <c r="U49" i="21"/>
  <c r="U43" i="21" s="1"/>
  <c r="U54" i="21"/>
  <c r="AA131" i="21"/>
  <c r="AG132" i="21"/>
  <c r="AM132" i="21" s="1"/>
  <c r="AA50" i="21"/>
  <c r="AG51" i="21"/>
  <c r="AM51" i="21" s="1"/>
  <c r="Y92" i="21"/>
  <c r="AE93" i="21"/>
  <c r="AK93" i="21" s="1"/>
  <c r="Z129" i="21"/>
  <c r="AF130" i="21"/>
  <c r="AL130" i="21" s="1"/>
  <c r="AA55" i="21"/>
  <c r="AG56" i="21"/>
  <c r="AM56" i="21" s="1"/>
  <c r="Z39" i="21"/>
  <c r="AF40" i="21"/>
  <c r="AL40" i="21" s="1"/>
  <c r="Z72" i="21"/>
  <c r="AF73" i="21"/>
  <c r="AL73" i="21" s="1"/>
  <c r="Z105" i="21"/>
  <c r="Z104" i="21" s="1"/>
  <c r="AF106" i="21"/>
  <c r="AL106" i="21" s="1"/>
  <c r="AA101" i="21"/>
  <c r="AA100" i="21" s="1"/>
  <c r="AG103" i="21"/>
  <c r="AM103" i="21" s="1"/>
  <c r="Z41" i="21"/>
  <c r="AF42" i="21"/>
  <c r="AL42" i="21" s="1"/>
  <c r="Z101" i="21"/>
  <c r="Z100" i="21" s="1"/>
  <c r="AF103" i="21"/>
  <c r="AL103" i="21" s="1"/>
  <c r="AA74" i="21"/>
  <c r="AG75" i="21"/>
  <c r="AM75" i="21" s="1"/>
  <c r="AA72" i="21"/>
  <c r="AG73" i="21"/>
  <c r="AM73" i="21" s="1"/>
  <c r="AA123" i="21"/>
  <c r="AG125" i="21"/>
  <c r="AM125" i="21" s="1"/>
  <c r="AA98" i="21"/>
  <c r="AG99" i="21"/>
  <c r="AM99" i="21" s="1"/>
  <c r="AA41" i="21"/>
  <c r="AA31" i="21" s="1"/>
  <c r="AG42" i="21"/>
  <c r="AM42" i="21" s="1"/>
  <c r="Y129" i="21"/>
  <c r="AE130" i="21"/>
  <c r="AK130" i="21" s="1"/>
  <c r="Y81" i="21"/>
  <c r="AE82" i="21"/>
  <c r="AK82" i="21" s="1"/>
  <c r="Y52" i="21"/>
  <c r="AE53" i="21"/>
  <c r="AK53" i="21" s="1"/>
  <c r="AA44" i="21"/>
  <c r="AG45" i="21"/>
  <c r="AM45" i="21" s="1"/>
  <c r="Z55" i="21"/>
  <c r="AF56" i="21"/>
  <c r="AL56" i="21" s="1"/>
  <c r="AA92" i="21"/>
  <c r="AA91" i="21" s="1"/>
  <c r="AG93" i="21"/>
  <c r="AM93" i="21" s="1"/>
  <c r="AA105" i="21"/>
  <c r="AA104" i="21" s="1"/>
  <c r="AG106" i="21"/>
  <c r="AM106" i="21" s="1"/>
  <c r="Y72" i="21"/>
  <c r="AE73" i="21"/>
  <c r="AK73" i="21" s="1"/>
  <c r="Z76" i="21"/>
  <c r="AF77" i="21"/>
  <c r="AL77" i="21" s="1"/>
  <c r="Y44" i="21"/>
  <c r="AE45" i="21"/>
  <c r="AK45" i="21" s="1"/>
  <c r="Y39" i="21"/>
  <c r="AE40" i="21"/>
  <c r="AK40" i="21" s="1"/>
  <c r="Y79" i="21"/>
  <c r="Y78" i="21" s="1"/>
  <c r="AE80" i="21"/>
  <c r="AK80" i="21" s="1"/>
  <c r="Y105" i="21"/>
  <c r="Y104" i="21" s="1"/>
  <c r="AE106" i="21"/>
  <c r="AK106" i="21" s="1"/>
  <c r="Z36" i="21"/>
  <c r="AF37" i="21"/>
  <c r="AL37" i="21" s="1"/>
  <c r="AA81" i="21"/>
  <c r="AG82" i="21"/>
  <c r="AM82" i="21" s="1"/>
  <c r="Z64" i="21"/>
  <c r="AF65" i="21"/>
  <c r="AL65" i="21" s="1"/>
  <c r="Z92" i="21"/>
  <c r="Z91" i="21" s="1"/>
  <c r="AF93" i="21"/>
  <c r="AL93" i="21" s="1"/>
  <c r="Z123" i="21"/>
  <c r="AF125" i="21"/>
  <c r="AL125" i="21" s="1"/>
  <c r="Y41" i="21"/>
  <c r="AE42" i="21"/>
  <c r="AK42" i="21" s="1"/>
  <c r="Y50" i="21"/>
  <c r="AE51" i="21"/>
  <c r="AK51" i="21" s="1"/>
  <c r="Z70" i="21"/>
  <c r="AF71" i="21"/>
  <c r="AL71" i="21" s="1"/>
  <c r="Y131" i="21"/>
  <c r="AE132" i="21"/>
  <c r="AK132" i="21" s="1"/>
  <c r="AA79" i="21"/>
  <c r="AA78" i="21" s="1"/>
  <c r="AG80" i="21"/>
  <c r="AM80" i="21" s="1"/>
  <c r="Y70" i="21"/>
  <c r="Y69" i="21" s="1"/>
  <c r="AE71" i="21"/>
  <c r="AK71" i="21" s="1"/>
  <c r="Z52" i="21"/>
  <c r="Z49" i="21" s="1"/>
  <c r="Z43" i="21" s="1"/>
  <c r="AF53" i="21"/>
  <c r="AL53" i="21" s="1"/>
  <c r="Z74" i="21"/>
  <c r="AF75" i="21"/>
  <c r="AL75" i="21" s="1"/>
  <c r="Y67" i="21"/>
  <c r="AE68" i="21"/>
  <c r="AK68" i="21" s="1"/>
  <c r="Y98" i="21"/>
  <c r="AE99" i="21"/>
  <c r="AK99" i="21" s="1"/>
  <c r="AA67" i="21"/>
  <c r="AG68" i="21"/>
  <c r="AM68" i="21" s="1"/>
  <c r="AA52" i="21"/>
  <c r="AG53" i="21"/>
  <c r="AM53" i="21" s="1"/>
  <c r="Z67" i="21"/>
  <c r="AF68" i="21"/>
  <c r="AL68" i="21" s="1"/>
  <c r="Z98" i="21"/>
  <c r="AF99" i="21"/>
  <c r="AL99" i="21" s="1"/>
  <c r="Y64" i="21"/>
  <c r="AE65" i="21"/>
  <c r="AK65" i="21" s="1"/>
  <c r="AA129" i="21"/>
  <c r="AG130" i="21"/>
  <c r="AM130" i="21" s="1"/>
  <c r="Z81" i="21"/>
  <c r="AF82" i="21"/>
  <c r="AL82" i="21" s="1"/>
  <c r="AG230" i="21"/>
  <c r="AM230" i="21" s="1"/>
  <c r="AM229" i="21" s="1"/>
  <c r="AF230" i="21"/>
  <c r="AL230" i="21" s="1"/>
  <c r="AL229" i="21" s="1"/>
  <c r="AE230" i="21"/>
  <c r="AK230" i="21" s="1"/>
  <c r="AK229" i="21" s="1"/>
  <c r="S107" i="21"/>
  <c r="T97" i="21"/>
  <c r="Y94" i="21"/>
  <c r="AE96" i="21"/>
  <c r="AK96" i="21" s="1"/>
  <c r="Z126" i="21"/>
  <c r="AF127" i="21"/>
  <c r="AL127" i="21" s="1"/>
  <c r="Y61" i="21"/>
  <c r="AE62" i="21"/>
  <c r="AK62" i="21" s="1"/>
  <c r="Z108" i="21"/>
  <c r="AF109" i="21"/>
  <c r="AL109" i="21" s="1"/>
  <c r="AA88" i="21"/>
  <c r="AA84" i="21" s="1"/>
  <c r="AA83" i="21" s="1"/>
  <c r="AG89" i="21"/>
  <c r="AM89" i="21" s="1"/>
  <c r="AA46" i="21"/>
  <c r="AG47" i="21"/>
  <c r="AM47" i="21" s="1"/>
  <c r="Y108" i="21"/>
  <c r="AE110" i="21"/>
  <c r="AK110" i="21" s="1"/>
  <c r="AA61" i="21"/>
  <c r="AA57" i="21" s="1"/>
  <c r="AG62" i="21"/>
  <c r="AM62" i="21" s="1"/>
  <c r="Z32" i="21"/>
  <c r="AF33" i="21"/>
  <c r="AL33" i="21" s="1"/>
  <c r="Z61" i="21"/>
  <c r="AF62" i="21"/>
  <c r="AL62" i="21" s="1"/>
  <c r="Z118" i="21"/>
  <c r="AF119" i="21"/>
  <c r="AL119" i="21" s="1"/>
  <c r="Z137" i="21"/>
  <c r="Z136" i="21" s="1"/>
  <c r="AF138" i="21"/>
  <c r="AL138" i="21" s="1"/>
  <c r="T31" i="21"/>
  <c r="S57" i="21"/>
  <c r="S54" i="21" s="1"/>
  <c r="S43" i="21"/>
  <c r="S91" i="21"/>
  <c r="U107" i="21"/>
  <c r="U97" i="21"/>
  <c r="T107" i="21"/>
  <c r="K133" i="21"/>
  <c r="K241" i="21" s="1"/>
  <c r="T57" i="21"/>
  <c r="T54" i="21" s="1"/>
  <c r="U69" i="21"/>
  <c r="U66" i="21" s="1"/>
  <c r="T236" i="21"/>
  <c r="Z237" i="21"/>
  <c r="E133" i="21"/>
  <c r="E246" i="21" s="1"/>
  <c r="E249" i="21" s="1"/>
  <c r="E248" i="21" s="1"/>
  <c r="D133" i="21"/>
  <c r="D246" i="21" s="1"/>
  <c r="D249" i="21" s="1"/>
  <c r="D248" i="21" s="1"/>
  <c r="J133" i="21"/>
  <c r="N242" i="21"/>
  <c r="O242" i="21"/>
  <c r="L133" i="21"/>
  <c r="L241" i="21" s="1"/>
  <c r="O244" i="21"/>
  <c r="M243" i="21"/>
  <c r="O243" i="21"/>
  <c r="F133" i="21"/>
  <c r="F255" i="21" s="1"/>
  <c r="M242" i="21"/>
  <c r="N244" i="21"/>
  <c r="N243" i="21"/>
  <c r="M244" i="21"/>
  <c r="BE137" i="21" l="1"/>
  <c r="BE136" i="21" s="1"/>
  <c r="BK138" i="21"/>
  <c r="BK137" i="21" s="1"/>
  <c r="BK136" i="21" s="1"/>
  <c r="BC88" i="21"/>
  <c r="BC84" i="21" s="1"/>
  <c r="BC83" i="21" s="1"/>
  <c r="BI89" i="21"/>
  <c r="BI88" i="21" s="1"/>
  <c r="BI84" i="21" s="1"/>
  <c r="BI83" i="21" s="1"/>
  <c r="BD113" i="21"/>
  <c r="BJ114" i="21"/>
  <c r="BJ113" i="21" s="1"/>
  <c r="BD94" i="21"/>
  <c r="BJ95" i="21"/>
  <c r="BJ94" i="21" s="1"/>
  <c r="BD154" i="21"/>
  <c r="BD141" i="21" s="1"/>
  <c r="AY141" i="21"/>
  <c r="BE155" i="21"/>
  <c r="BK155" i="21" s="1"/>
  <c r="BK154" i="21" s="1"/>
  <c r="BK141" i="21" s="1"/>
  <c r="AQ74" i="21"/>
  <c r="AW75" i="21"/>
  <c r="AR79" i="21"/>
  <c r="AR78" i="21" s="1"/>
  <c r="AX80" i="21"/>
  <c r="AR131" i="21"/>
  <c r="AX132" i="21"/>
  <c r="AQ76" i="21"/>
  <c r="AW77" i="21"/>
  <c r="AQ55" i="21"/>
  <c r="AW56" i="21"/>
  <c r="AS39" i="21"/>
  <c r="AY40" i="21"/>
  <c r="AS70" i="21"/>
  <c r="AY71" i="21"/>
  <c r="AS36" i="21"/>
  <c r="AY37" i="21"/>
  <c r="AQ101" i="21"/>
  <c r="AQ100" i="21" s="1"/>
  <c r="AW103" i="21"/>
  <c r="AQ123" i="21"/>
  <c r="AW125" i="21"/>
  <c r="AQ36" i="21"/>
  <c r="AW37" i="21"/>
  <c r="AQ126" i="21"/>
  <c r="AW127" i="21"/>
  <c r="AR44" i="21"/>
  <c r="AX45" i="21"/>
  <c r="AS76" i="21"/>
  <c r="AY77" i="21"/>
  <c r="AR50" i="21"/>
  <c r="AX51" i="21"/>
  <c r="AS64" i="21"/>
  <c r="AY65" i="21"/>
  <c r="AS126" i="21"/>
  <c r="AY127" i="21"/>
  <c r="AQ141" i="21"/>
  <c r="AW142" i="21"/>
  <c r="AS236" i="21"/>
  <c r="AY237" i="21"/>
  <c r="AQ236" i="21"/>
  <c r="AW237" i="21"/>
  <c r="AS187" i="21"/>
  <c r="AS168" i="21" s="1"/>
  <c r="AY188" i="21"/>
  <c r="AA54" i="21"/>
  <c r="AK64" i="21"/>
  <c r="AQ65" i="21"/>
  <c r="AK67" i="21"/>
  <c r="AQ68" i="21"/>
  <c r="AL70" i="21"/>
  <c r="AR71" i="21"/>
  <c r="AM81" i="21"/>
  <c r="AS82" i="21"/>
  <c r="AL76" i="21"/>
  <c r="AR77" i="21"/>
  <c r="AK52" i="21"/>
  <c r="AQ53" i="21"/>
  <c r="AM72" i="21"/>
  <c r="AS73" i="21"/>
  <c r="AM101" i="21"/>
  <c r="AM100" i="21" s="1"/>
  <c r="AS103" i="21"/>
  <c r="AK92" i="21"/>
  <c r="AQ93" i="21"/>
  <c r="AL118" i="21"/>
  <c r="AR119" i="21"/>
  <c r="AL32" i="21"/>
  <c r="AR33" i="21"/>
  <c r="AK108" i="21"/>
  <c r="AQ110" i="21"/>
  <c r="AM88" i="21"/>
  <c r="AM84" i="21" s="1"/>
  <c r="AM83" i="21" s="1"/>
  <c r="AS89" i="21"/>
  <c r="AK61" i="21"/>
  <c r="AQ62" i="21"/>
  <c r="AK94" i="21"/>
  <c r="AQ96" i="21"/>
  <c r="AK135" i="21"/>
  <c r="AK134" i="21" s="1"/>
  <c r="AQ230" i="21"/>
  <c r="AL67" i="21"/>
  <c r="AR68" i="21"/>
  <c r="AL52" i="21"/>
  <c r="AL49" i="21" s="1"/>
  <c r="AL43" i="21" s="1"/>
  <c r="AR53" i="21"/>
  <c r="AK41" i="21"/>
  <c r="AQ42" i="21"/>
  <c r="AK105" i="21"/>
  <c r="AK104" i="21" s="1"/>
  <c r="AQ106" i="21"/>
  <c r="AM105" i="21"/>
  <c r="AM104" i="21" s="1"/>
  <c r="AS106" i="21"/>
  <c r="AM98" i="21"/>
  <c r="AS99" i="21"/>
  <c r="AM55" i="21"/>
  <c r="AS56" i="21"/>
  <c r="AR230" i="21"/>
  <c r="AM129" i="21"/>
  <c r="AS130" i="21"/>
  <c r="AL98" i="21"/>
  <c r="AR99" i="21"/>
  <c r="AM52" i="21"/>
  <c r="AS53" i="21"/>
  <c r="AK98" i="21"/>
  <c r="AQ99" i="21"/>
  <c r="AL74" i="21"/>
  <c r="AR75" i="21"/>
  <c r="AK70" i="21"/>
  <c r="AQ71" i="21"/>
  <c r="AK131" i="21"/>
  <c r="AQ132" i="21"/>
  <c r="AK50" i="21"/>
  <c r="AQ51" i="21"/>
  <c r="AL123" i="21"/>
  <c r="AR125" i="21"/>
  <c r="AL64" i="21"/>
  <c r="AR65" i="21"/>
  <c r="AL36" i="21"/>
  <c r="AR37" i="21"/>
  <c r="AK79" i="21"/>
  <c r="AK78" i="21" s="1"/>
  <c r="AQ80" i="21"/>
  <c r="AK44" i="21"/>
  <c r="AQ45" i="21"/>
  <c r="AK72" i="21"/>
  <c r="AQ73" i="21"/>
  <c r="AM92" i="21"/>
  <c r="AM91" i="21" s="1"/>
  <c r="AS93" i="21"/>
  <c r="AM44" i="21"/>
  <c r="AS45" i="21"/>
  <c r="AK81" i="21"/>
  <c r="AQ82" i="21"/>
  <c r="AM41" i="21"/>
  <c r="AM31" i="21" s="1"/>
  <c r="AS42" i="21"/>
  <c r="AM123" i="21"/>
  <c r="AS125" i="21"/>
  <c r="AM74" i="21"/>
  <c r="AS75" i="21"/>
  <c r="AL41" i="21"/>
  <c r="AR42" i="21"/>
  <c r="AL105" i="21"/>
  <c r="AL104" i="21" s="1"/>
  <c r="AR106" i="21"/>
  <c r="AL39" i="21"/>
  <c r="AR40" i="21"/>
  <c r="AL129" i="21"/>
  <c r="AR130" i="21"/>
  <c r="AM50" i="21"/>
  <c r="AM49" i="21" s="1"/>
  <c r="AS51" i="21"/>
  <c r="AL81" i="21"/>
  <c r="AR82" i="21"/>
  <c r="AM67" i="21"/>
  <c r="AS68" i="21"/>
  <c r="AM79" i="21"/>
  <c r="AM78" i="21" s="1"/>
  <c r="AS80" i="21"/>
  <c r="AL92" i="21"/>
  <c r="AL91" i="21" s="1"/>
  <c r="AR93" i="21"/>
  <c r="AK39" i="21"/>
  <c r="AQ40" i="21"/>
  <c r="AL55" i="21"/>
  <c r="AR56" i="21"/>
  <c r="AK129" i="21"/>
  <c r="AQ130" i="21"/>
  <c r="AL101" i="21"/>
  <c r="AL100" i="21" s="1"/>
  <c r="AR103" i="21"/>
  <c r="AL72" i="21"/>
  <c r="AR73" i="21"/>
  <c r="AM131" i="21"/>
  <c r="AS132" i="21"/>
  <c r="AL137" i="21"/>
  <c r="AL136" i="21" s="1"/>
  <c r="AL135" i="21" s="1"/>
  <c r="AR138" i="21"/>
  <c r="AL61" i="21"/>
  <c r="AR62" i="21"/>
  <c r="AM61" i="21"/>
  <c r="AM57" i="21" s="1"/>
  <c r="AS62" i="21"/>
  <c r="AM46" i="21"/>
  <c r="AS47" i="21"/>
  <c r="AL108" i="21"/>
  <c r="AR109" i="21"/>
  <c r="AL126" i="21"/>
  <c r="AR127" i="21"/>
  <c r="AM135" i="21"/>
  <c r="AM134" i="21" s="1"/>
  <c r="AS230" i="21"/>
  <c r="AY230" i="21" s="1"/>
  <c r="Y49" i="21"/>
  <c r="Y43" i="21" s="1"/>
  <c r="AF229" i="21"/>
  <c r="AF98" i="21"/>
  <c r="AF74" i="21"/>
  <c r="AE50" i="21"/>
  <c r="AF64" i="21"/>
  <c r="AE44" i="21"/>
  <c r="AG92" i="21"/>
  <c r="AG91" i="21" s="1"/>
  <c r="AG41" i="21"/>
  <c r="AG31" i="21" s="1"/>
  <c r="AF41" i="21"/>
  <c r="AF105" i="21"/>
  <c r="AF104" i="21" s="1"/>
  <c r="AF129" i="21"/>
  <c r="AF137" i="21"/>
  <c r="AF136" i="21" s="1"/>
  <c r="AF61" i="21"/>
  <c r="AF57" i="21" s="1"/>
  <c r="AG61" i="21"/>
  <c r="AG57" i="21" s="1"/>
  <c r="AG46" i="21"/>
  <c r="AF108" i="21"/>
  <c r="AF126" i="21"/>
  <c r="AG52" i="21"/>
  <c r="AE70" i="21"/>
  <c r="AF36" i="21"/>
  <c r="AG123" i="21"/>
  <c r="AF67" i="21"/>
  <c r="AE67" i="21"/>
  <c r="AG79" i="21"/>
  <c r="AG78" i="21" s="1"/>
  <c r="AF70" i="21"/>
  <c r="AE41" i="21"/>
  <c r="AF92" i="21"/>
  <c r="AF91" i="21" s="1"/>
  <c r="AG81" i="21"/>
  <c r="AE105" i="21"/>
  <c r="AE104" i="21" s="1"/>
  <c r="AE39" i="21"/>
  <c r="AE31" i="21" s="1"/>
  <c r="AF76" i="21"/>
  <c r="AG105" i="21"/>
  <c r="AG104" i="21" s="1"/>
  <c r="AF55" i="21"/>
  <c r="AE52" i="21"/>
  <c r="AE129" i="21"/>
  <c r="AG98" i="21"/>
  <c r="AG72" i="21"/>
  <c r="AF101" i="21"/>
  <c r="AF100" i="21" s="1"/>
  <c r="AG101" i="21"/>
  <c r="AG100" i="21" s="1"/>
  <c r="AF72" i="21"/>
  <c r="AG55" i="21"/>
  <c r="AE92" i="21"/>
  <c r="AG131" i="21"/>
  <c r="AG129" i="21"/>
  <c r="AE98" i="21"/>
  <c r="AE131" i="21"/>
  <c r="AF123" i="21"/>
  <c r="AE79" i="21"/>
  <c r="AE78" i="21" s="1"/>
  <c r="AE72" i="21"/>
  <c r="AG44" i="21"/>
  <c r="AE81" i="21"/>
  <c r="AG74" i="21"/>
  <c r="AF39" i="21"/>
  <c r="AG50" i="21"/>
  <c r="AG49" i="21" s="1"/>
  <c r="AF81" i="21"/>
  <c r="AE64" i="21"/>
  <c r="AG67" i="21"/>
  <c r="AF52" i="21"/>
  <c r="AF49" i="21" s="1"/>
  <c r="AF43" i="21" s="1"/>
  <c r="AF118" i="21"/>
  <c r="AF32" i="21"/>
  <c r="AE108" i="21"/>
  <c r="AG88" i="21"/>
  <c r="AG84" i="21" s="1"/>
  <c r="AG83" i="21" s="1"/>
  <c r="AE61" i="21"/>
  <c r="AE94" i="21"/>
  <c r="AE229" i="21"/>
  <c r="AE135" i="21" s="1"/>
  <c r="AE134" i="21" s="1"/>
  <c r="AG229" i="21"/>
  <c r="AG135" i="21" s="1"/>
  <c r="AG134" i="21" s="1"/>
  <c r="Y107" i="21"/>
  <c r="Y97" i="21"/>
  <c r="AA97" i="21"/>
  <c r="Y66" i="21"/>
  <c r="Y91" i="21"/>
  <c r="Z97" i="21"/>
  <c r="Z69" i="21"/>
  <c r="Z66" i="21" s="1"/>
  <c r="Z57" i="21"/>
  <c r="Z54" i="21" s="1"/>
  <c r="Z31" i="21"/>
  <c r="Y31" i="21"/>
  <c r="AA107" i="21"/>
  <c r="T243" i="21"/>
  <c r="Y57" i="21"/>
  <c r="Y54" i="21" s="1"/>
  <c r="AA69" i="21"/>
  <c r="AA66" i="21" s="1"/>
  <c r="AA49" i="21"/>
  <c r="AA43" i="21" s="1"/>
  <c r="AA242" i="21" s="1"/>
  <c r="Z236" i="21"/>
  <c r="AF237" i="21"/>
  <c r="AL237" i="21" s="1"/>
  <c r="U243" i="21"/>
  <c r="T242" i="21"/>
  <c r="S242" i="21"/>
  <c r="Z107" i="21"/>
  <c r="T244" i="21"/>
  <c r="S244" i="21"/>
  <c r="E255" i="21"/>
  <c r="S243" i="21"/>
  <c r="U244" i="21"/>
  <c r="J241" i="21"/>
  <c r="U242" i="21"/>
  <c r="E241" i="21"/>
  <c r="E256" i="21" s="1"/>
  <c r="M133" i="21"/>
  <c r="M246" i="21" s="1"/>
  <c r="M249" i="21" s="1"/>
  <c r="M248" i="21" s="1"/>
  <c r="N133" i="21"/>
  <c r="N246" i="21" s="1"/>
  <c r="N249" i="21" s="1"/>
  <c r="N248" i="21" s="1"/>
  <c r="F241" i="21"/>
  <c r="F256" i="21" s="1"/>
  <c r="D255" i="21"/>
  <c r="O133" i="21"/>
  <c r="O255" i="21" s="1"/>
  <c r="F246" i="21"/>
  <c r="F249" i="21" s="1"/>
  <c r="F248" i="21" s="1"/>
  <c r="D241" i="21"/>
  <c r="D256" i="21" s="1"/>
  <c r="BE154" i="21" l="1"/>
  <c r="BE141" i="21" s="1"/>
  <c r="AK91" i="21"/>
  <c r="AW236" i="21"/>
  <c r="BC237" i="21"/>
  <c r="AW141" i="21"/>
  <c r="BC142" i="21"/>
  <c r="AY64" i="21"/>
  <c r="BE65" i="21"/>
  <c r="AY76" i="21"/>
  <c r="BE77" i="21"/>
  <c r="AW126" i="21"/>
  <c r="BC127" i="21"/>
  <c r="AW123" i="21"/>
  <c r="BC125" i="21"/>
  <c r="AY36" i="21"/>
  <c r="BE37" i="21"/>
  <c r="AY39" i="21"/>
  <c r="BE40" i="21"/>
  <c r="AW76" i="21"/>
  <c r="BC77" i="21"/>
  <c r="AX79" i="21"/>
  <c r="AX78" i="21" s="1"/>
  <c r="BD80" i="21"/>
  <c r="AY229" i="21"/>
  <c r="BE230" i="21"/>
  <c r="AY187" i="21"/>
  <c r="AY168" i="21" s="1"/>
  <c r="BE188" i="21"/>
  <c r="AY236" i="21"/>
  <c r="BE237" i="21"/>
  <c r="AY126" i="21"/>
  <c r="BE127" i="21"/>
  <c r="AX50" i="21"/>
  <c r="BD51" i="21"/>
  <c r="AX44" i="21"/>
  <c r="BD45" i="21"/>
  <c r="AW36" i="21"/>
  <c r="BC37" i="21"/>
  <c r="AW101" i="21"/>
  <c r="AW100" i="21" s="1"/>
  <c r="BC103" i="21"/>
  <c r="AY70" i="21"/>
  <c r="BE71" i="21"/>
  <c r="AW55" i="21"/>
  <c r="BC56" i="21"/>
  <c r="AX131" i="21"/>
  <c r="BD132" i="21"/>
  <c r="AW74" i="21"/>
  <c r="BC75" i="21"/>
  <c r="AS46" i="21"/>
  <c r="AY47" i="21"/>
  <c r="AS131" i="21"/>
  <c r="AY132" i="21"/>
  <c r="AR55" i="21"/>
  <c r="AX56" i="21"/>
  <c r="AS67" i="21"/>
  <c r="AY68" i="21"/>
  <c r="AR39" i="21"/>
  <c r="AX40" i="21"/>
  <c r="AS123" i="21"/>
  <c r="AY125" i="21"/>
  <c r="AS92" i="21"/>
  <c r="AS91" i="21" s="1"/>
  <c r="AY93" i="21"/>
  <c r="AR36" i="21"/>
  <c r="AX37" i="21"/>
  <c r="AQ131" i="21"/>
  <c r="AW132" i="21"/>
  <c r="AS52" i="21"/>
  <c r="AY53" i="21"/>
  <c r="AM107" i="21"/>
  <c r="AS98" i="21"/>
  <c r="AY99" i="21"/>
  <c r="AQ105" i="21"/>
  <c r="AQ104" i="21" s="1"/>
  <c r="AW106" i="21"/>
  <c r="AR52" i="21"/>
  <c r="AR49" i="21" s="1"/>
  <c r="AR43" i="21" s="1"/>
  <c r="AX53" i="21"/>
  <c r="AQ61" i="21"/>
  <c r="AW62" i="21"/>
  <c r="AQ108" i="21"/>
  <c r="AW110" i="21"/>
  <c r="AR118" i="21"/>
  <c r="AX119" i="21"/>
  <c r="AS101" i="21"/>
  <c r="AS100" i="21" s="1"/>
  <c r="AY103" i="21"/>
  <c r="AQ52" i="21"/>
  <c r="AW53" i="21"/>
  <c r="AS81" i="21"/>
  <c r="AY82" i="21"/>
  <c r="AQ67" i="21"/>
  <c r="AW68" i="21"/>
  <c r="AR126" i="21"/>
  <c r="AX127" i="21"/>
  <c r="AR61" i="21"/>
  <c r="AX62" i="21"/>
  <c r="AR101" i="21"/>
  <c r="AR100" i="21" s="1"/>
  <c r="AX103" i="21"/>
  <c r="AR92" i="21"/>
  <c r="AR91" i="21" s="1"/>
  <c r="AX93" i="21"/>
  <c r="AS50" i="21"/>
  <c r="AY51" i="21"/>
  <c r="AR41" i="21"/>
  <c r="AX42" i="21"/>
  <c r="AQ81" i="21"/>
  <c r="AW82" i="21"/>
  <c r="AQ44" i="21"/>
  <c r="AW45" i="21"/>
  <c r="AR123" i="21"/>
  <c r="AX125" i="21"/>
  <c r="AR74" i="21"/>
  <c r="AX75" i="21"/>
  <c r="AS129" i="21"/>
  <c r="AY130" i="21"/>
  <c r="AR108" i="21"/>
  <c r="AX109" i="21"/>
  <c r="AS61" i="21"/>
  <c r="AS57" i="21" s="1"/>
  <c r="AY62" i="21"/>
  <c r="AR72" i="21"/>
  <c r="AX73" i="21"/>
  <c r="AQ129" i="21"/>
  <c r="AW130" i="21"/>
  <c r="AQ39" i="21"/>
  <c r="AW40" i="21"/>
  <c r="AS79" i="21"/>
  <c r="AS78" i="21" s="1"/>
  <c r="AY80" i="21"/>
  <c r="AR81" i="21"/>
  <c r="AX82" i="21"/>
  <c r="AR129" i="21"/>
  <c r="AX130" i="21"/>
  <c r="AR105" i="21"/>
  <c r="AR104" i="21" s="1"/>
  <c r="AX106" i="21"/>
  <c r="AS74" i="21"/>
  <c r="AY75" i="21"/>
  <c r="AS41" i="21"/>
  <c r="AS31" i="21" s="1"/>
  <c r="AY42" i="21"/>
  <c r="AS44" i="21"/>
  <c r="AY45" i="21"/>
  <c r="AQ72" i="21"/>
  <c r="AW73" i="21"/>
  <c r="AQ79" i="21"/>
  <c r="AQ78" i="21" s="1"/>
  <c r="AW80" i="21"/>
  <c r="AR64" i="21"/>
  <c r="AX65" i="21"/>
  <c r="AQ50" i="21"/>
  <c r="AW51" i="21"/>
  <c r="AQ70" i="21"/>
  <c r="AQ69" i="21" s="1"/>
  <c r="AW71" i="21"/>
  <c r="AQ98" i="21"/>
  <c r="AW99" i="21"/>
  <c r="AR98" i="21"/>
  <c r="AX99" i="21"/>
  <c r="AK97" i="21"/>
  <c r="AS55" i="21"/>
  <c r="AY56" i="21"/>
  <c r="AS105" i="21"/>
  <c r="AS104" i="21" s="1"/>
  <c r="AY106" i="21"/>
  <c r="AQ41" i="21"/>
  <c r="AW42" i="21"/>
  <c r="AR67" i="21"/>
  <c r="AX68" i="21"/>
  <c r="AQ94" i="21"/>
  <c r="AW96" i="21"/>
  <c r="AS88" i="21"/>
  <c r="AS84" i="21" s="1"/>
  <c r="AS83" i="21" s="1"/>
  <c r="AY89" i="21"/>
  <c r="AR32" i="21"/>
  <c r="AX33" i="21"/>
  <c r="AQ92" i="21"/>
  <c r="AW93" i="21"/>
  <c r="AS72" i="21"/>
  <c r="AY73" i="21"/>
  <c r="AR76" i="21"/>
  <c r="AX77" i="21"/>
  <c r="AR70" i="21"/>
  <c r="AX71" i="21"/>
  <c r="AQ64" i="21"/>
  <c r="AW65" i="21"/>
  <c r="AQ229" i="21"/>
  <c r="AQ135" i="21" s="1"/>
  <c r="AQ134" i="21" s="1"/>
  <c r="AW230" i="21"/>
  <c r="AR229" i="21"/>
  <c r="AX230" i="21"/>
  <c r="AR137" i="21"/>
  <c r="AR136" i="21" s="1"/>
  <c r="AX138" i="21"/>
  <c r="AS229" i="21"/>
  <c r="AS135" i="21" s="1"/>
  <c r="AS134" i="21" s="1"/>
  <c r="AM69" i="21"/>
  <c r="AK57" i="21"/>
  <c r="AK54" i="21" s="1"/>
  <c r="AK49" i="21"/>
  <c r="AK43" i="21" s="1"/>
  <c r="AM97" i="21"/>
  <c r="AL57" i="21"/>
  <c r="AL54" i="21" s="1"/>
  <c r="AL97" i="21"/>
  <c r="AM43" i="21"/>
  <c r="AL69" i="21"/>
  <c r="AL66" i="21" s="1"/>
  <c r="AK107" i="21"/>
  <c r="AE91" i="21"/>
  <c r="AM54" i="21"/>
  <c r="AM242" i="21" s="1"/>
  <c r="AK31" i="21"/>
  <c r="AG43" i="21"/>
  <c r="AE107" i="21"/>
  <c r="AF54" i="21"/>
  <c r="AL107" i="21"/>
  <c r="AM66" i="21"/>
  <c r="AL236" i="21"/>
  <c r="AR237" i="21"/>
  <c r="AF135" i="21"/>
  <c r="AK69" i="21"/>
  <c r="AK66" i="21" s="1"/>
  <c r="AE57" i="21"/>
  <c r="AE54" i="21" s="1"/>
  <c r="AL31" i="21"/>
  <c r="AF31" i="21"/>
  <c r="AG69" i="21"/>
  <c r="AG66" i="21" s="1"/>
  <c r="AF69" i="21"/>
  <c r="AF66" i="21" s="1"/>
  <c r="AE49" i="21"/>
  <c r="AE43" i="21" s="1"/>
  <c r="AF97" i="21"/>
  <c r="AE97" i="21"/>
  <c r="AG107" i="21"/>
  <c r="AG97" i="21"/>
  <c r="AF107" i="21"/>
  <c r="Z242" i="21"/>
  <c r="AE69" i="21"/>
  <c r="AE66" i="21" s="1"/>
  <c r="AG54" i="21"/>
  <c r="AF236" i="21"/>
  <c r="Y243" i="21"/>
  <c r="Y242" i="21"/>
  <c r="U133" i="21"/>
  <c r="U241" i="21" s="1"/>
  <c r="AA243" i="21"/>
  <c r="AA133" i="21" s="1"/>
  <c r="AA241" i="21" s="1"/>
  <c r="T133" i="21"/>
  <c r="T241" i="21" s="1"/>
  <c r="Y244" i="21"/>
  <c r="S133" i="21"/>
  <c r="S241" i="21" s="1"/>
  <c r="Z244" i="21"/>
  <c r="Z243" i="21"/>
  <c r="AA244" i="21"/>
  <c r="N255" i="21"/>
  <c r="O241" i="21"/>
  <c r="O256" i="21" s="1"/>
  <c r="N241" i="21"/>
  <c r="N256" i="21" s="1"/>
  <c r="O246" i="21"/>
  <c r="O249" i="21" s="1"/>
  <c r="O248" i="21" s="1"/>
  <c r="M255" i="21"/>
  <c r="M241" i="21"/>
  <c r="M256" i="21" s="1"/>
  <c r="BC74" i="21" l="1"/>
  <c r="BI75" i="21"/>
  <c r="BI74" i="21" s="1"/>
  <c r="BC55" i="21"/>
  <c r="BI56" i="21"/>
  <c r="BI55" i="21" s="1"/>
  <c r="BC101" i="21"/>
  <c r="BC100" i="21" s="1"/>
  <c r="BI103" i="21"/>
  <c r="BI101" i="21" s="1"/>
  <c r="BI100" i="21" s="1"/>
  <c r="BD44" i="21"/>
  <c r="BJ45" i="21"/>
  <c r="BJ44" i="21" s="1"/>
  <c r="BE126" i="21"/>
  <c r="BK127" i="21"/>
  <c r="BK126" i="21" s="1"/>
  <c r="BE187" i="21"/>
  <c r="BE168" i="21" s="1"/>
  <c r="BE135" i="21" s="1"/>
  <c r="BK188" i="21"/>
  <c r="BK187" i="21" s="1"/>
  <c r="BK168" i="21" s="1"/>
  <c r="BK135" i="21" s="1"/>
  <c r="BD79" i="21"/>
  <c r="BD78" i="21" s="1"/>
  <c r="BJ80" i="21"/>
  <c r="BJ79" i="21" s="1"/>
  <c r="BJ78" i="21" s="1"/>
  <c r="BE39" i="21"/>
  <c r="BK40" i="21"/>
  <c r="BK39" i="21" s="1"/>
  <c r="BC123" i="21"/>
  <c r="BI125" i="21"/>
  <c r="BI123" i="21" s="1"/>
  <c r="BE76" i="21"/>
  <c r="BK77" i="21"/>
  <c r="BK76" i="21" s="1"/>
  <c r="BC141" i="21"/>
  <c r="BI142" i="21"/>
  <c r="BI141" i="21" s="1"/>
  <c r="BD131" i="21"/>
  <c r="BJ132" i="21"/>
  <c r="BJ131" i="21" s="1"/>
  <c r="BE70" i="21"/>
  <c r="BK71" i="21"/>
  <c r="BK70" i="21" s="1"/>
  <c r="BC36" i="21"/>
  <c r="BI37" i="21"/>
  <c r="BI36" i="21" s="1"/>
  <c r="BD50" i="21"/>
  <c r="BJ51" i="21"/>
  <c r="BJ50" i="21" s="1"/>
  <c r="BE236" i="21"/>
  <c r="BK237" i="21"/>
  <c r="BK236" i="21" s="1"/>
  <c r="BE229" i="21"/>
  <c r="BK230" i="21"/>
  <c r="BK229" i="21" s="1"/>
  <c r="BC76" i="21"/>
  <c r="BI77" i="21"/>
  <c r="BI76" i="21" s="1"/>
  <c r="BE36" i="21"/>
  <c r="BK37" i="21"/>
  <c r="BK36" i="21" s="1"/>
  <c r="BC126" i="21"/>
  <c r="BI127" i="21"/>
  <c r="BI126" i="21" s="1"/>
  <c r="BE64" i="21"/>
  <c r="BK65" i="21"/>
  <c r="BK64" i="21" s="1"/>
  <c r="BC236" i="21"/>
  <c r="BI237" i="21"/>
  <c r="BI236" i="21" s="1"/>
  <c r="AQ97" i="21"/>
  <c r="AQ49" i="21"/>
  <c r="AQ43" i="21" s="1"/>
  <c r="AR97" i="21"/>
  <c r="AY135" i="21"/>
  <c r="AY134" i="21" s="1"/>
  <c r="AQ107" i="21"/>
  <c r="AL243" i="21"/>
  <c r="AQ31" i="21"/>
  <c r="AS107" i="21"/>
  <c r="AS49" i="21"/>
  <c r="AS43" i="21" s="1"/>
  <c r="AS97" i="21"/>
  <c r="AR69" i="21"/>
  <c r="AR66" i="21" s="1"/>
  <c r="AS69" i="21"/>
  <c r="AS66" i="21" s="1"/>
  <c r="AR31" i="21"/>
  <c r="AQ91" i="21"/>
  <c r="AS54" i="21"/>
  <c r="AQ57" i="21"/>
  <c r="AQ54" i="21" s="1"/>
  <c r="AQ242" i="21" s="1"/>
  <c r="AR107" i="21"/>
  <c r="AW131" i="21"/>
  <c r="BC132" i="21"/>
  <c r="AX39" i="21"/>
  <c r="BD40" i="21"/>
  <c r="AX55" i="21"/>
  <c r="BD56" i="21"/>
  <c r="AY46" i="21"/>
  <c r="BE47" i="21"/>
  <c r="AX229" i="21"/>
  <c r="BD230" i="21"/>
  <c r="AW64" i="21"/>
  <c r="BC65" i="21"/>
  <c r="AX76" i="21"/>
  <c r="BD77" i="21"/>
  <c r="AW92" i="21"/>
  <c r="BC93" i="21"/>
  <c r="AY88" i="21"/>
  <c r="AY84" i="21" s="1"/>
  <c r="AY83" i="21" s="1"/>
  <c r="BE89" i="21"/>
  <c r="AX67" i="21"/>
  <c r="BD68" i="21"/>
  <c r="AY105" i="21"/>
  <c r="AY104" i="21" s="1"/>
  <c r="BE106" i="21"/>
  <c r="AX98" i="21"/>
  <c r="BD99" i="21"/>
  <c r="AW70" i="21"/>
  <c r="BC71" i="21"/>
  <c r="AX64" i="21"/>
  <c r="BD65" i="21"/>
  <c r="AW72" i="21"/>
  <c r="BC73" i="21"/>
  <c r="AY41" i="21"/>
  <c r="AY31" i="21" s="1"/>
  <c r="BE42" i="21"/>
  <c r="AX105" i="21"/>
  <c r="AX104" i="21" s="1"/>
  <c r="BD106" i="21"/>
  <c r="AX81" i="21"/>
  <c r="BD82" i="21"/>
  <c r="AW39" i="21"/>
  <c r="BC40" i="21"/>
  <c r="AX72" i="21"/>
  <c r="BD73" i="21"/>
  <c r="AX108" i="21"/>
  <c r="BD109" i="21"/>
  <c r="AX74" i="21"/>
  <c r="BD75" i="21"/>
  <c r="AW44" i="21"/>
  <c r="BC45" i="21"/>
  <c r="AX41" i="21"/>
  <c r="BD42" i="21"/>
  <c r="AX92" i="21"/>
  <c r="AX91" i="21" s="1"/>
  <c r="BD93" i="21"/>
  <c r="AX61" i="21"/>
  <c r="AX57" i="21" s="1"/>
  <c r="AX54" i="21" s="1"/>
  <c r="BD62" i="21"/>
  <c r="AW67" i="21"/>
  <c r="BC68" i="21"/>
  <c r="AW52" i="21"/>
  <c r="BC53" i="21"/>
  <c r="AX118" i="21"/>
  <c r="BD119" i="21"/>
  <c r="AW61" i="21"/>
  <c r="AW57" i="21" s="1"/>
  <c r="AW54" i="21" s="1"/>
  <c r="BC62" i="21"/>
  <c r="AW105" i="21"/>
  <c r="AW104" i="21" s="1"/>
  <c r="BC106" i="21"/>
  <c r="AY52" i="21"/>
  <c r="BE53" i="21"/>
  <c r="AX36" i="21"/>
  <c r="BD37" i="21"/>
  <c r="AY123" i="21"/>
  <c r="BE125" i="21"/>
  <c r="AY67" i="21"/>
  <c r="BE68" i="21"/>
  <c r="AY131" i="21"/>
  <c r="BE132" i="21"/>
  <c r="AY92" i="21"/>
  <c r="AY91" i="21" s="1"/>
  <c r="BE93" i="21"/>
  <c r="AG242" i="21"/>
  <c r="AM243" i="21"/>
  <c r="AM133" i="21" s="1"/>
  <c r="AM240" i="21" s="1"/>
  <c r="AX137" i="21"/>
  <c r="AX136" i="21" s="1"/>
  <c r="AX135" i="21" s="1"/>
  <c r="BD138" i="21"/>
  <c r="AW229" i="21"/>
  <c r="AW135" i="21" s="1"/>
  <c r="AW134" i="21" s="1"/>
  <c r="BC230" i="21"/>
  <c r="AX70" i="21"/>
  <c r="BD71" i="21"/>
  <c r="AY72" i="21"/>
  <c r="BE73" i="21"/>
  <c r="AX32" i="21"/>
  <c r="AX31" i="21" s="1"/>
  <c r="BD33" i="21"/>
  <c r="AW94" i="21"/>
  <c r="BC96" i="21"/>
  <c r="AW41" i="21"/>
  <c r="BC42" i="21"/>
  <c r="AY55" i="21"/>
  <c r="BE56" i="21"/>
  <c r="AW98" i="21"/>
  <c r="AW97" i="21" s="1"/>
  <c r="BC99" i="21"/>
  <c r="AW50" i="21"/>
  <c r="BC51" i="21"/>
  <c r="AW79" i="21"/>
  <c r="AW78" i="21" s="1"/>
  <c r="BC80" i="21"/>
  <c r="AY44" i="21"/>
  <c r="BE45" i="21"/>
  <c r="AY74" i="21"/>
  <c r="BE75" i="21"/>
  <c r="AX129" i="21"/>
  <c r="BD130" i="21"/>
  <c r="AY79" i="21"/>
  <c r="AY78" i="21" s="1"/>
  <c r="BE80" i="21"/>
  <c r="AW129" i="21"/>
  <c r="BC130" i="21"/>
  <c r="AY61" i="21"/>
  <c r="AY57" i="21" s="1"/>
  <c r="BE62" i="21"/>
  <c r="AY129" i="21"/>
  <c r="BE130" i="21"/>
  <c r="AX123" i="21"/>
  <c r="BD125" i="21"/>
  <c r="AW81" i="21"/>
  <c r="BC82" i="21"/>
  <c r="AY50" i="21"/>
  <c r="BE51" i="21"/>
  <c r="AX101" i="21"/>
  <c r="AX100" i="21" s="1"/>
  <c r="BD103" i="21"/>
  <c r="AX126" i="21"/>
  <c r="BD127" i="21"/>
  <c r="AY81" i="21"/>
  <c r="BE82" i="21"/>
  <c r="AY101" i="21"/>
  <c r="AY100" i="21" s="1"/>
  <c r="BE103" i="21"/>
  <c r="AW108" i="21"/>
  <c r="AW107" i="21" s="1"/>
  <c r="BC110" i="21"/>
  <c r="AX52" i="21"/>
  <c r="AX49" i="21" s="1"/>
  <c r="AX43" i="21" s="1"/>
  <c r="BD53" i="21"/>
  <c r="AY98" i="21"/>
  <c r="BE99" i="21"/>
  <c r="AR57" i="21"/>
  <c r="AR54" i="21" s="1"/>
  <c r="AQ66" i="21"/>
  <c r="AR135" i="21"/>
  <c r="AR236" i="21"/>
  <c r="AX237" i="21"/>
  <c r="AK243" i="21"/>
  <c r="AK242" i="21"/>
  <c r="AF243" i="21"/>
  <c r="AF134" i="21"/>
  <c r="AE242" i="21"/>
  <c r="AM244" i="21"/>
  <c r="AF242" i="21"/>
  <c r="AF244" i="21"/>
  <c r="AL244" i="21"/>
  <c r="AL242" i="21"/>
  <c r="AL133" i="21" s="1"/>
  <c r="AL246" i="21" s="1"/>
  <c r="AG243" i="21"/>
  <c r="AL134" i="21"/>
  <c r="AK244" i="21"/>
  <c r="U246" i="21"/>
  <c r="U249" i="21" s="1"/>
  <c r="U248" i="21" s="1"/>
  <c r="U247" i="21" s="1"/>
  <c r="AG244" i="21"/>
  <c r="Z133" i="21"/>
  <c r="Z241" i="21" s="1"/>
  <c r="Y133" i="21"/>
  <c r="Y246" i="21" s="1"/>
  <c r="Y249" i="21" s="1"/>
  <c r="AE244" i="21"/>
  <c r="AE243" i="21"/>
  <c r="S246" i="21"/>
  <c r="S247" i="21" s="1"/>
  <c r="T246" i="21"/>
  <c r="T249" i="21" s="1"/>
  <c r="T248" i="21" s="1"/>
  <c r="T247" i="21" s="1"/>
  <c r="AA246" i="21"/>
  <c r="AA247" i="21" s="1"/>
  <c r="AA187" i="21"/>
  <c r="AA168" i="21" s="1"/>
  <c r="AA135" i="21" s="1"/>
  <c r="AA134" i="21" s="1"/>
  <c r="AA240" i="21" s="1"/>
  <c r="U187" i="21"/>
  <c r="U168" i="21" s="1"/>
  <c r="U135" i="21" s="1"/>
  <c r="U134" i="21" s="1"/>
  <c r="U240" i="21" s="1"/>
  <c r="Z187" i="21"/>
  <c r="Z168" i="21" s="1"/>
  <c r="Z135" i="21" s="1"/>
  <c r="Z134" i="21" s="1"/>
  <c r="N187" i="21"/>
  <c r="N168" i="21" s="1"/>
  <c r="N135" i="21" s="1"/>
  <c r="N134" i="21" s="1"/>
  <c r="N240" i="21" s="1"/>
  <c r="T187" i="21"/>
  <c r="T168" i="21" s="1"/>
  <c r="T135" i="21" s="1"/>
  <c r="T134" i="21" s="1"/>
  <c r="T240" i="21" s="1"/>
  <c r="S187" i="21"/>
  <c r="S168" i="21" s="1"/>
  <c r="S135" i="21" s="1"/>
  <c r="S134" i="21" s="1"/>
  <c r="S240" i="21" s="1"/>
  <c r="M187" i="21"/>
  <c r="M168" i="21" s="1"/>
  <c r="M135" i="21" s="1"/>
  <c r="M134" i="21" s="1"/>
  <c r="M240" i="21" s="1"/>
  <c r="O187" i="21"/>
  <c r="O168" i="21" s="1"/>
  <c r="O135" i="21" s="1"/>
  <c r="O134" i="21" s="1"/>
  <c r="O240" i="21" s="1"/>
  <c r="Y187" i="21"/>
  <c r="Y168" i="21" s="1"/>
  <c r="Y135" i="21" s="1"/>
  <c r="Y134" i="21" s="1"/>
  <c r="E187" i="21"/>
  <c r="E168" i="21" s="1"/>
  <c r="E135" i="21" s="1"/>
  <c r="E134" i="21" s="1"/>
  <c r="E240" i="21" s="1"/>
  <c r="F187" i="21"/>
  <c r="F168" i="21" s="1"/>
  <c r="F135" i="21" s="1"/>
  <c r="F134" i="21" s="1"/>
  <c r="F240" i="21" s="1"/>
  <c r="J187" i="21"/>
  <c r="J168" i="21" s="1"/>
  <c r="J135" i="21" s="1"/>
  <c r="J134" i="21" s="1"/>
  <c r="J240" i="21" s="1"/>
  <c r="L187" i="21"/>
  <c r="L168" i="21" s="1"/>
  <c r="L135" i="21" s="1"/>
  <c r="L134" i="21" s="1"/>
  <c r="L240" i="21" s="1"/>
  <c r="D187" i="21"/>
  <c r="D168" i="21" s="1"/>
  <c r="D135" i="21" s="1"/>
  <c r="D134" i="21" s="1"/>
  <c r="D240" i="21" s="1"/>
  <c r="K187" i="21"/>
  <c r="K168" i="21" s="1"/>
  <c r="K135" i="21" s="1"/>
  <c r="K134" i="21" s="1"/>
  <c r="K240" i="21" s="1"/>
  <c r="Q187" i="21"/>
  <c r="Q168" i="21" s="1"/>
  <c r="Q135" i="21" s="1"/>
  <c r="Q134" i="21" s="1"/>
  <c r="Q240" i="21" s="1"/>
  <c r="R187" i="21"/>
  <c r="R168" i="21" s="1"/>
  <c r="R135" i="21" s="1"/>
  <c r="R134" i="21" s="1"/>
  <c r="R240" i="21" s="1"/>
  <c r="P187" i="21"/>
  <c r="P168" i="21" s="1"/>
  <c r="P135" i="21" s="1"/>
  <c r="P134" i="21" s="1"/>
  <c r="P240" i="21" s="1"/>
  <c r="W187" i="21"/>
  <c r="W168" i="21" s="1"/>
  <c r="W135" i="21" s="1"/>
  <c r="W134" i="21" s="1"/>
  <c r="W240" i="21" s="1"/>
  <c r="X187" i="21"/>
  <c r="X168" i="21" s="1"/>
  <c r="X135" i="21" s="1"/>
  <c r="X134" i="21" s="1"/>
  <c r="X240" i="21" s="1"/>
  <c r="V187" i="21"/>
  <c r="V168" i="21" s="1"/>
  <c r="V135" i="21" s="1"/>
  <c r="V134" i="21" s="1"/>
  <c r="V240" i="21" s="1"/>
  <c r="BE134" i="21" l="1"/>
  <c r="AR243" i="21"/>
  <c r="BE101" i="21"/>
  <c r="BE100" i="21" s="1"/>
  <c r="BK103" i="21"/>
  <c r="BK101" i="21" s="1"/>
  <c r="BK100" i="21" s="1"/>
  <c r="BE50" i="21"/>
  <c r="BK51" i="21"/>
  <c r="BK50" i="21" s="1"/>
  <c r="BE79" i="21"/>
  <c r="BE78" i="21" s="1"/>
  <c r="BK80" i="21"/>
  <c r="BK79" i="21" s="1"/>
  <c r="BK78" i="21" s="1"/>
  <c r="BC79" i="21"/>
  <c r="BC78" i="21" s="1"/>
  <c r="BI80" i="21"/>
  <c r="BI79" i="21" s="1"/>
  <c r="BI78" i="21" s="1"/>
  <c r="BD70" i="21"/>
  <c r="BJ71" i="21"/>
  <c r="BJ70" i="21" s="1"/>
  <c r="BD137" i="21"/>
  <c r="BD136" i="21" s="1"/>
  <c r="BJ138" i="21"/>
  <c r="BJ137" i="21" s="1"/>
  <c r="BJ136" i="21" s="1"/>
  <c r="BE67" i="21"/>
  <c r="BK68" i="21"/>
  <c r="BK67" i="21" s="1"/>
  <c r="BD36" i="21"/>
  <c r="BJ37" i="21"/>
  <c r="BJ36" i="21" s="1"/>
  <c r="BC105" i="21"/>
  <c r="BC104" i="21" s="1"/>
  <c r="BI106" i="21"/>
  <c r="BI105" i="21" s="1"/>
  <c r="BI104" i="21" s="1"/>
  <c r="BC67" i="21"/>
  <c r="BI68" i="21"/>
  <c r="BI67" i="21" s="1"/>
  <c r="BD92" i="21"/>
  <c r="BD91" i="21" s="1"/>
  <c r="BJ93" i="21"/>
  <c r="BJ92" i="21" s="1"/>
  <c r="BJ91" i="21" s="1"/>
  <c r="BC44" i="21"/>
  <c r="BI45" i="21"/>
  <c r="BI44" i="21" s="1"/>
  <c r="BC39" i="21"/>
  <c r="BI40" i="21"/>
  <c r="BI39" i="21" s="1"/>
  <c r="BD105" i="21"/>
  <c r="BD104" i="21" s="1"/>
  <c r="BJ106" i="21"/>
  <c r="BJ105" i="21" s="1"/>
  <c r="BJ104" i="21" s="1"/>
  <c r="BC72" i="21"/>
  <c r="BI73" i="21"/>
  <c r="BI72" i="21" s="1"/>
  <c r="BC70" i="21"/>
  <c r="BI71" i="21"/>
  <c r="BI70" i="21" s="1"/>
  <c r="BI69" i="21" s="1"/>
  <c r="BE105" i="21"/>
  <c r="BE104" i="21" s="1"/>
  <c r="BK106" i="21"/>
  <c r="BK105" i="21" s="1"/>
  <c r="BK104" i="21" s="1"/>
  <c r="BE88" i="21"/>
  <c r="BE84" i="21" s="1"/>
  <c r="BE83" i="21" s="1"/>
  <c r="BK89" i="21"/>
  <c r="BK88" i="21" s="1"/>
  <c r="BK84" i="21" s="1"/>
  <c r="BK83" i="21" s="1"/>
  <c r="BD76" i="21"/>
  <c r="BJ77" i="21"/>
  <c r="BJ76" i="21" s="1"/>
  <c r="BD229" i="21"/>
  <c r="BJ230" i="21"/>
  <c r="BJ229" i="21" s="1"/>
  <c r="BD55" i="21"/>
  <c r="BJ56" i="21"/>
  <c r="BJ55" i="21" s="1"/>
  <c r="BC131" i="21"/>
  <c r="BI132" i="21"/>
  <c r="BI131" i="21" s="1"/>
  <c r="BK134" i="21"/>
  <c r="BE61" i="21"/>
  <c r="BE57" i="21" s="1"/>
  <c r="BK62" i="21"/>
  <c r="BK61" i="21" s="1"/>
  <c r="BK57" i="21" s="1"/>
  <c r="BC41" i="21"/>
  <c r="BI42" i="21"/>
  <c r="BI41" i="21" s="1"/>
  <c r="BE92" i="21"/>
  <c r="BE91" i="21" s="1"/>
  <c r="BK93" i="21"/>
  <c r="BK92" i="21" s="1"/>
  <c r="BK91" i="21" s="1"/>
  <c r="BD108" i="21"/>
  <c r="BJ109" i="21"/>
  <c r="BJ108" i="21" s="1"/>
  <c r="BC81" i="21"/>
  <c r="BI82" i="21"/>
  <c r="BI81" i="21" s="1"/>
  <c r="BE55" i="21"/>
  <c r="BK56" i="21"/>
  <c r="BK55" i="21" s="1"/>
  <c r="BC229" i="21"/>
  <c r="BC135" i="21" s="1"/>
  <c r="BC134" i="21" s="1"/>
  <c r="BI230" i="21"/>
  <c r="BI229" i="21" s="1"/>
  <c r="BE131" i="21"/>
  <c r="BK132" i="21"/>
  <c r="BK131" i="21" s="1"/>
  <c r="BE52" i="21"/>
  <c r="BE49" i="21" s="1"/>
  <c r="BK53" i="21"/>
  <c r="BK52" i="21" s="1"/>
  <c r="BC61" i="21"/>
  <c r="BI62" i="21"/>
  <c r="BI61" i="21" s="1"/>
  <c r="BC52" i="21"/>
  <c r="BI53" i="21"/>
  <c r="BI52" i="21" s="1"/>
  <c r="BD61" i="21"/>
  <c r="BJ62" i="21"/>
  <c r="BJ61" i="21" s="1"/>
  <c r="BD41" i="21"/>
  <c r="BJ42" i="21"/>
  <c r="BJ41" i="21" s="1"/>
  <c r="BD74" i="21"/>
  <c r="BJ75" i="21"/>
  <c r="BJ74" i="21" s="1"/>
  <c r="BD72" i="21"/>
  <c r="BJ73" i="21"/>
  <c r="BJ72" i="21" s="1"/>
  <c r="BD81" i="21"/>
  <c r="BJ82" i="21"/>
  <c r="BJ81" i="21" s="1"/>
  <c r="BE41" i="21"/>
  <c r="BE31" i="21" s="1"/>
  <c r="BK42" i="21"/>
  <c r="BK41" i="21" s="1"/>
  <c r="BK31" i="21" s="1"/>
  <c r="BD64" i="21"/>
  <c r="BJ65" i="21"/>
  <c r="BJ64" i="21" s="1"/>
  <c r="BD98" i="21"/>
  <c r="BJ99" i="21"/>
  <c r="BJ98" i="21" s="1"/>
  <c r="BD67" i="21"/>
  <c r="BJ68" i="21"/>
  <c r="BJ67" i="21" s="1"/>
  <c r="BC92" i="21"/>
  <c r="BI93" i="21"/>
  <c r="BI92" i="21" s="1"/>
  <c r="BC64" i="21"/>
  <c r="BI65" i="21"/>
  <c r="BI64" i="21" s="1"/>
  <c r="BE46" i="21"/>
  <c r="BK47" i="21"/>
  <c r="BK46" i="21" s="1"/>
  <c r="BD39" i="21"/>
  <c r="BJ40" i="21"/>
  <c r="BJ39" i="21" s="1"/>
  <c r="BI135" i="21"/>
  <c r="BI134" i="21" s="1"/>
  <c r="BD52" i="21"/>
  <c r="BD49" i="21" s="1"/>
  <c r="BD43" i="21" s="1"/>
  <c r="BJ53" i="21"/>
  <c r="BJ52" i="21" s="1"/>
  <c r="BJ49" i="21" s="1"/>
  <c r="BJ43" i="21" s="1"/>
  <c r="BD126" i="21"/>
  <c r="BJ127" i="21"/>
  <c r="BJ126" i="21" s="1"/>
  <c r="BD123" i="21"/>
  <c r="BJ125" i="21"/>
  <c r="BJ123" i="21" s="1"/>
  <c r="BE74" i="21"/>
  <c r="BK75" i="21"/>
  <c r="BK74" i="21" s="1"/>
  <c r="BC98" i="21"/>
  <c r="BI99" i="21"/>
  <c r="BI98" i="21" s="1"/>
  <c r="BD32" i="21"/>
  <c r="BJ33" i="21"/>
  <c r="BJ32" i="21" s="1"/>
  <c r="BD118" i="21"/>
  <c r="BJ119" i="21"/>
  <c r="BJ118" i="21" s="1"/>
  <c r="BE98" i="21"/>
  <c r="BE97" i="21" s="1"/>
  <c r="BK99" i="21"/>
  <c r="BK98" i="21" s="1"/>
  <c r="BC108" i="21"/>
  <c r="BI110" i="21"/>
  <c r="BI108" i="21" s="1"/>
  <c r="BE81" i="21"/>
  <c r="BK82" i="21"/>
  <c r="BK81" i="21" s="1"/>
  <c r="BD101" i="21"/>
  <c r="BD100" i="21" s="1"/>
  <c r="BJ103" i="21"/>
  <c r="BJ101" i="21" s="1"/>
  <c r="BJ100" i="21" s="1"/>
  <c r="BE129" i="21"/>
  <c r="BK130" i="21"/>
  <c r="BK129" i="21" s="1"/>
  <c r="BC129" i="21"/>
  <c r="BI130" i="21"/>
  <c r="BI129" i="21" s="1"/>
  <c r="BD129" i="21"/>
  <c r="BJ130" i="21"/>
  <c r="BJ129" i="21" s="1"/>
  <c r="BE44" i="21"/>
  <c r="BK45" i="21"/>
  <c r="BK44" i="21" s="1"/>
  <c r="BC50" i="21"/>
  <c r="BC49" i="21" s="1"/>
  <c r="BC43" i="21" s="1"/>
  <c r="BI51" i="21"/>
  <c r="BI50" i="21" s="1"/>
  <c r="BI49" i="21" s="1"/>
  <c r="BC94" i="21"/>
  <c r="BI96" i="21"/>
  <c r="BI94" i="21" s="1"/>
  <c r="BE72" i="21"/>
  <c r="BK73" i="21"/>
  <c r="BK72" i="21" s="1"/>
  <c r="BK69" i="21" s="1"/>
  <c r="BE123" i="21"/>
  <c r="BK125" i="21"/>
  <c r="BK123" i="21" s="1"/>
  <c r="BK107" i="21" s="1"/>
  <c r="AS243" i="21"/>
  <c r="AF133" i="21"/>
  <c r="AF241" i="21" s="1"/>
  <c r="AY49" i="21"/>
  <c r="AX97" i="21"/>
  <c r="AR244" i="21"/>
  <c r="AR134" i="21"/>
  <c r="AK133" i="21"/>
  <c r="AK240" i="21" s="1"/>
  <c r="AS244" i="21"/>
  <c r="AS242" i="21"/>
  <c r="AS133" i="21" s="1"/>
  <c r="AQ243" i="21"/>
  <c r="AQ133" i="21" s="1"/>
  <c r="AQ240" i="21" s="1"/>
  <c r="AR242" i="21"/>
  <c r="AR133" i="21" s="1"/>
  <c r="AR246" i="21" s="1"/>
  <c r="AR247" i="21" s="1"/>
  <c r="BE69" i="21"/>
  <c r="BE66" i="21" s="1"/>
  <c r="BC31" i="21"/>
  <c r="AY97" i="21"/>
  <c r="AX107" i="21"/>
  <c r="AY43" i="21"/>
  <c r="AW49" i="21"/>
  <c r="AW43" i="21" s="1"/>
  <c r="AY54" i="21"/>
  <c r="AY69" i="21"/>
  <c r="AY66" i="21" s="1"/>
  <c r="AX242" i="21"/>
  <c r="AY107" i="21"/>
  <c r="AW91" i="21"/>
  <c r="BC69" i="21"/>
  <c r="AG133" i="21"/>
  <c r="AG246" i="21" s="1"/>
  <c r="AQ244" i="21"/>
  <c r="AX236" i="21"/>
  <c r="AX134" i="21" s="1"/>
  <c r="BD237" i="21"/>
  <c r="AW31" i="21"/>
  <c r="AW69" i="21"/>
  <c r="AW66" i="21" s="1"/>
  <c r="AX69" i="21"/>
  <c r="AX66" i="21" s="1"/>
  <c r="AM246" i="21"/>
  <c r="AM249" i="21" s="1"/>
  <c r="AE133" i="21"/>
  <c r="AE241" i="21" s="1"/>
  <c r="AM241" i="21"/>
  <c r="AL249" i="21"/>
  <c r="AL247" i="21"/>
  <c r="AL240" i="21"/>
  <c r="AL241" i="21"/>
  <c r="Z246" i="21"/>
  <c r="Z247" i="21" s="1"/>
  <c r="Y240" i="21"/>
  <c r="Z240" i="21"/>
  <c r="Y247" i="21"/>
  <c r="Y241" i="21"/>
  <c r="S249" i="21"/>
  <c r="AA249" i="21"/>
  <c r="BI66" i="21" l="1"/>
  <c r="AF240" i="21"/>
  <c r="BE107" i="21"/>
  <c r="BI31" i="21"/>
  <c r="BC97" i="21"/>
  <c r="BI97" i="21"/>
  <c r="BK66" i="21"/>
  <c r="BK97" i="21"/>
  <c r="BD97" i="21"/>
  <c r="BC107" i="21"/>
  <c r="BD107" i="21"/>
  <c r="BD31" i="21"/>
  <c r="BD242" i="21" s="1"/>
  <c r="BE43" i="21"/>
  <c r="BE54" i="21"/>
  <c r="BI43" i="21"/>
  <c r="BK49" i="21"/>
  <c r="BK43" i="21" s="1"/>
  <c r="AK246" i="21"/>
  <c r="BC91" i="21"/>
  <c r="BI91" i="21"/>
  <c r="AF246" i="21"/>
  <c r="AF247" i="21" s="1"/>
  <c r="BD236" i="21"/>
  <c r="BJ237" i="21"/>
  <c r="BJ236" i="21" s="1"/>
  <c r="BJ31" i="21"/>
  <c r="BJ57" i="21"/>
  <c r="BJ54" i="21" s="1"/>
  <c r="BI57" i="21"/>
  <c r="BI54" i="21" s="1"/>
  <c r="BD135" i="21"/>
  <c r="BD134" i="21" s="1"/>
  <c r="AW243" i="21"/>
  <c r="BC66" i="21"/>
  <c r="BC243" i="21" s="1"/>
  <c r="BD57" i="21"/>
  <c r="BD54" i="21" s="1"/>
  <c r="BC57" i="21"/>
  <c r="BC54" i="21" s="1"/>
  <c r="BJ69" i="21"/>
  <c r="BJ66" i="21" s="1"/>
  <c r="BJ135" i="21"/>
  <c r="BJ134" i="21" s="1"/>
  <c r="BI107" i="21"/>
  <c r="BJ107" i="21"/>
  <c r="BJ97" i="21"/>
  <c r="BK54" i="21"/>
  <c r="BD69" i="21"/>
  <c r="BD66" i="21" s="1"/>
  <c r="AY242" i="21"/>
  <c r="AX243" i="21"/>
  <c r="AX133" i="21" s="1"/>
  <c r="AX241" i="21" s="1"/>
  <c r="AK241" i="21"/>
  <c r="AX244" i="21"/>
  <c r="BC242" i="21"/>
  <c r="BE244" i="21"/>
  <c r="BE243" i="21"/>
  <c r="AY244" i="21"/>
  <c r="AQ241" i="21"/>
  <c r="AG240" i="21"/>
  <c r="AQ246" i="21"/>
  <c r="AQ247" i="21" s="1"/>
  <c r="AR240" i="21"/>
  <c r="AY243" i="21"/>
  <c r="AY133" i="21" s="1"/>
  <c r="AG241" i="21"/>
  <c r="AR249" i="21"/>
  <c r="AR241" i="21"/>
  <c r="AW244" i="21"/>
  <c r="AW242" i="21"/>
  <c r="AM247" i="21"/>
  <c r="AS246" i="21"/>
  <c r="AS241" i="21"/>
  <c r="AS240" i="21"/>
  <c r="AE240" i="21"/>
  <c r="AE246" i="21"/>
  <c r="AE249" i="21" s="1"/>
  <c r="Z249" i="21"/>
  <c r="AK247" i="21"/>
  <c r="AK249" i="21"/>
  <c r="AG247" i="21"/>
  <c r="AG249" i="21"/>
  <c r="BK244" i="21" l="1"/>
  <c r="BK242" i="21"/>
  <c r="BJ244" i="21"/>
  <c r="BJ242" i="21"/>
  <c r="BK243" i="21"/>
  <c r="BI244" i="21"/>
  <c r="BI242" i="21"/>
  <c r="BI133" i="21" s="1"/>
  <c r="BI243" i="21"/>
  <c r="BJ243" i="21"/>
  <c r="AF249" i="21"/>
  <c r="BD243" i="21"/>
  <c r="BC244" i="21"/>
  <c r="AW133" i="21"/>
  <c r="AW240" i="21" s="1"/>
  <c r="BD244" i="21"/>
  <c r="BE242" i="21"/>
  <c r="BE133" i="21" s="1"/>
  <c r="BC133" i="21"/>
  <c r="BC246" i="21" s="1"/>
  <c r="BC249" i="21" s="1"/>
  <c r="AX246" i="21"/>
  <c r="AX249" i="21" s="1"/>
  <c r="AX240" i="21"/>
  <c r="BD133" i="21"/>
  <c r="BD246" i="21" s="1"/>
  <c r="BD249" i="21" s="1"/>
  <c r="AQ249" i="21"/>
  <c r="AY246" i="21"/>
  <c r="AY249" i="21" s="1"/>
  <c r="AY241" i="21"/>
  <c r="AY240" i="21"/>
  <c r="AX247" i="21"/>
  <c r="AS249" i="21"/>
  <c r="AS247" i="21"/>
  <c r="AE247" i="21"/>
  <c r="BK133" i="21" l="1"/>
  <c r="BI246" i="21"/>
  <c r="BI241" i="21"/>
  <c r="BI240" i="21"/>
  <c r="BJ133" i="21"/>
  <c r="BC247" i="21"/>
  <c r="AW241" i="21"/>
  <c r="AW246" i="21"/>
  <c r="AW249" i="21" s="1"/>
  <c r="BC241" i="21"/>
  <c r="BE240" i="21"/>
  <c r="BE246" i="21"/>
  <c r="BE249" i="21" s="1"/>
  <c r="BE241" i="21"/>
  <c r="BC240" i="21"/>
  <c r="BD247" i="21"/>
  <c r="BD241" i="21"/>
  <c r="BD240" i="21"/>
  <c r="AY247" i="21"/>
  <c r="BI247" i="21" l="1"/>
  <c r="BI249" i="21"/>
  <c r="AW247" i="21"/>
  <c r="BJ246" i="21"/>
  <c r="BJ241" i="21"/>
  <c r="BJ240" i="21"/>
  <c r="BK246" i="21"/>
  <c r="BK241" i="21"/>
  <c r="BK240" i="21"/>
  <c r="BE247" i="21"/>
  <c r="BJ247" i="21" l="1"/>
  <c r="BJ249" i="21"/>
  <c r="BK249" i="21"/>
  <c r="BK247" i="21"/>
</calcChain>
</file>

<file path=xl/comments1.xml><?xml version="1.0" encoding="utf-8"?>
<comments xmlns="http://schemas.openxmlformats.org/spreadsheetml/2006/main">
  <authors>
    <author>Автор</author>
  </authors>
  <commentList>
    <comment ref="V18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уведом</t>
        </r>
      </text>
    </comment>
  </commentList>
</comments>
</file>

<file path=xl/sharedStrings.xml><?xml version="1.0" encoding="utf-8"?>
<sst xmlns="http://schemas.openxmlformats.org/spreadsheetml/2006/main" count="572" uniqueCount="490">
  <si>
    <t xml:space="preserve">Код 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</si>
  <si>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</si>
  <si>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</si>
  <si>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</si>
  <si>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</t>
  </si>
  <si>
    <t xml:space="preserve"> 1 01 02020 01 0000 110</t>
  </si>
  <si>
    <t xml:space="preserve"> 1 01 02030 01 0000 110</t>
  </si>
  <si>
    <t xml:space="preserve"> 1 01 02040 01 0000 110</t>
  </si>
  <si>
    <t xml:space="preserve"> 1 03 00000 00 0000 000</t>
  </si>
  <si>
    <t xml:space="preserve"> 1 03 02000 01 0000 110</t>
  </si>
  <si>
    <t xml:space="preserve"> 1 05 00000 00 0000 000</t>
  </si>
  <si>
    <t xml:space="preserve"> 1 05 02000 02 0000 110</t>
  </si>
  <si>
    <t xml:space="preserve"> 1 05 02010 02 0000 110</t>
  </si>
  <si>
    <t xml:space="preserve"> 1 05 02020 02 0000 110</t>
  </si>
  <si>
    <t xml:space="preserve"> 1 05 03000 01 0000 110</t>
  </si>
  <si>
    <t xml:space="preserve"> 1 05 03010 01 0000 110</t>
  </si>
  <si>
    <t xml:space="preserve"> 1 05 04000 02 0000 110</t>
  </si>
  <si>
    <t xml:space="preserve"> 1 05 04010 02 0000 110</t>
  </si>
  <si>
    <t xml:space="preserve"> 1 06 00000 00 0000 000</t>
  </si>
  <si>
    <t xml:space="preserve"> 1 06 01000 00 0000 110</t>
  </si>
  <si>
    <t xml:space="preserve"> 1 06 01020 04 0000 110</t>
  </si>
  <si>
    <t>1 06 04000 02 0000 110</t>
  </si>
  <si>
    <t>1 06 04011 02 0000 110</t>
  </si>
  <si>
    <t>1 06 04012 02 0000 110</t>
  </si>
  <si>
    <t xml:space="preserve"> 1 06 06000 00 0000 110</t>
  </si>
  <si>
    <t xml:space="preserve"> 1 06 06030 00 0000 110</t>
  </si>
  <si>
    <t xml:space="preserve"> 1 06 06032 04 0000 110</t>
  </si>
  <si>
    <t xml:space="preserve"> 1 06 06040 00 0000 110</t>
  </si>
  <si>
    <t xml:space="preserve"> 1 06 06042 04 0000 110</t>
  </si>
  <si>
    <t xml:space="preserve"> 1 08 00000 00 0000 000</t>
  </si>
  <si>
    <t xml:space="preserve"> 1 08 03000 01 0000 110</t>
  </si>
  <si>
    <t xml:space="preserve"> 1 08 03010 01 0000 110</t>
  </si>
  <si>
    <t xml:space="preserve"> 1 08 07000 01 0000 110</t>
  </si>
  <si>
    <t xml:space="preserve"> 1 08 07010 01 0000 110</t>
  </si>
  <si>
    <t xml:space="preserve"> 1 08 07020 01 0000 110</t>
  </si>
  <si>
    <t xml:space="preserve"> 1 08 07100 01 0000 110</t>
  </si>
  <si>
    <t xml:space="preserve"> 1 08 07140 01 0000 110</t>
  </si>
  <si>
    <t xml:space="preserve"> 1 08 07141 01 0000 110</t>
  </si>
  <si>
    <t>1 08 07150 01 0000 110</t>
  </si>
  <si>
    <t xml:space="preserve"> 1 08 07170 01 0000 110</t>
  </si>
  <si>
    <t xml:space="preserve"> 1 08 07173 01 0000 110</t>
  </si>
  <si>
    <t>1 11 00000 00 0000 000</t>
  </si>
  <si>
    <t xml:space="preserve"> 1 11 03000 00 0000 120</t>
  </si>
  <si>
    <t xml:space="preserve"> 1 11 03040 04 0000 120</t>
  </si>
  <si>
    <t>1 11 05000 00 0000 120</t>
  </si>
  <si>
    <t>1 11 05010 00 0000 120</t>
  </si>
  <si>
    <t>1 11 05012 04 0000 120</t>
  </si>
  <si>
    <t>1 11 05020 00 0000 120</t>
  </si>
  <si>
    <t>1 11 05024 04 0000 120</t>
  </si>
  <si>
    <t>1 11 05030 00 0000 120</t>
  </si>
  <si>
    <t>1 11 05034 04 0000 120</t>
  </si>
  <si>
    <t>1 11 05070 00 0000 120</t>
  </si>
  <si>
    <t>1 11 05074 04 0000 120</t>
  </si>
  <si>
    <t>1 11 07000 00 0000 120</t>
  </si>
  <si>
    <t>1 11 07010 00 0000 120</t>
  </si>
  <si>
    <t>1 11 07014 04 0000 120</t>
  </si>
  <si>
    <t xml:space="preserve"> 1 11 09000 00 0000 120</t>
  </si>
  <si>
    <t xml:space="preserve"> 1 11 09044 04 0000 120</t>
  </si>
  <si>
    <t>1 12 00000 00 0000 000</t>
  </si>
  <si>
    <t>1 12 01000 01 0000 120</t>
  </si>
  <si>
    <t>1 12 01020 01 6000 120</t>
  </si>
  <si>
    <t>1 13 00000 00 0000 000</t>
  </si>
  <si>
    <t>1 13 01000 00 0000 130</t>
  </si>
  <si>
    <t>1 13 01994 04 0000 130</t>
  </si>
  <si>
    <t>1 13 02000 00 0000 130</t>
  </si>
  <si>
    <t>1 13 02064 04 0000 130</t>
  </si>
  <si>
    <t>1 13 02994 04 0000 130</t>
  </si>
  <si>
    <t>1 14 00000 00 0000 000</t>
  </si>
  <si>
    <t xml:space="preserve"> 1 14 01000 00 0000 000</t>
  </si>
  <si>
    <t xml:space="preserve"> 1 14 01040 04 0000 410</t>
  </si>
  <si>
    <t>1 14 02000 00 0000 000</t>
  </si>
  <si>
    <t>1 14 02040 04 0000 410</t>
  </si>
  <si>
    <t>1 14 02043 04 0000 410</t>
  </si>
  <si>
    <t>1 14 06000 00 0000 000</t>
  </si>
  <si>
    <t>1 14 06010 00 0000 430</t>
  </si>
  <si>
    <t>1 14 06012 04 0000 430</t>
  </si>
  <si>
    <t>1 16 00000 00 0000 000</t>
  </si>
  <si>
    <t>1 16 03000 00 0000 140</t>
  </si>
  <si>
    <t>1 16 03010 01 0000 140</t>
  </si>
  <si>
    <t xml:space="preserve"> 1 16 03030 01 0000 140</t>
  </si>
  <si>
    <t xml:space="preserve"> 1 16 06000 01 0000 140</t>
  </si>
  <si>
    <t xml:space="preserve"> 1 16 06000 01 6000 140</t>
  </si>
  <si>
    <t xml:space="preserve"> 1 16 08000 01 0000 140</t>
  </si>
  <si>
    <t xml:space="preserve"> 1 16 08010 01 0000 140</t>
  </si>
  <si>
    <t xml:space="preserve"> 1 16 08020 01 0000 140</t>
  </si>
  <si>
    <t>1 16 25000 01 0000 140</t>
  </si>
  <si>
    <t>1 16 25030 01 0000 140</t>
  </si>
  <si>
    <t>1 16 25050 01 0000 140</t>
  </si>
  <si>
    <t>1 16 25060 01 0000 140</t>
  </si>
  <si>
    <t>1 16 28000 01 0000 140</t>
  </si>
  <si>
    <t>1 16 30000 01 0000 140</t>
  </si>
  <si>
    <t>1 16 30013 01 0000 140</t>
  </si>
  <si>
    <t>1 16 30030 01 0000 140</t>
  </si>
  <si>
    <t xml:space="preserve"> 1 16 37000 00 0000 140</t>
  </si>
  <si>
    <t>1 16 37030 04 0000 140</t>
  </si>
  <si>
    <t>1 16 51020 02 0000 140</t>
  </si>
  <si>
    <t>1 16 90040 04 0000 140</t>
  </si>
  <si>
    <t>2 00 00000 00 0000 000</t>
  </si>
  <si>
    <t>2 02 00000 00 0000 000</t>
  </si>
  <si>
    <t>2 02 25027 04 0000 151</t>
  </si>
  <si>
    <t>2 02  25516 04 0000 151</t>
  </si>
  <si>
    <t>2 02  25519 04 0000 151</t>
  </si>
  <si>
    <t>2 02 25527 04 0000 151</t>
  </si>
  <si>
    <t>2 02 20077 04 0000 151</t>
  </si>
  <si>
    <t>0390002034</t>
  </si>
  <si>
    <t>0390002088</t>
  </si>
  <si>
    <t>0390002016</t>
  </si>
  <si>
    <t>0390002012</t>
  </si>
  <si>
    <t>0390002013</t>
  </si>
  <si>
    <t xml:space="preserve"> 0390002108</t>
  </si>
  <si>
    <t>0390002089</t>
  </si>
  <si>
    <t>0390002075</t>
  </si>
  <si>
    <t>0390002014</t>
  </si>
  <si>
    <t>0390002015</t>
  </si>
  <si>
    <t>0390002017</t>
  </si>
  <si>
    <t>0390002019</t>
  </si>
  <si>
    <t>0390002024</t>
  </si>
  <si>
    <t>0390002025</t>
  </si>
  <si>
    <t>0390002043</t>
  </si>
  <si>
    <t>0390002044</t>
  </si>
  <si>
    <t>0390002046</t>
  </si>
  <si>
    <t>0390002054</t>
  </si>
  <si>
    <t>0390002055</t>
  </si>
  <si>
    <t>0390002056</t>
  </si>
  <si>
    <t>0390002060</t>
  </si>
  <si>
    <t>0390002061</t>
  </si>
  <si>
    <t>0390002062</t>
  </si>
  <si>
    <t>0390002066</t>
  </si>
  <si>
    <t>0390002067</t>
  </si>
  <si>
    <t>0390002070</t>
  </si>
  <si>
    <t>0390002071</t>
  </si>
  <si>
    <t>0390002072</t>
  </si>
  <si>
    <t>0390002079</t>
  </si>
  <si>
    <t>0390002081</t>
  </si>
  <si>
    <t>0390002082</t>
  </si>
  <si>
    <t>0390002086</t>
  </si>
  <si>
    <t>0390002087</t>
  </si>
  <si>
    <t>0390002080</t>
  </si>
  <si>
    <t>0390002160</t>
  </si>
  <si>
    <t>0390002073</t>
  </si>
  <si>
    <t>0390002127</t>
  </si>
  <si>
    <t>0390002059</t>
  </si>
  <si>
    <t>0390002063</t>
  </si>
  <si>
    <t>0390002074</t>
  </si>
  <si>
    <t>0390002083</t>
  </si>
  <si>
    <t>0390002084</t>
  </si>
  <si>
    <t>2 04 04000 04 0000 180</t>
  </si>
  <si>
    <t>2 04 04010 04 0000 180</t>
  </si>
  <si>
    <t>2 19 60000 04 0000 000</t>
  </si>
  <si>
    <t>Примечание</t>
  </si>
  <si>
    <t xml:space="preserve"> 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</si>
  <si>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</si>
  <si>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</si>
  <si>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</si>
  <si>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</si>
  <si>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</si>
  <si>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</si>
  <si>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</si>
  <si>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</si>
  <si>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</si>
  <si>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</si>
  <si>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</si>
  <si>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(за налоговые периоды, истекшие до 1 января 2011 года)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</si>
  <si>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</si>
  <si>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</si>
  <si>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</si>
  <si>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</si>
  <si>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</si>
  <si>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 городских округов</t>
  </si>
  <si>
    <t>Транспортный налог</t>
  </si>
  <si>
    <t>Транспортный налог с организаций</t>
  </si>
  <si>
    <t>Транспортный налог с физических лиц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</si>
  <si>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</si>
  <si>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</si>
  <si>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 городских округов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</si>
  <si>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</si>
  <si>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 городских округов</t>
  </si>
  <si>
    <t>Государственная пошлина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</si>
  <si>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</si>
  <si>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</si>
  <si>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</si>
  <si>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Государственная пошлина за выдачу и обмен паспорта гражданина Российской Федерации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</si>
  <si>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</si>
  <si>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Государственная пошлина за выдачу разрешения на установку рекламной конструкции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</si>
  <si>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</si>
  <si>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Государственная пошлина за выдачу органом местного самоуправления 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</si>
  <si>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 xml:space="preserve"> неналоговые доходы</t>
  </si>
  <si>
    <t>Доходы от использования имущества, находящегося в государственной и  муниципальной собственности</t>
  </si>
  <si>
    <t>Проценты, полученные от предоставления бюджетных кредитов внутри страны</t>
  </si>
  <si>
    <t>Проценты, полученные от предоставления бюджетных кредитов внутри страны за счет средств бюджетов городских округов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</si>
  <si>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 и также имущества государственных и муниципальных унитарных предприятий, в т.ч.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</si>
  <si>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</si>
  <si>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</si>
  <si>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</si>
  <si>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</si>
  <si>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</si>
  <si>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 муниципальных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</si>
  <si>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</si>
  <si>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городских округов (за исключением земельных участков)</t>
  </si>
  <si>
    <t>Платежи от государственных и муниципальных унитарных предприятий</t>
  </si>
  <si>
    <t xml:space="preserve">Доходы от перечисления части прибыли  государственных и муниципальных унитарных предприятий, остающейся после уплаты налогов и иных обязательных платежей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</si>
  <si>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</si>
  <si>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Прочие доходы от использования имущества и прав, находящихся в государственной и муниципальной собственности(за исключением имущества бюджетных и автономных учреждений,  и также имущества государственных и муниципальных унитарных предприятий, в т.ч. казенных) </t>
  </si>
  <si>
    <t>Прочие поступления от использования имущества,  находящегося в собственности городских округов (за исключением имущества бюджетных и автономных учреждений,  и также имущества государственных и муниципальных унитарных предприятий, в т.ч. казенных) (средства, полученные по договорам социального найма жилья и найма жилых помещений)</t>
  </si>
  <si>
    <t>Платежи при пользовании природными ресурсами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</si>
  <si>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</si>
  <si>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</si>
  <si>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Плата за выбросы загрязняющих веществ в атмосферный воздух передвижными объектами</t>
  </si>
  <si>
    <t>Плата за выбросы загрязняющих веществ в водные объекты</t>
  </si>
  <si>
    <t>Плата за размещение отходов производства и потребления</t>
  </si>
  <si>
    <t xml:space="preserve">Доходы от оказания платных услуг (работ) </t>
  </si>
  <si>
    <t>Прочие доходы от оказания платных услуг (работ) получателями средств бюджетов городских округов</t>
  </si>
  <si>
    <t>Доходы от компенсации затрат государства</t>
  </si>
  <si>
    <t>Доходы, поступающие в порядке возмещения расходов, понесенных в связи с эксплуатацией имущества городских округов</t>
  </si>
  <si>
    <t xml:space="preserve">Прочие доходы от компенсации затрат бюджетов городских округов </t>
  </si>
  <si>
    <t>Доходы от продажи материальных и нематериальных активов</t>
  </si>
  <si>
    <t>Доходы от продажи квартир</t>
  </si>
  <si>
    <t>Доходы от продажи квартир, находящихся в собственности городских округов</t>
  </si>
  <si>
    <t>Доходы от реализации имущества, находящегося в  собственности городских округов (за исключением имущества муниципальных автономных учреждений, а также имущества муниципальных унитарных предприятий, в т.ч. казенных) в части реализации основных средств по указанному имуществу</t>
  </si>
  <si>
    <t>Доходы от реализации иного имущества находящегося в собственности городских округов (за исключением имущества муниципальных автономных учреждений, а также имущества муниципальных унитарных предприятий , в т.ч. казенных), в части реализации основных средств по указанному имуществу</t>
  </si>
  <si>
    <t>Доходы от продажи земельных участков, находящихся в государственной и муниципальной собственности (за исключением земельных участков  бюджетных и автономных учреждений)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</si>
  <si>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</si>
  <si>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</si>
  <si>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Штрафы, санкции, возмещение ущерба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</si>
  <si>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</si>
  <si>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Денежные взыскания (штрафы) 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</si>
  <si>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Денежные взыскания (штрафы)  за административные правонарушения в области государственного регулирования производства и оборота табачной продукции</t>
  </si>
  <si>
    <t>Денежные взыскания (штрафы)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</si>
  <si>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Денежные взыскания (штрафы) за нарушение земельного законодательства</t>
  </si>
  <si>
    <t>Денежные взыскания(штрафы)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</si>
  <si>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Прочие денежные взыскания (штрафы) за правонарушения в области дорожного движения</t>
  </si>
  <si>
    <t xml:space="preserve">Поступления  сумм в возмещение вреда, причиняемого автомобильным дорогам  транспортными средствами, осуществляющим перевозки тяжеловесных и  (или) крупногабаритных грузов  </t>
  </si>
  <si>
    <t xml:space="preserve">Поступления  сумм в возмещение вреда, причиняемого автомобильным дорогам местного значения  транспортными средствами, осуществляющим перевозки тяжеловесных и  (или) крупногабаритных грузов, зачисляемые в бюджеты городских округов  </t>
  </si>
  <si>
    <t>Денежные взыскания (штрафы) за нарушение законодательства Российской Федерации об административных правонарушениях, предусмотренных статьей 20.25 Кодекса  Российской Федерации об административных правонарушениях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</si>
  <si>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</si>
  <si>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</si>
  <si>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</si>
  <si>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Безвозмездные поступления</t>
  </si>
  <si>
    <t>Безвозмездные поступления от других бюджетов бюджетной системы РФ</t>
  </si>
  <si>
    <t xml:space="preserve">Дотации бюджетам городских округов на выравнивание бюджетной обеспеченности </t>
  </si>
  <si>
    <t>дотации на выравнивание бюджетной обеспеченности поселений</t>
  </si>
  <si>
    <t>Дотация на поддержку мер по обеспечению сбалансированности бюджета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</si>
  <si>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</si>
  <si>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 Реализация мероприятий  государственной программы  РФ " Доступная среда" на 2011-2020 годы</t>
  </si>
  <si>
    <t>Субсидии бюджетам городских округов на реализацию мероприятий по укреплению единства российской нации и этнокультурному развитию народов России</t>
  </si>
  <si>
    <t>Субсидия бюджетам городских округов на поддержку отрасли культуры    (комплектование книжных фондов муниц.общедоступных библиотек и госуд.центр-х библиотек)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</si>
  <si>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</si>
  <si>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Субсидии бюджетам городских округов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</si>
  <si>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>Субсидии бюджетам городских округов на бюджетные инвестиции в объекты капитального строительства собственности муниципальных образований.</t>
  </si>
  <si>
    <t>Прочие субсидии бюджетам городских округов</t>
  </si>
  <si>
    <t xml:space="preserve">  реализация мер в области государственной молодежной политики</t>
  </si>
  <si>
    <t xml:space="preserve">  адресная социальная поддержка участников образовательного процесса </t>
  </si>
  <si>
    <t>развитие единого образовательного пространства, повышение качества образовательных результатов</t>
  </si>
  <si>
    <t xml:space="preserve"> организация круглогодичного отдыха, оздоровления и занятости обучающихся </t>
  </si>
  <si>
    <t>Профилактика безнадзорности и правонарушений несовершеннолетних</t>
  </si>
  <si>
    <t xml:space="preserve">   ежемесячная выплата стимулирующего характера работникам муниципальных библиотек, муниципальных музеев и культурно- досуговых учреждений </t>
  </si>
  <si>
    <t xml:space="preserve">Субвенции бюджетам субъектов РФ и муниципальных образований 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</si>
  <si>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</si>
  <si>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</si>
  <si>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</si>
  <si>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ежемесячная денежная выплата отдельным категориям семей в случае рождения третьего ребенка или последующих детей</t>
  </si>
  <si>
    <t>Субвенции бюджетам городских округов 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</si>
  <si>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Субвенции бюджетам городских округов на оплату жилищно-коммунальных услуг отдельным категориям граждан</t>
  </si>
  <si>
    <t xml:space="preserve">Субвенции бюджетам городских округов на выплату единовременного пособия при всех формах устройства детей, лишенных родительского попечения, в семью  </t>
  </si>
  <si>
    <t>Субвенции бюджетам городских округов на выплаты единовременного пособия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</si>
  <si>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Субвенции бюджетам городских округов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</si>
  <si>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Субвенция 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</si>
  <si>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Субвенции бюджетам городских округов на выполнение передаваемых полномочий субъектов РФ, в том числе:</t>
  </si>
  <si>
    <t xml:space="preserve">  субвенция на  создание и функционирования комиссий по делам несовершеннолетних и защите их прав</t>
  </si>
  <si>
    <t xml:space="preserve"> субвенция на ежемесячные денежные выплаты отдельным категориям граждан, воспитывающих детей в возрасте от 1,5 до 7 лет </t>
  </si>
  <si>
    <t xml:space="preserve">  субвенции на организацию и осуществление деятельности по опеке и попечительству</t>
  </si>
  <si>
    <t xml:space="preserve">     - обеспечение мер социальной поддержки ветеранов труда</t>
  </si>
  <si>
    <t xml:space="preserve">     - обеспечение мер социальной поддержки ветеранов ВОВ, проработавших в тылу в период с 22 июня 1941 года по 9 мая 1945 года, но не менее шести месяцев, исключая период работы на временно оккупированных территориях СССР, либо награжденных орденами и медалями СССР за самоотверженный труд в период ВОВ</t>
  </si>
  <si>
    <t xml:space="preserve">  субвенция на меры социальной поддержки отдельных категорий граждан</t>
  </si>
  <si>
    <t xml:space="preserve">  субвенции бюджетам городских округов на выплату ежемесячного пособия на ребенка</t>
  </si>
  <si>
    <t xml:space="preserve">  субвенция на обеспечение деятельности (оказание услуг) учреждений социального обслуживания граждан пожилого возраста, инвалидов и других категорий граждан, находящихся в трудной жизненной ситуации</t>
  </si>
  <si>
    <t xml:space="preserve">  субвенция на обеспечение деятельности (оказания услуг) специализированных учреждений для несовершеннолетних, нуждающихся в социальной реабилитации, иных учреждений и служб, предоставляющих социальные услуги несовершеннолетним и их семьям</t>
  </si>
  <si>
    <t xml:space="preserve">  субвенция на социальную поддержку граждан достигших возраста 70 лет</t>
  </si>
  <si>
    <t xml:space="preserve">  субвенция на государственную социальную помощь малоимущим семьям и малоимущим одиноко проживающим гражданам</t>
  </si>
  <si>
    <t xml:space="preserve">  субвенция на денежные выплаты отдельным категориям граждан</t>
  </si>
  <si>
    <t xml:space="preserve"> субвенция на обеспечение деятельности по содержанию организаций для детей-сирот и детей, оставшихся без попечения родителей</t>
  </si>
  <si>
    <t xml:space="preserve"> субвенция на обеспечение образовательной деятельности образовательных организаций по адаптированным общеобразовательным программам</t>
  </si>
  <si>
    <t xml:space="preserve">  субвенция на обеспечение детей-сирот и детей, оставшихся без попечения родителей, одеждой, обувью, единовременным денежным пособием при выпуске из общеобразовательных учреждений</t>
  </si>
  <si>
    <t xml:space="preserve"> субвенция на предоставление бесплатного проезда на городском, пригородном, в сельской местности на внутрирайонном транспорте детям-сиротам и детям, оставшимся без попечения родителей, обучающимся в общеобразовательных организациях</t>
  </si>
  <si>
    <t xml:space="preserve"> субвенция на обеспечение зачисления денежных средств для детей-сирот и детей, оставшихся без попечения родителей, на специальные накопительные банковские счета</t>
  </si>
  <si>
    <t xml:space="preserve">  субвенция на осуществление функций по хранению, комплектованию, учету и использованию документов архивного фонда Кемеровской области</t>
  </si>
  <si>
    <t xml:space="preserve">  субвенция на меры социальной поддержки многодетных семей</t>
  </si>
  <si>
    <t xml:space="preserve">  субвенции на меры социальной поддержки  отдельных категорий многодетных матерей</t>
  </si>
  <si>
    <t xml:space="preserve">  субвенции на меры социальной поддержки по оплате жилищно-коммунальных услуг отдельных категорий граждан, оказание мер социальной поддержки которых относится к ведению субъекта РФ</t>
  </si>
  <si>
    <t xml:space="preserve">  субвенция на меры социальной поддержки работников муниципальных учреждений социального обслуживания в виде пособий и компенсации</t>
  </si>
  <si>
    <t xml:space="preserve">  субвенция на  создание административных  комиссий </t>
  </si>
  <si>
    <t xml:space="preserve">Субвенции бюджетам городских округов на предоставление жилых помещений детям-сиротам и детям, оставшимся без попечения родителей, лицам из  их числа по договорам найма </t>
  </si>
  <si>
    <t>субвенция на предоставление бесплатного проезда отдельных категорий обучающихся</t>
  </si>
  <si>
    <t xml:space="preserve">  субвенция на  выплату социального пособия и возмещения расходов по гарантированному перечню услуг по погребению</t>
  </si>
  <si>
    <t xml:space="preserve">  субвенция на социальную поддержку и социального обслуживания населения в части содержания органов местного самоуправления</t>
  </si>
  <si>
    <t>субвенция на меры социальной поддержки отдельной категории приемных родителей</t>
  </si>
  <si>
    <t xml:space="preserve">субвенция на дополнительные меры социальной поддержки семей, имеющих детей </t>
  </si>
  <si>
    <t>субвенция на ежемесячную денежную выплату отдельным категориям семей в случае рождения третьего ребенка или последующих детей до достижения ребенком трех лет</t>
  </si>
  <si>
    <t xml:space="preserve">  субвенция на предоставление бесплатного проезда на всех видах городского пассажирского транспорта детям работников, погибших(умерших) в результате несчастных случаев на производстве на угледобывающих и горнорудных предприятиях</t>
  </si>
  <si>
    <t>Иные межбюджетные трансферты</t>
  </si>
  <si>
    <t>Межбюджетные трансферты, передаваемые бюджетам городских округов на реализацию программ местного развития и обеспечения занятости для шахтерских городов и поселков</t>
  </si>
  <si>
    <t>Предоставление негосударственными организациями грантов для получателей средств бюджетов городских округов</t>
  </si>
  <si>
    <t>Прочие безвозмездные поступления</t>
  </si>
  <si>
    <t>Прочие безвозмездные поступления в бюджеты городских округов</t>
  </si>
  <si>
    <t>Возврат остатков субсидий прошлых лет</t>
  </si>
  <si>
    <t>ВСЕГО доходы  бюджета</t>
  </si>
  <si>
    <t>Дотации бюджетам субъектов РФ и муниципальных образований</t>
  </si>
  <si>
    <t>1 05 01000 00 0000 110</t>
  </si>
  <si>
    <t>1 05 01010 01 0000 110</t>
  </si>
  <si>
    <t>1 05 01020 01 0000 110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</si>
  <si>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</si>
  <si>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</si>
  <si>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</si>
  <si>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доп.норматив</t>
  </si>
  <si>
    <t>дотации на выравнивание бюджетной обеспеченности муниципальных районов (городских округов)</t>
  </si>
  <si>
    <t>.048</t>
  </si>
  <si>
    <t>000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</si>
  <si>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</si>
  <si>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субвенция на социальную поддержку работников образовательных организаций и участников образовательного процесса</t>
  </si>
  <si>
    <t>Обеспеченье жильем социальных категорий граждан, установленных законодательством Кемеровской области</t>
  </si>
  <si>
    <t>Предел муниципального долга ( налог.неналог.- доп.норматив%)</t>
  </si>
  <si>
    <t>дефицит 10%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</si>
  <si>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</si>
  <si>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 xml:space="preserve">Субвенции бюджетам городских округов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</t>
  </si>
  <si>
    <t>Субвенции бюджетам городских округов на выполнение полномочий Российской федерации по осуществлению ежемесячной выплаты в связи с рождением (усыновлением) первого ребенка</t>
  </si>
  <si>
    <t>налог.неналог</t>
  </si>
  <si>
    <t>0390002095</t>
  </si>
  <si>
    <t>Плата за размещение отходов производства</t>
  </si>
  <si>
    <t xml:space="preserve">Минимальный налог, зачисляемый в бюджеты субъектов Российской Федерации (за налоговые периоды, истекшие до 1 января 2016 года) </t>
  </si>
  <si>
    <t>1 05 01050 01 0000 110</t>
  </si>
  <si>
    <t>2 02 25497 04 0000 151</t>
  </si>
  <si>
    <t xml:space="preserve">Субсидии бюджетам городских округов на реализацию мероприятий по обеспечению жильем молодых семей </t>
  </si>
  <si>
    <t xml:space="preserve">Плата за размещение твердых коммунальных отходов </t>
  </si>
  <si>
    <t>2 19 00000 00 0000 000</t>
  </si>
  <si>
    <t xml:space="preserve"> 0390002167</t>
  </si>
  <si>
    <t>0390002001</t>
  </si>
  <si>
    <t>1 14 02042 04 0000 410</t>
  </si>
  <si>
    <t>Доходы от реализации иного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</si>
  <si>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0390002027</t>
  </si>
  <si>
    <t>Капитальный ремонт объектов систем водоснабжения и водоотведения (по ул Ленина)</t>
  </si>
  <si>
    <t>Доходы от оказания платных услуг (работ) и компенсации затрат
 государства</t>
  </si>
  <si>
    <t>1 16 90000 04 0000 140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</si>
  <si>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i/>
        <vertAlign val="superscript"/>
        <sz val="14"/>
        <rFont val="Arial"/>
        <family val="2"/>
        <charset val="204"/>
      </rPr>
      <t>1</t>
    </r>
    <r>
      <rPr>
        <i/>
        <sz val="14"/>
        <rFont val="Arial"/>
        <family val="2"/>
        <charset val="204"/>
      </rPr>
      <t xml:space="preserve"> и 228 Налогового кодекса Российской Федерации</t>
    </r>
  </si>
  <si>
    <r>
      <t>Денежные взыскания (штрафы) за нарушение законодательства о налогах и сборах, предусмотренные ст. 116, 118, 119</t>
    </r>
    <r>
      <rPr>
        <i/>
        <vertAlign val="superscript"/>
        <sz val="14"/>
        <rFont val="Arial"/>
        <family val="2"/>
        <charset val="204"/>
      </rPr>
      <t>1</t>
    </r>
    <r>
      <rPr>
        <i/>
        <sz val="14"/>
        <rFont val="Arial"/>
        <family val="2"/>
        <charset val="204"/>
      </rPr>
      <t>, п. 1 и 2 ст. 120, ст.125, 126, 128, 129, 129</t>
    </r>
    <r>
      <rPr>
        <i/>
        <vertAlign val="superscript"/>
        <sz val="14"/>
        <rFont val="Arial"/>
        <family val="2"/>
        <charset val="204"/>
      </rPr>
      <t>1</t>
    </r>
    <r>
      <rPr>
        <i/>
        <sz val="14"/>
        <rFont val="Arial"/>
        <family val="2"/>
        <charset val="204"/>
      </rPr>
      <t>, 132, 133, 134, 135, 135</t>
    </r>
    <r>
      <rPr>
        <i/>
        <vertAlign val="superscript"/>
        <sz val="14"/>
        <rFont val="Arial"/>
        <family val="2"/>
        <charset val="204"/>
      </rPr>
      <t>1</t>
    </r>
    <r>
      <rPr>
        <i/>
        <sz val="14"/>
        <rFont val="Arial"/>
        <family val="2"/>
        <charset val="204"/>
      </rPr>
      <t xml:space="preserve"> Налогового кодекса Российской Федерации, а также штрафы, взыскание которых осуществляется на основании ранее действовавшей ст. 117 Налогового кодекса Российской Федерации </t>
    </r>
  </si>
  <si>
    <t>Доходы</t>
  </si>
  <si>
    <t>Итого   доходы</t>
  </si>
  <si>
    <t>дефицит в решении</t>
  </si>
  <si>
    <t>Дор.Фонд</t>
  </si>
  <si>
    <t>реализ. имущества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</si>
  <si>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</si>
  <si>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Безвозмездные поступления от негосударственных организаций в бюджеты городских  округов</t>
  </si>
  <si>
    <t>субвенция на обеспечение государственных гарантий реализации прав граждан на получение общедоступного и бесплатного дошкольного образования в муниципальных  дошкольных образовательных организациях</t>
  </si>
  <si>
    <t xml:space="preserve">  субвенция на 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муниципальных общеобразовательных учреждениях</t>
  </si>
  <si>
    <t>прил.</t>
  </si>
  <si>
    <t>Содержание и обустройство сибиреязвенных захоронений и скотомогильников (биометрических ям)</t>
  </si>
  <si>
    <t>платные+ прочие безв.(целевые)</t>
  </si>
  <si>
    <t>налоговые неналоговые+ дотация</t>
  </si>
  <si>
    <t>аренда казна КУМИ концессия</t>
  </si>
  <si>
    <t>Собственные доходы  - ( налог.неналог + прочие безвозмездн)- (платные ,род.плата, дорожн.фонд, доходов от аренды( казна КУМИ 7310), реализация имущества)</t>
  </si>
  <si>
    <t xml:space="preserve">  2019 год</t>
  </si>
  <si>
    <t xml:space="preserve">  2020 год</t>
  </si>
  <si>
    <t xml:space="preserve">  2021 год</t>
  </si>
  <si>
    <t>(тыс. руб.)</t>
  </si>
  <si>
    <t>Е.Н.Зачиняева</t>
  </si>
  <si>
    <t>Денежные взыскания (штрафы) за нарушения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</si>
  <si>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Строительство и реконструкция котельных и сетей теплоснабжения с применением энергоэффективных технологий, материалов и оборудования в рамках подпрограммы "Энергосбережение и повышение энергоэффективности экономики " гос.программы КО "Жилищно-коммунальный и дорожной комплекс, энергосбережение и повышение энергоэффективности Кузбасса"</t>
  </si>
  <si>
    <t>этнокультурное развитие наций и народностей кемеровской области</t>
  </si>
  <si>
    <r>
      <rPr>
        <sz val="14"/>
        <rFont val="Arial"/>
        <family val="2"/>
        <charset val="204"/>
      </rPr>
      <t>1 13 02994</t>
    </r>
    <r>
      <rPr>
        <b/>
        <sz val="14"/>
        <rFont val="Arial"/>
        <family val="2"/>
        <charset val="204"/>
      </rPr>
      <t xml:space="preserve">  вт.ч. родительская плата</t>
    </r>
  </si>
  <si>
    <t>Денежные взыскания (штрафы) за нарушение законодательства о налогах и сборах</t>
  </si>
  <si>
    <t>Налоги на товары (работы, услуги), реализуемые на территории Российской Федерации</t>
  </si>
  <si>
    <t>Государственная пошлина по делам, рассматриваемым в судах общей юрисдикции, мировыми судьями</t>
  </si>
  <si>
    <t>Доходы от реализации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т.ч. казенных)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</si>
  <si>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 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</si>
  <si>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 xml:space="preserve">субвенции соц.поддержка граждан при всех формах устр. детей, лишенных род.попеч., в семью </t>
  </si>
  <si>
    <t>Государственная пошлина по делам, рассматриваемым в судах общей юрисдикции, мировыми судьями (за исключением Верховного Суда РФ)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</si>
  <si>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выдачей регистрационных знаков, приемом квалификационных экзаменов на получение права на управление транспортными средствами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</si>
  <si>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</t>
  </si>
  <si>
    <t>Денежные взыскания (штрафы) за административные правонарушение в области налогов и сборов, предусмотренные Кодексом  РФ об административных правонарушениях</t>
  </si>
  <si>
    <t>Денежные взыскания (штрафы) за нарушение законодательства в области животного мира</t>
  </si>
  <si>
    <t>Денежные взыскания (штрафы) за нарушение законодательства в области окружающей среды</t>
  </si>
  <si>
    <t>Денежные взыскания (штрафы) за административные правонарушения в области дорожного движения</t>
  </si>
  <si>
    <t xml:space="preserve">  субвенция на назначение и выплату пенсий Кемеровской области (меры социальной поддержки в целях развития дополнительного социального обеспечения отдельных категорий граждан в рамках публичного нормативного обязательства</t>
  </si>
  <si>
    <t>Акцизы по подакцизным товарам (продукции), производимым на  территории Российской Федерации</t>
  </si>
  <si>
    <t>1 12 01010 01 0000 120</t>
  </si>
  <si>
    <t>1 12 01030 01 0000 120</t>
  </si>
  <si>
    <t xml:space="preserve"> 1 12 01040 01 0000 120</t>
  </si>
  <si>
    <t xml:space="preserve"> 1 12 01041 01 0000 120</t>
  </si>
  <si>
    <t xml:space="preserve"> 1 12 01042 01 0000 120</t>
  </si>
  <si>
    <t>1 16 21040 04 0000 140</t>
  </si>
  <si>
    <t>1 16 23041 04 0000 140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</si>
  <si>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</si>
  <si>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округов</t>
  </si>
  <si>
    <t>911, 919</t>
  </si>
  <si>
    <t>измения</t>
  </si>
  <si>
    <t>2 02 35260 04 0000 150</t>
  </si>
  <si>
    <t>2 02 20041 04 0000 150</t>
  </si>
  <si>
    <t>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</si>
  <si>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2 02  25555 04 0000 150</t>
  </si>
  <si>
    <t>2 02 10000 00 0000 150</t>
  </si>
  <si>
    <t>2 02 15001 04 0000 150</t>
  </si>
  <si>
    <t>2 02 15002 04 0000 150</t>
  </si>
  <si>
    <t>2 02 20000 00 0000 150</t>
  </si>
  <si>
    <t>2 02 29999 04 0000 150</t>
  </si>
  <si>
    <t>2 02 30000 00 0000 150</t>
  </si>
  <si>
    <t>2 02 30013 04 0000 150</t>
  </si>
  <si>
    <t>2 02 30022 04 0000 150</t>
  </si>
  <si>
    <t>2 02 30029 04 0000 150</t>
  </si>
  <si>
    <t>2 02 35084 04 0000 150</t>
  </si>
  <si>
    <t>2 02 35120 04 0000 150</t>
  </si>
  <si>
    <t>2 02 35134 04 0000 150</t>
  </si>
  <si>
    <t>2 02 35135 04 0000 150</t>
  </si>
  <si>
    <t>2 02 35137 04 0000 150</t>
  </si>
  <si>
    <t>2 02 35176 04 0000 150</t>
  </si>
  <si>
    <t>2 02 35220 04 0000 150</t>
  </si>
  <si>
    <t>2 02 35250 04 0000 150</t>
  </si>
  <si>
    <t>2 02 35270 04 0000 150</t>
  </si>
  <si>
    <t>2 02 35280 04 0000 150</t>
  </si>
  <si>
    <t>2 02 35380 04 0000 150</t>
  </si>
  <si>
    <t>2 02 35573 04 0000 150</t>
  </si>
  <si>
    <t>2 02 30024 04 0000 150</t>
  </si>
  <si>
    <t>2 02 40000 00 0000 150</t>
  </si>
  <si>
    <t>2 02 45156 04 0000 150</t>
  </si>
  <si>
    <t>2 02 35082 04 0000 150</t>
  </si>
  <si>
    <t>2 07 04000 04 0000 150</t>
  </si>
  <si>
    <t>2 07 00000 00 0000 150</t>
  </si>
  <si>
    <t xml:space="preserve">в том числе собственная база </t>
  </si>
  <si>
    <t>2 02 25081 04 0000 150</t>
  </si>
  <si>
    <t>1 16 43000 01 0000 140</t>
  </si>
  <si>
    <t>1 16 51000 02 0000 140</t>
  </si>
  <si>
    <t>Наименование групп, подгрупп, статей, подстатей, элементов, видов (подвидов), кодов  классификации доходов</t>
  </si>
  <si>
    <t>было на 01.01.2019г</t>
  </si>
  <si>
    <t>изменения январь</t>
  </si>
  <si>
    <t>стало на 01.02.2019г</t>
  </si>
  <si>
    <t xml:space="preserve"> 1 03 02261 01 0000 110</t>
  </si>
  <si>
    <t xml:space="preserve"> 1 03 02251 01 0000 110</t>
  </si>
  <si>
    <t xml:space="preserve"> 1 03 02231 01 0000 110</t>
  </si>
  <si>
    <t xml:space="preserve"> 1 03 02241 01 0000 110</t>
  </si>
  <si>
    <t>изменения март</t>
  </si>
  <si>
    <t>стало на 01.04.2019г</t>
  </si>
  <si>
    <t>2 02 30027 04 0000 150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</si>
  <si>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</si>
  <si>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</si>
  <si>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</si>
  <si>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 xml:space="preserve"> 1 03 02230 01 0000 110</t>
  </si>
  <si>
    <t xml:space="preserve"> 1 03 02240 01 0000 110</t>
  </si>
  <si>
    <t xml:space="preserve"> 1 03 02250 01 0000 110</t>
  </si>
  <si>
    <t xml:space="preserve"> 1 03 02260 01 0000 110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</si>
  <si>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</si>
  <si>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</si>
  <si>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</si>
  <si>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</si>
  <si>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0390002058</t>
  </si>
  <si>
    <t>0390002121</t>
  </si>
  <si>
    <t>Т.С.Орлова</t>
  </si>
  <si>
    <t>2 02 2030204 0000 150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</si>
  <si>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</si>
  <si>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0390002190</t>
  </si>
  <si>
    <t>0390002188</t>
  </si>
  <si>
    <t>Строительство, реконструкция и капитальный ремонт образовательных организаций</t>
  </si>
  <si>
    <t>2 02 45163 040000 150</t>
  </si>
  <si>
    <t>Изменения</t>
  </si>
  <si>
    <t>Субсидии бюджетам субъектов РФ и муниципальных образований  (межбюджетные субсидии)</t>
  </si>
  <si>
    <t>Было на 01.05.2019</t>
  </si>
  <si>
    <t xml:space="preserve">Изменения май </t>
  </si>
  <si>
    <t>2 02 20299 04 0000 150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</si>
  <si>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</si>
  <si>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реализация проектов инициативного бюджетирования "Твой Кузбасс -твоя инициатива"</t>
  </si>
  <si>
    <t>Было на 01.06.2019</t>
  </si>
  <si>
    <t>Изменения июнь</t>
  </si>
  <si>
    <t>развитие физической культуры и спорта</t>
  </si>
  <si>
    <t>2 02 45453 04 0000 150</t>
  </si>
  <si>
    <t>Межбюджетные трансферты, передаваемые бюджетам городских округов на создание виртуальных концертных залов</t>
  </si>
  <si>
    <t>Межбюджетные трансферты, передаваемые бюджетам городских округов на организацию профессионального обучения и дополнительного профессионального образования лиц предпенсионного возраста</t>
  </si>
  <si>
    <t>2 02 452294 04 0000 150</t>
  </si>
  <si>
    <t>Межбюджетные трансферты, передаваемые бюджетам городских округов на создание системы долговременного ухода за гражданами пожилого возраста и инвалидами</t>
  </si>
  <si>
    <t>было на 15.07.2019г</t>
  </si>
  <si>
    <t>было на 09.07.2019г</t>
  </si>
  <si>
    <t>было на 01.08.2019</t>
  </si>
  <si>
    <t>0390002195</t>
  </si>
  <si>
    <t>Субсидия на обеспечение двухразовым бесплатным питанием обучающихся с ограниченными возможностями здоровья</t>
  </si>
  <si>
    <t>было на 01.09.2019</t>
  </si>
  <si>
    <t>Зам.начальника финансового управления г. Анжеро-Судженска -</t>
  </si>
  <si>
    <t>0390002199</t>
  </si>
  <si>
    <t>Укрепление материально-технической базы организаций отдыха детей и их оздоровления</t>
  </si>
  <si>
    <t>0390002180</t>
  </si>
  <si>
    <t>Доходы  бюджета муниципального образования  "Анжеро-Судженский городской округ" по группам, подгруппам, статьям, подстатьям, элементам, видам (подвидам) доходов бюджетов Российской Федерации на 2019 год и плановый период 2020 и 2021 годов</t>
  </si>
  <si>
    <t xml:space="preserve"> от 20.12.2018 г. № 167</t>
  </si>
  <si>
    <t>к решению  Совета народных депутатов Анжеро-Судженского городского округа</t>
  </si>
  <si>
    <t>Приложение 1</t>
  </si>
  <si>
    <t>от _____________________.2019 г. № 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</si>
</sst>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</numFmts>
  <fonts count="91" x14ac:knownFonts="1">
    <font>
      <sz val="11"/>
      <color theme="1"/>
      <name val="Calibri"/>
      <family val="2"/>
      <scheme val="minor"/>
    </font>
    <font>
      <b/>
      <sz val="14"/>
      <name val="Times"/>
      <family val="1"/>
    </font>
    <font>
      <b/>
      <sz val="12"/>
      <name val="Times"/>
      <family val="1"/>
    </font>
    <font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4"/>
      <name val="Arial"/>
      <family val="2"/>
      <charset val="204"/>
    </font>
    <font>
      <sz val="14"/>
      <color theme="1"/>
      <name val="Arial"/>
      <family val="2"/>
      <charset val="204"/>
    </font>
    <font>
      <sz val="14"/>
      <color rgb="FFFF0000"/>
      <name val="Arial"/>
      <family val="2"/>
      <charset val="204"/>
    </font>
    <font>
      <i/>
      <sz val="14"/>
      <name val="Arial"/>
      <family val="2"/>
      <charset val="204"/>
    </font>
    <font>
      <i/>
      <vertAlign val="superscript"/>
      <sz val="14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6"/>
      <name val="Arial Cyr"/>
      <family val="2"/>
      <charset val="204"/>
    </font>
    <font>
      <b/>
      <sz val="14"/>
      <color rgb="FFFF0000"/>
      <name val="Calibri"/>
      <family val="2"/>
      <scheme val="minor"/>
    </font>
    <font>
      <b/>
      <i/>
      <sz val="14"/>
      <name val="Arial"/>
      <family val="2"/>
      <charset val="204"/>
    </font>
    <font>
      <b/>
      <u val="singleAccounting"/>
      <sz val="14"/>
      <name val="Times"/>
      <family val="1"/>
    </font>
    <font>
      <b/>
      <u val="singleAccounting"/>
      <sz val="14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Times"/>
      <family val="1"/>
    </font>
    <font>
      <b/>
      <sz val="12"/>
      <name val="Arial"/>
      <family val="2"/>
      <charset val="204"/>
    </font>
    <font>
      <b/>
      <sz val="12"/>
      <name val="Arial Cyr"/>
      <family val="2"/>
      <charset val="204"/>
    </font>
    <font>
      <sz val="12"/>
      <name val="Times"/>
      <family val="1"/>
    </font>
    <font>
      <b/>
      <sz val="12"/>
      <color rgb="FF0070C0"/>
      <name val="Calibri"/>
      <family val="2"/>
      <charset val="204"/>
      <scheme val="minor"/>
    </font>
    <font>
      <b/>
      <i/>
      <sz val="12"/>
      <color rgb="FF0070C0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2"/>
      <color theme="4" tint="-0.249977111117893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color rgb="FF0070C0"/>
      <name val="Arial"/>
      <family val="2"/>
      <charset val="204"/>
    </font>
    <font>
      <b/>
      <sz val="12"/>
      <color theme="3" tint="0.39997558519241921"/>
      <name val="Arial"/>
      <family val="2"/>
      <charset val="204"/>
    </font>
    <font>
      <b/>
      <u/>
      <sz val="12"/>
      <color indexed="8"/>
      <name val="Arial"/>
      <family val="2"/>
      <charset val="204"/>
    </font>
    <font>
      <b/>
      <sz val="14"/>
      <color rgb="FFFF0000"/>
      <name val="Times"/>
      <family val="1"/>
    </font>
    <font>
      <sz val="11"/>
      <color theme="8" tint="-0.499984740745262"/>
      <name val="Calibri"/>
      <family val="2"/>
      <scheme val="minor"/>
    </font>
    <font>
      <b/>
      <sz val="12"/>
      <color theme="8" tint="-0.499984740745262"/>
      <name val="Arial"/>
      <family val="2"/>
      <charset val="204"/>
    </font>
    <font>
      <b/>
      <sz val="14"/>
      <color rgb="FFFF0000"/>
      <name val="Arial"/>
      <family val="2"/>
      <charset val="204"/>
    </font>
    <font>
      <i/>
      <sz val="14"/>
      <color rgb="FFFF0000"/>
      <name val="Arial"/>
      <family val="2"/>
      <charset val="204"/>
    </font>
    <font>
      <b/>
      <i/>
      <sz val="14"/>
      <color rgb="FFFF0000"/>
      <name val="Calibri"/>
      <family val="2"/>
      <scheme val="minor"/>
    </font>
    <font>
      <b/>
      <u val="singleAccounting"/>
      <sz val="14"/>
      <color rgb="FFFF0000"/>
      <name val="Arial"/>
      <family val="2"/>
      <charset val="204"/>
    </font>
    <font>
      <b/>
      <u val="singleAccounting"/>
      <sz val="14"/>
      <color rgb="FFFF0000"/>
      <name val="Times"/>
      <family val="1"/>
    </font>
    <font>
      <b/>
      <sz val="12"/>
      <color rgb="FFFF0000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8"/>
      <color rgb="FF0070C0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8"/>
      <color rgb="FFFF0000"/>
      <name val="Times"/>
      <family val="1"/>
    </font>
    <font>
      <sz val="8"/>
      <color rgb="FFFF0000"/>
      <name val="Times"/>
      <family val="1"/>
    </font>
    <font>
      <b/>
      <sz val="8"/>
      <color rgb="FFFF0000"/>
      <name val="Calibri"/>
      <family val="2"/>
      <scheme val="minor"/>
    </font>
    <font>
      <b/>
      <i/>
      <sz val="14"/>
      <color rgb="FFFF0000"/>
      <name val="Arial"/>
      <family val="2"/>
      <charset val="204"/>
    </font>
    <font>
      <b/>
      <sz val="11"/>
      <color rgb="FFFF0000"/>
      <name val="Calibri"/>
      <family val="2"/>
      <scheme val="minor"/>
    </font>
    <font>
      <b/>
      <sz val="14"/>
      <name val="Arial Cyr"/>
      <charset val="204"/>
    </font>
    <font>
      <sz val="14"/>
      <color theme="3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name val="Calibri"/>
      <family val="2"/>
      <scheme val="minor"/>
    </font>
    <font>
      <b/>
      <sz val="14"/>
      <color theme="8" tint="-0.499984740745262"/>
      <name val="Arial"/>
      <family val="2"/>
      <charset val="204"/>
    </font>
    <font>
      <b/>
      <sz val="12"/>
      <color theme="0"/>
      <name val="Arial"/>
      <family val="2"/>
      <charset val="204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0070C0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color rgb="FFFF0000"/>
      <name val="Arial"/>
      <family val="2"/>
      <charset val="204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9"/>
      <color rgb="FF0070C0"/>
      <name val="Calibri"/>
      <family val="2"/>
      <charset val="204"/>
      <scheme val="minor"/>
    </font>
    <font>
      <sz val="9"/>
      <name val="Arial Cyr"/>
      <family val="2"/>
      <charset val="204"/>
    </font>
    <font>
      <b/>
      <sz val="10"/>
      <color rgb="FF0070C0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Calibri"/>
      <family val="2"/>
      <scheme val="minor"/>
    </font>
    <font>
      <b/>
      <sz val="14"/>
      <color theme="6" tint="-0.499984740745262"/>
      <name val="Arial"/>
      <family val="2"/>
      <charset val="204"/>
    </font>
    <font>
      <b/>
      <sz val="14"/>
      <color theme="6" tint="-0.499984740745262"/>
      <name val="Arial Cyr"/>
      <charset val="204"/>
    </font>
    <font>
      <sz val="8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4"/>
      <color theme="6" tint="-0.499984740745262"/>
      <name val="Arial"/>
      <family val="2"/>
      <charset val="204"/>
    </font>
    <font>
      <i/>
      <sz val="14"/>
      <color theme="6" tint="-0.499984740745262"/>
      <name val="Arial"/>
      <family val="2"/>
      <charset val="204"/>
    </font>
    <font>
      <b/>
      <sz val="14"/>
      <color theme="6" tint="-0.499984740745262"/>
      <name val="Times"/>
      <family val="1"/>
    </font>
    <font>
      <b/>
      <u val="singleAccounting"/>
      <sz val="14"/>
      <color theme="6" tint="-0.499984740745262"/>
      <name val="Arial"/>
      <family val="2"/>
      <charset val="204"/>
    </font>
    <font>
      <b/>
      <u val="singleAccounting"/>
      <sz val="14"/>
      <color theme="6" tint="-0.499984740745262"/>
      <name val="Times"/>
      <family val="1"/>
    </font>
    <font>
      <b/>
      <i/>
      <sz val="14"/>
      <color theme="6" tint="-0.499984740745262"/>
      <name val="Arial"/>
      <family val="2"/>
      <charset val="204"/>
    </font>
    <font>
      <b/>
      <sz val="14"/>
      <color theme="4" tint="-0.499984740745262"/>
      <name val="Arial"/>
      <family val="2"/>
      <charset val="204"/>
    </font>
    <font>
      <sz val="8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4"/>
      <color theme="4" tint="-0.499984740745262"/>
      <name val="Arial"/>
      <family val="2"/>
      <charset val="204"/>
    </font>
    <font>
      <i/>
      <sz val="14"/>
      <color theme="4" tint="-0.499984740745262"/>
      <name val="Arial"/>
      <family val="2"/>
      <charset val="204"/>
    </font>
    <font>
      <b/>
      <i/>
      <sz val="14"/>
      <color theme="4" tint="-0.499984740745262"/>
      <name val="Arial"/>
      <family val="2"/>
      <charset val="204"/>
    </font>
    <font>
      <b/>
      <sz val="14"/>
      <color theme="4" tint="-0.499984740745262"/>
      <name val="Times"/>
      <family val="1"/>
    </font>
    <font>
      <b/>
      <sz val="12"/>
      <color theme="1"/>
      <name val="Arial"/>
      <family val="2"/>
      <charset val="204"/>
    </font>
    <font>
      <b/>
      <sz val="14"/>
      <color theme="1"/>
      <name val="Times"/>
      <charset val="204"/>
    </font>
    <font>
      <sz val="9"/>
      <color theme="1"/>
      <name val="Times"/>
      <family val="1"/>
    </font>
    <font>
      <sz val="14"/>
      <color theme="1"/>
      <name val="Times"/>
      <family val="1"/>
    </font>
  </fonts>
  <fills count="6">
    <fill>
      <patternFill patternType="none"/>
    </fill>
    <fill>
      <patternFill patternType="gray125"/>
    </fill>
    <fill>
      <patternFill patternType="solid">
        <fgColor rgb="FFD8CFE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25">
    <xf numFmtId="0" fontId="0" fillId="0" borderId="0" xfId="0"/>
    <xf numFmtId="0" fontId="0" fillId="0" borderId="0" xfId="0" applyFill="1"/>
    <xf numFmtId="0" fontId="6" fillId="0" borderId="0" xfId="0" applyFont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Alignment="1">
      <alignment vertical="center"/>
    </xf>
    <xf numFmtId="164" fontId="11" fillId="0" borderId="1" xfId="0" applyNumberFormat="1" applyFont="1" applyFill="1" applyBorder="1" applyAlignment="1">
      <alignment horizontal="center" vertical="center"/>
    </xf>
    <xf numFmtId="43" fontId="1" fillId="2" borderId="1" xfId="1" applyFont="1" applyFill="1" applyBorder="1" applyAlignment="1">
      <alignment horizontal="center" vertical="center"/>
    </xf>
    <xf numFmtId="164" fontId="15" fillId="0" borderId="1" xfId="1" applyNumberFormat="1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right" vertical="distributed"/>
    </xf>
    <xf numFmtId="43" fontId="1" fillId="0" borderId="0" xfId="1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/>
    <xf numFmtId="0" fontId="37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4" fontId="37" fillId="0" borderId="1" xfId="1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64" fontId="37" fillId="0" borderId="1" xfId="0" applyNumberFormat="1" applyFont="1" applyFill="1" applyBorder="1" applyAlignment="1">
      <alignment horizontal="center" vertical="center"/>
    </xf>
    <xf numFmtId="43" fontId="34" fillId="2" borderId="1" xfId="1" applyFont="1" applyFill="1" applyBorder="1" applyAlignment="1">
      <alignment horizontal="center" vertical="center"/>
    </xf>
    <xf numFmtId="43" fontId="34" fillId="0" borderId="0" xfId="1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Fill="1"/>
    <xf numFmtId="0" fontId="11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Fill="1"/>
    <xf numFmtId="0" fontId="45" fillId="0" borderId="0" xfId="0" applyFont="1"/>
    <xf numFmtId="0" fontId="17" fillId="3" borderId="1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164" fontId="6" fillId="0" borderId="0" xfId="0" applyNumberFormat="1" applyFont="1"/>
    <xf numFmtId="0" fontId="10" fillId="0" borderId="0" xfId="0" applyFont="1"/>
    <xf numFmtId="0" fontId="6" fillId="0" borderId="1" xfId="0" applyFont="1" applyBorder="1" applyAlignment="1">
      <alignment horizontal="center" vertical="center"/>
    </xf>
    <xf numFmtId="0" fontId="58" fillId="0" borderId="0" xfId="0" applyFont="1"/>
    <xf numFmtId="0" fontId="59" fillId="0" borderId="0" xfId="0" applyFont="1"/>
    <xf numFmtId="0" fontId="61" fillId="0" borderId="1" xfId="0" applyFont="1" applyFill="1" applyBorder="1" applyAlignment="1">
      <alignment horizontal="center" vertical="center" wrapText="1"/>
    </xf>
    <xf numFmtId="0" fontId="62" fillId="0" borderId="1" xfId="0" applyFont="1" applyFill="1" applyBorder="1" applyAlignment="1">
      <alignment horizontal="center" vertical="center"/>
    </xf>
    <xf numFmtId="0" fontId="63" fillId="3" borderId="1" xfId="0" applyFont="1" applyFill="1" applyBorder="1" applyAlignment="1">
      <alignment horizontal="center" vertical="center"/>
    </xf>
    <xf numFmtId="0" fontId="63" fillId="0" borderId="1" xfId="0" applyFont="1" applyBorder="1" applyAlignment="1">
      <alignment horizontal="center" vertical="center"/>
    </xf>
    <xf numFmtId="0" fontId="63" fillId="0" borderId="1" xfId="0" applyFont="1" applyBorder="1"/>
    <xf numFmtId="0" fontId="45" fillId="0" borderId="1" xfId="0" applyFont="1" applyBorder="1" applyAlignment="1">
      <alignment horizontal="center"/>
    </xf>
    <xf numFmtId="0" fontId="64" fillId="0" borderId="1" xfId="0" applyFont="1" applyBorder="1" applyAlignment="1">
      <alignment horizontal="center"/>
    </xf>
    <xf numFmtId="0" fontId="68" fillId="0" borderId="1" xfId="0" applyFont="1" applyBorder="1" applyAlignment="1">
      <alignment horizontal="right" wrapText="1"/>
    </xf>
    <xf numFmtId="0" fontId="68" fillId="3" borderId="1" xfId="0" applyFont="1" applyFill="1" applyBorder="1" applyAlignment="1">
      <alignment horizontal="right" wrapText="1"/>
    </xf>
    <xf numFmtId="0" fontId="69" fillId="0" borderId="1" xfId="0" applyFont="1" applyBorder="1"/>
    <xf numFmtId="0" fontId="58" fillId="0" borderId="1" xfId="0" applyFont="1" applyBorder="1"/>
    <xf numFmtId="0" fontId="46" fillId="0" borderId="1" xfId="0" applyFont="1" applyBorder="1" applyAlignment="1">
      <alignment horizontal="center" vertical="center"/>
    </xf>
    <xf numFmtId="0" fontId="47" fillId="0" borderId="1" xfId="0" applyFont="1" applyBorder="1" applyAlignment="1">
      <alignment horizontal="right"/>
    </xf>
    <xf numFmtId="0" fontId="48" fillId="3" borderId="1" xfId="0" applyFont="1" applyFill="1" applyBorder="1" applyAlignment="1">
      <alignment horizontal="center" vertical="center"/>
    </xf>
    <xf numFmtId="0" fontId="48" fillId="0" borderId="1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72" fillId="0" borderId="1" xfId="0" applyFont="1" applyBorder="1"/>
    <xf numFmtId="0" fontId="70" fillId="0" borderId="1" xfId="0" applyFont="1" applyFill="1" applyBorder="1" applyAlignment="1">
      <alignment horizontal="center" vertical="center"/>
    </xf>
    <xf numFmtId="0" fontId="72" fillId="0" borderId="1" xfId="0" applyFont="1" applyBorder="1" applyAlignment="1">
      <alignment horizontal="center"/>
    </xf>
    <xf numFmtId="0" fontId="73" fillId="0" borderId="1" xfId="0" applyFont="1" applyBorder="1" applyAlignment="1">
      <alignment horizontal="center" vertical="center"/>
    </xf>
    <xf numFmtId="0" fontId="73" fillId="0" borderId="1" xfId="0" applyFont="1" applyBorder="1" applyAlignment="1">
      <alignment vertical="center"/>
    </xf>
    <xf numFmtId="164" fontId="70" fillId="0" borderId="1" xfId="1" applyNumberFormat="1" applyFont="1" applyFill="1" applyBorder="1" applyAlignment="1">
      <alignment horizontal="center" vertical="center"/>
    </xf>
    <xf numFmtId="164" fontId="70" fillId="0" borderId="1" xfId="0" applyNumberFormat="1" applyFont="1" applyFill="1" applyBorder="1" applyAlignment="1">
      <alignment horizontal="center" vertical="center"/>
    </xf>
    <xf numFmtId="0" fontId="64" fillId="0" borderId="1" xfId="0" applyFont="1" applyBorder="1"/>
    <xf numFmtId="49" fontId="57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 wrapText="1"/>
    </xf>
    <xf numFmtId="164" fontId="37" fillId="4" borderId="1" xfId="0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center" vertical="center"/>
    </xf>
    <xf numFmtId="164" fontId="12" fillId="4" borderId="1" xfId="1" applyNumberFormat="1" applyFont="1" applyFill="1" applyBorder="1" applyAlignment="1">
      <alignment horizontal="center" vertical="center"/>
    </xf>
    <xf numFmtId="164" fontId="9" fillId="4" borderId="1" xfId="0" applyNumberFormat="1" applyFont="1" applyFill="1" applyBorder="1" applyAlignment="1">
      <alignment horizontal="center" vertical="center"/>
    </xf>
    <xf numFmtId="164" fontId="75" fillId="4" borderId="1" xfId="1" applyNumberFormat="1" applyFont="1" applyFill="1" applyBorder="1" applyAlignment="1">
      <alignment horizontal="center" vertical="center"/>
    </xf>
    <xf numFmtId="164" fontId="74" fillId="4" borderId="1" xfId="0" applyNumberFormat="1" applyFont="1" applyFill="1" applyBorder="1" applyAlignment="1">
      <alignment horizontal="center" vertical="center"/>
    </xf>
    <xf numFmtId="0" fontId="38" fillId="4" borderId="1" xfId="0" applyFont="1" applyFill="1" applyBorder="1" applyAlignment="1">
      <alignment vertical="center" wrapText="1"/>
    </xf>
    <xf numFmtId="164" fontId="38" fillId="4" borderId="1" xfId="1" applyNumberFormat="1" applyFont="1" applyFill="1" applyBorder="1" applyAlignment="1">
      <alignment horizontal="center" vertical="center"/>
    </xf>
    <xf numFmtId="164" fontId="15" fillId="4" borderId="1" xfId="0" applyNumberFormat="1" applyFont="1" applyFill="1" applyBorder="1" applyAlignment="1">
      <alignment horizontal="center" vertical="center"/>
    </xf>
    <xf numFmtId="164" fontId="70" fillId="4" borderId="1" xfId="0" applyNumberFormat="1" applyFont="1" applyFill="1" applyBorder="1" applyAlignment="1">
      <alignment horizontal="center" vertical="center"/>
    </xf>
    <xf numFmtId="0" fontId="12" fillId="4" borderId="1" xfId="0" applyNumberFormat="1" applyFont="1" applyFill="1" applyBorder="1" applyAlignment="1">
      <alignment vertical="center" wrapText="1"/>
    </xf>
    <xf numFmtId="164" fontId="9" fillId="4" borderId="1" xfId="1" applyNumberFormat="1" applyFont="1" applyFill="1" applyBorder="1" applyAlignment="1">
      <alignment horizontal="center" vertical="center"/>
    </xf>
    <xf numFmtId="164" fontId="74" fillId="4" borderId="1" xfId="1" applyNumberFormat="1" applyFont="1" applyFill="1" applyBorder="1" applyAlignment="1">
      <alignment horizontal="center" vertical="center"/>
    </xf>
    <xf numFmtId="49" fontId="25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55" fillId="4" borderId="1" xfId="0" applyFont="1" applyFill="1" applyBorder="1" applyAlignment="1">
      <alignment horizontal="center" vertical="center"/>
    </xf>
    <xf numFmtId="0" fontId="43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164" fontId="11" fillId="4" borderId="1" xfId="1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wrapText="1"/>
    </xf>
    <xf numFmtId="0" fontId="2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wrapText="1"/>
    </xf>
    <xf numFmtId="49" fontId="42" fillId="4" borderId="1" xfId="0" applyNumberFormat="1" applyFont="1" applyFill="1" applyBorder="1" applyAlignment="1">
      <alignment horizontal="center" vertical="center" wrapText="1"/>
    </xf>
    <xf numFmtId="0" fontId="38" fillId="4" borderId="1" xfId="0" applyFont="1" applyFill="1" applyBorder="1" applyAlignment="1">
      <alignment wrapText="1"/>
    </xf>
    <xf numFmtId="0" fontId="23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vertical="center" wrapText="1"/>
    </xf>
    <xf numFmtId="164" fontId="37" fillId="4" borderId="1" xfId="1" applyNumberFormat="1" applyFont="1" applyFill="1" applyBorder="1" applyAlignment="1">
      <alignment horizontal="center" vertical="center"/>
    </xf>
    <xf numFmtId="164" fontId="15" fillId="4" borderId="1" xfId="1" applyNumberFormat="1" applyFont="1" applyFill="1" applyBorder="1" applyAlignment="1">
      <alignment horizontal="center" vertical="center"/>
    </xf>
    <xf numFmtId="164" fontId="70" fillId="4" borderId="1" xfId="1" applyNumberFormat="1" applyFont="1" applyFill="1" applyBorder="1" applyAlignment="1">
      <alignment horizontal="center" vertical="center"/>
    </xf>
    <xf numFmtId="0" fontId="9" fillId="4" borderId="1" xfId="0" applyNumberFormat="1" applyFont="1" applyFill="1" applyBorder="1" applyAlignment="1">
      <alignment wrapText="1"/>
    </xf>
    <xf numFmtId="0" fontId="9" fillId="4" borderId="1" xfId="0" applyNumberFormat="1" applyFont="1" applyFill="1" applyBorder="1" applyAlignment="1">
      <alignment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wrapText="1"/>
    </xf>
    <xf numFmtId="0" fontId="9" fillId="4" borderId="1" xfId="0" quotePrefix="1" applyFont="1" applyFill="1" applyBorder="1" applyAlignment="1">
      <alignment vertical="center" wrapText="1"/>
    </xf>
    <xf numFmtId="0" fontId="9" fillId="4" borderId="1" xfId="0" quotePrefix="1" applyFont="1" applyFill="1" applyBorder="1" applyAlignment="1">
      <alignment wrapText="1"/>
    </xf>
    <xf numFmtId="0" fontId="9" fillId="4" borderId="1" xfId="0" applyFont="1" applyFill="1" applyBorder="1" applyAlignment="1">
      <alignment horizontal="left" vertical="center" wrapText="1"/>
    </xf>
    <xf numFmtId="0" fontId="42" fillId="4" borderId="1" xfId="0" applyFont="1" applyFill="1" applyBorder="1" applyAlignment="1">
      <alignment horizontal="center" vertical="center"/>
    </xf>
    <xf numFmtId="0" fontId="37" fillId="4" borderId="1" xfId="0" applyFont="1" applyFill="1" applyBorder="1" applyAlignment="1">
      <alignment wrapText="1"/>
    </xf>
    <xf numFmtId="0" fontId="43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vertical="justify" wrapText="1"/>
    </xf>
    <xf numFmtId="0" fontId="73" fillId="4" borderId="1" xfId="0" applyFont="1" applyFill="1" applyBorder="1"/>
    <xf numFmtId="0" fontId="6" fillId="4" borderId="1" xfId="0" applyFont="1" applyFill="1" applyBorder="1"/>
    <xf numFmtId="0" fontId="12" fillId="4" borderId="1" xfId="0" applyFont="1" applyFill="1" applyBorder="1" applyAlignment="1">
      <alignment wrapText="1"/>
    </xf>
    <xf numFmtId="0" fontId="9" fillId="4" borderId="1" xfId="0" applyFont="1" applyFill="1" applyBorder="1" applyAlignment="1">
      <alignment horizontal="justify" vertical="center" wrapText="1"/>
    </xf>
    <xf numFmtId="0" fontId="38" fillId="4" borderId="1" xfId="0" applyFont="1" applyFill="1" applyBorder="1" applyAlignment="1">
      <alignment horizontal="justify" vertical="center" wrapText="1"/>
    </xf>
    <xf numFmtId="0" fontId="12" fillId="4" borderId="1" xfId="0" applyFont="1" applyFill="1" applyBorder="1" applyAlignment="1">
      <alignment horizontal="justify" vertical="center" wrapText="1"/>
    </xf>
    <xf numFmtId="0" fontId="12" fillId="4" borderId="1" xfId="0" applyNumberFormat="1" applyFont="1" applyFill="1" applyBorder="1" applyAlignment="1">
      <alignment horizontal="left" vertical="center" wrapText="1"/>
    </xf>
    <xf numFmtId="0" fontId="6" fillId="4" borderId="0" xfId="0" applyFont="1" applyFill="1"/>
    <xf numFmtId="0" fontId="0" fillId="4" borderId="0" xfId="0" applyFill="1"/>
    <xf numFmtId="0" fontId="12" fillId="4" borderId="1" xfId="0" applyFont="1" applyFill="1" applyBorder="1" applyAlignment="1">
      <alignment horizontal="left" vertical="center" wrapText="1"/>
    </xf>
    <xf numFmtId="164" fontId="11" fillId="4" borderId="1" xfId="1" applyNumberFormat="1" applyFont="1" applyFill="1" applyBorder="1" applyAlignment="1">
      <alignment vertical="center" wrapText="1"/>
    </xf>
    <xf numFmtId="164" fontId="9" fillId="4" borderId="1" xfId="1" applyNumberFormat="1" applyFont="1" applyFill="1" applyBorder="1" applyAlignment="1">
      <alignment horizontal="center" vertical="center" wrapText="1"/>
    </xf>
    <xf numFmtId="164" fontId="9" fillId="4" borderId="1" xfId="1" applyNumberFormat="1" applyFont="1" applyFill="1" applyBorder="1" applyAlignment="1">
      <alignment vertical="center" wrapText="1"/>
    </xf>
    <xf numFmtId="164" fontId="74" fillId="4" borderId="1" xfId="1" applyNumberFormat="1" applyFont="1" applyFill="1" applyBorder="1" applyAlignment="1">
      <alignment horizontal="center" vertical="center" wrapText="1"/>
    </xf>
    <xf numFmtId="164" fontId="11" fillId="4" borderId="1" xfId="1" applyNumberFormat="1" applyFont="1" applyFill="1" applyBorder="1" applyAlignment="1">
      <alignment vertical="center"/>
    </xf>
    <xf numFmtId="164" fontId="11" fillId="4" borderId="1" xfId="1" applyNumberFormat="1" applyFont="1" applyFill="1" applyBorder="1" applyAlignment="1">
      <alignment horizontal="right" vertical="center"/>
    </xf>
    <xf numFmtId="164" fontId="9" fillId="4" borderId="1" xfId="1" applyNumberFormat="1" applyFont="1" applyFill="1" applyBorder="1" applyAlignment="1">
      <alignment vertical="center"/>
    </xf>
    <xf numFmtId="164" fontId="9" fillId="4" borderId="1" xfId="1" applyNumberFormat="1" applyFont="1" applyFill="1" applyBorder="1" applyAlignment="1">
      <alignment horizontal="right" vertical="center"/>
    </xf>
    <xf numFmtId="164" fontId="74" fillId="4" borderId="1" xfId="1" applyNumberFormat="1" applyFont="1" applyFill="1" applyBorder="1" applyAlignment="1">
      <alignment vertical="center"/>
    </xf>
    <xf numFmtId="0" fontId="39" fillId="4" borderId="1" xfId="0" applyFont="1" applyFill="1" applyBorder="1" applyAlignment="1">
      <alignment horizontal="center" vertical="center"/>
    </xf>
    <xf numFmtId="164" fontId="38" fillId="4" borderId="1" xfId="1" applyNumberFormat="1" applyFont="1" applyFill="1" applyBorder="1" applyAlignment="1">
      <alignment vertical="center"/>
    </xf>
    <xf numFmtId="164" fontId="12" fillId="4" borderId="1" xfId="1" applyNumberFormat="1" applyFont="1" applyFill="1" applyBorder="1" applyAlignment="1">
      <alignment vertical="center"/>
    </xf>
    <xf numFmtId="164" fontId="75" fillId="4" borderId="1" xfId="1" applyNumberFormat="1" applyFont="1" applyFill="1" applyBorder="1" applyAlignment="1">
      <alignment vertical="center"/>
    </xf>
    <xf numFmtId="164" fontId="52" fillId="4" borderId="1" xfId="1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justify" vertical="center" wrapText="1"/>
    </xf>
    <xf numFmtId="0" fontId="73" fillId="0" borderId="0" xfId="0" applyFont="1"/>
    <xf numFmtId="0" fontId="73" fillId="0" borderId="0" xfId="0" applyFont="1" applyFill="1"/>
    <xf numFmtId="164" fontId="12" fillId="4" borderId="1" xfId="0" applyNumberFormat="1" applyFont="1" applyFill="1" applyBorder="1" applyAlignment="1">
      <alignment horizontal="center" vertical="center"/>
    </xf>
    <xf numFmtId="164" fontId="18" fillId="4" borderId="1" xfId="0" applyNumberFormat="1" applyFont="1" applyFill="1" applyBorder="1" applyAlignment="1">
      <alignment horizontal="center" vertical="center"/>
    </xf>
    <xf numFmtId="49" fontId="23" fillId="4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/>
    <xf numFmtId="0" fontId="81" fillId="0" borderId="1" xfId="0" applyFont="1" applyBorder="1"/>
    <xf numFmtId="0" fontId="80" fillId="0" borderId="1" xfId="0" applyFont="1" applyFill="1" applyBorder="1" applyAlignment="1">
      <alignment horizontal="center" vertical="center"/>
    </xf>
    <xf numFmtId="0" fontId="81" fillId="0" borderId="1" xfId="0" applyFont="1" applyBorder="1" applyAlignment="1">
      <alignment horizontal="center"/>
    </xf>
    <xf numFmtId="0" fontId="82" fillId="0" borderId="1" xfId="0" applyFont="1" applyBorder="1" applyAlignment="1">
      <alignment horizontal="center" vertical="center"/>
    </xf>
    <xf numFmtId="0" fontId="82" fillId="0" borderId="1" xfId="0" applyFont="1" applyBorder="1" applyAlignment="1">
      <alignment vertical="center"/>
    </xf>
    <xf numFmtId="164" fontId="80" fillId="4" borderId="1" xfId="1" applyNumberFormat="1" applyFont="1" applyFill="1" applyBorder="1" applyAlignment="1">
      <alignment horizontal="center" vertical="center"/>
    </xf>
    <xf numFmtId="164" fontId="83" fillId="4" borderId="1" xfId="1" applyNumberFormat="1" applyFont="1" applyFill="1" applyBorder="1" applyAlignment="1">
      <alignment horizontal="center" vertical="center"/>
    </xf>
    <xf numFmtId="164" fontId="84" fillId="4" borderId="1" xfId="1" applyNumberFormat="1" applyFont="1" applyFill="1" applyBorder="1" applyAlignment="1">
      <alignment horizontal="center" vertical="center"/>
    </xf>
    <xf numFmtId="164" fontId="83" fillId="4" borderId="1" xfId="1" applyNumberFormat="1" applyFont="1" applyFill="1" applyBorder="1" applyAlignment="1">
      <alignment horizontal="center" vertical="center" wrapText="1"/>
    </xf>
    <xf numFmtId="164" fontId="83" fillId="4" borderId="1" xfId="1" applyNumberFormat="1" applyFont="1" applyFill="1" applyBorder="1" applyAlignment="1">
      <alignment vertical="center"/>
    </xf>
    <xf numFmtId="164" fontId="84" fillId="4" borderId="1" xfId="1" applyNumberFormat="1" applyFont="1" applyFill="1" applyBorder="1" applyAlignment="1">
      <alignment vertical="center"/>
    </xf>
    <xf numFmtId="164" fontId="80" fillId="0" borderId="1" xfId="0" applyNumberFormat="1" applyFont="1" applyFill="1" applyBorder="1" applyAlignment="1">
      <alignment horizontal="center" vertical="center"/>
    </xf>
    <xf numFmtId="164" fontId="80" fillId="4" borderId="1" xfId="0" applyNumberFormat="1" applyFont="1" applyFill="1" applyBorder="1" applyAlignment="1">
      <alignment horizontal="center" vertical="center"/>
    </xf>
    <xf numFmtId="164" fontId="83" fillId="4" borderId="1" xfId="0" applyNumberFormat="1" applyFont="1" applyFill="1" applyBorder="1" applyAlignment="1">
      <alignment horizontal="center" vertical="center"/>
    </xf>
    <xf numFmtId="164" fontId="84" fillId="4" borderId="1" xfId="0" applyNumberFormat="1" applyFont="1" applyFill="1" applyBorder="1" applyAlignment="1">
      <alignment horizontal="center" vertical="center"/>
    </xf>
    <xf numFmtId="164" fontId="85" fillId="4" borderId="1" xfId="0" applyNumberFormat="1" applyFont="1" applyFill="1" applyBorder="1" applyAlignment="1">
      <alignment horizontal="center" vertical="center"/>
    </xf>
    <xf numFmtId="0" fontId="82" fillId="4" borderId="1" xfId="0" applyFont="1" applyFill="1" applyBorder="1"/>
    <xf numFmtId="164" fontId="80" fillId="0" borderId="1" xfId="1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164" fontId="9" fillId="0" borderId="1" xfId="1" applyNumberFormat="1" applyFont="1" applyFill="1" applyBorder="1" applyAlignment="1">
      <alignment horizontal="center" vertical="center"/>
    </xf>
    <xf numFmtId="164" fontId="12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/>
    <xf numFmtId="0" fontId="16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37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right"/>
    </xf>
    <xf numFmtId="0" fontId="15" fillId="0" borderId="1" xfId="0" applyFont="1" applyFill="1" applyBorder="1" applyAlignment="1">
      <alignment horizontal="right" vertical="distributed"/>
    </xf>
    <xf numFmtId="0" fontId="0" fillId="0" borderId="0" xfId="0" applyFill="1" applyAlignment="1"/>
    <xf numFmtId="0" fontId="24" fillId="0" borderId="1" xfId="0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/>
    </xf>
    <xf numFmtId="43" fontId="23" fillId="0" borderId="1" xfId="1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164" fontId="11" fillId="0" borderId="1" xfId="1" applyNumberFormat="1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4" fillId="4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0" fillId="4" borderId="0" xfId="0" applyFill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/>
    <xf numFmtId="164" fontId="74" fillId="0" borderId="1" xfId="1" applyNumberFormat="1" applyFont="1" applyFill="1" applyBorder="1" applyAlignment="1">
      <alignment horizontal="center" vertical="center"/>
    </xf>
    <xf numFmtId="164" fontId="83" fillId="0" borderId="1" xfId="1" applyNumberFormat="1" applyFont="1" applyFill="1" applyBorder="1" applyAlignment="1">
      <alignment horizontal="center" vertical="center"/>
    </xf>
    <xf numFmtId="164" fontId="75" fillId="0" borderId="1" xfId="1" applyNumberFormat="1" applyFont="1" applyFill="1" applyBorder="1" applyAlignment="1">
      <alignment horizontal="center" vertical="center"/>
    </xf>
    <xf numFmtId="164" fontId="84" fillId="0" borderId="1" xfId="1" applyNumberFormat="1" applyFont="1" applyFill="1" applyBorder="1" applyAlignment="1">
      <alignment horizontal="center" vertical="center"/>
    </xf>
    <xf numFmtId="0" fontId="0" fillId="5" borderId="0" xfId="0" applyFill="1"/>
    <xf numFmtId="0" fontId="23" fillId="0" borderId="1" xfId="0" applyFont="1" applyFill="1" applyBorder="1" applyAlignment="1">
      <alignment horizontal="center" vertical="center" wrapText="1"/>
    </xf>
    <xf numFmtId="2" fontId="34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justify" vertical="center" wrapText="1"/>
    </xf>
    <xf numFmtId="0" fontId="9" fillId="4" borderId="1" xfId="0" applyNumberFormat="1" applyFont="1" applyFill="1" applyBorder="1" applyAlignment="1">
      <alignment horizontal="left" vertical="center" wrapText="1"/>
    </xf>
    <xf numFmtId="49" fontId="87" fillId="4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left" vertical="center" wrapText="1"/>
    </xf>
    <xf numFmtId="43" fontId="11" fillId="0" borderId="1" xfId="1" applyFont="1" applyFill="1" applyBorder="1" applyAlignment="1">
      <alignment vertical="center"/>
    </xf>
    <xf numFmtId="2" fontId="17" fillId="0" borderId="1" xfId="0" applyNumberFormat="1" applyFont="1" applyFill="1" applyBorder="1" applyAlignment="1">
      <alignment horizontal="center" vertical="center"/>
    </xf>
    <xf numFmtId="43" fontId="9" fillId="0" borderId="1" xfId="1" applyFont="1" applyFill="1" applyBorder="1" applyAlignment="1">
      <alignment vertical="center"/>
    </xf>
    <xf numFmtId="43" fontId="74" fillId="0" borderId="1" xfId="1" applyFont="1" applyFill="1" applyBorder="1" applyAlignment="1">
      <alignment vertical="center"/>
    </xf>
    <xf numFmtId="43" fontId="83" fillId="0" borderId="1" xfId="1" applyFont="1" applyFill="1" applyBorder="1" applyAlignment="1">
      <alignment vertical="center"/>
    </xf>
    <xf numFmtId="2" fontId="0" fillId="0" borderId="0" xfId="0" applyNumberFormat="1" applyFill="1" applyAlignment="1">
      <alignment horizontal="right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74" fillId="0" borderId="1" xfId="0" applyNumberFormat="1" applyFont="1" applyFill="1" applyBorder="1" applyAlignment="1">
      <alignment horizontal="center" vertical="center"/>
    </xf>
    <xf numFmtId="164" fontId="84" fillId="0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74" fillId="0" borderId="1" xfId="0" applyNumberFormat="1" applyFont="1" applyFill="1" applyBorder="1" applyAlignment="1">
      <alignment horizontal="center" vertical="center" wrapText="1"/>
    </xf>
    <xf numFmtId="164" fontId="83" fillId="0" borderId="1" xfId="0" applyNumberFormat="1" applyFont="1" applyFill="1" applyBorder="1" applyAlignment="1">
      <alignment horizontal="center" vertical="center" wrapText="1"/>
    </xf>
    <xf numFmtId="0" fontId="35" fillId="0" borderId="0" xfId="0" applyFont="1" applyFill="1"/>
    <xf numFmtId="0" fontId="26" fillId="0" borderId="0" xfId="0" applyFont="1" applyBorder="1" applyAlignment="1">
      <alignment horizontal="left" vertical="center"/>
    </xf>
    <xf numFmtId="0" fontId="65" fillId="0" borderId="0" xfId="0" applyFont="1" applyBorder="1" applyAlignment="1">
      <alignment horizontal="left" vertical="center"/>
    </xf>
    <xf numFmtId="0" fontId="67" fillId="0" borderId="0" xfId="0" applyFont="1" applyBorder="1" applyAlignment="1">
      <alignment horizontal="left" vertical="center"/>
    </xf>
    <xf numFmtId="0" fontId="44" fillId="0" borderId="10" xfId="0" applyFont="1" applyBorder="1" applyAlignment="1">
      <alignment horizontal="left" vertical="center"/>
    </xf>
    <xf numFmtId="0" fontId="26" fillId="0" borderId="13" xfId="0" applyFont="1" applyBorder="1" applyAlignment="1">
      <alignment horizontal="left" vertical="center"/>
    </xf>
    <xf numFmtId="0" fontId="60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26" fillId="5" borderId="1" xfId="0" applyFont="1" applyFill="1" applyBorder="1" applyAlignment="1">
      <alignment horizontal="left" vertical="center"/>
    </xf>
    <xf numFmtId="0" fontId="26" fillId="4" borderId="1" xfId="0" applyFont="1" applyFill="1" applyBorder="1" applyAlignment="1">
      <alignment horizontal="left" vertical="center"/>
    </xf>
    <xf numFmtId="0" fontId="27" fillId="4" borderId="1" xfId="0" applyFont="1" applyFill="1" applyBorder="1" applyAlignment="1">
      <alignment horizontal="left" vertical="center"/>
    </xf>
    <xf numFmtId="0" fontId="28" fillId="4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/>
    </xf>
    <xf numFmtId="0" fontId="29" fillId="4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/>
    </xf>
    <xf numFmtId="0" fontId="30" fillId="4" borderId="1" xfId="0" applyFont="1" applyFill="1" applyBorder="1" applyAlignment="1">
      <alignment horizontal="left" vertical="center"/>
    </xf>
    <xf numFmtId="49" fontId="26" fillId="0" borderId="1" xfId="0" applyNumberFormat="1" applyFont="1" applyBorder="1" applyAlignment="1">
      <alignment horizontal="left" vertical="center"/>
    </xf>
    <xf numFmtId="0" fontId="31" fillId="0" borderId="1" xfId="0" applyFont="1" applyFill="1" applyBorder="1" applyAlignment="1">
      <alignment horizontal="left" vertical="center"/>
    </xf>
    <xf numFmtId="0" fontId="31" fillId="4" borderId="1" xfId="0" applyFont="1" applyFill="1" applyBorder="1" applyAlignment="1">
      <alignment horizontal="left" vertical="center"/>
    </xf>
    <xf numFmtId="0" fontId="23" fillId="4" borderId="1" xfId="0" applyFont="1" applyFill="1" applyBorder="1" applyAlignment="1">
      <alignment horizontal="left" vertical="center"/>
    </xf>
    <xf numFmtId="0" fontId="36" fillId="0" borderId="1" xfId="0" applyFont="1" applyFill="1" applyBorder="1" applyAlignment="1">
      <alignment horizontal="left" vertical="center"/>
    </xf>
    <xf numFmtId="0" fontId="42" fillId="4" borderId="1" xfId="0" applyFont="1" applyFill="1" applyBorder="1" applyAlignment="1">
      <alignment horizontal="left" vertical="center"/>
    </xf>
    <xf numFmtId="0" fontId="32" fillId="4" borderId="1" xfId="0" applyFont="1" applyFill="1" applyBorder="1" applyAlignment="1">
      <alignment horizontal="left" vertical="center"/>
    </xf>
    <xf numFmtId="0" fontId="31" fillId="5" borderId="1" xfId="0" applyFont="1" applyFill="1" applyBorder="1" applyAlignment="1">
      <alignment horizontal="left" vertical="center"/>
    </xf>
    <xf numFmtId="0" fontId="33" fillId="4" borderId="1" xfId="0" applyFont="1" applyFill="1" applyBorder="1" applyAlignment="1">
      <alignment horizontal="left" vertical="center" wrapText="1"/>
    </xf>
    <xf numFmtId="0" fontId="26" fillId="0" borderId="4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 wrapText="1"/>
    </xf>
    <xf numFmtId="164" fontId="34" fillId="4" borderId="1" xfId="1" applyNumberFormat="1" applyFont="1" applyFill="1" applyBorder="1" applyAlignment="1">
      <alignment horizontal="center" vertical="center"/>
    </xf>
    <xf numFmtId="164" fontId="1" fillId="4" borderId="1" xfId="1" applyNumberFormat="1" applyFont="1" applyFill="1" applyBorder="1" applyAlignment="1">
      <alignment horizontal="center" vertical="center"/>
    </xf>
    <xf numFmtId="164" fontId="76" fillId="4" borderId="1" xfId="1" applyNumberFormat="1" applyFont="1" applyFill="1" applyBorder="1" applyAlignment="1">
      <alignment horizontal="center" vertical="center"/>
    </xf>
    <xf numFmtId="164" fontId="86" fillId="4" borderId="1" xfId="1" applyNumberFormat="1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right" vertical="center"/>
    </xf>
    <xf numFmtId="43" fontId="37" fillId="4" borderId="3" xfId="1" applyFont="1" applyFill="1" applyBorder="1" applyAlignment="1">
      <alignment horizontal="left" vertical="center"/>
    </xf>
    <xf numFmtId="0" fontId="17" fillId="4" borderId="0" xfId="0" applyFont="1" applyFill="1" applyAlignment="1">
      <alignment horizontal="center" vertical="center"/>
    </xf>
    <xf numFmtId="43" fontId="15" fillId="4" borderId="3" xfId="1" applyFont="1" applyFill="1" applyBorder="1" applyAlignment="1">
      <alignment horizontal="center" vertical="center"/>
    </xf>
    <xf numFmtId="43" fontId="70" fillId="4" borderId="3" xfId="1" applyFont="1" applyFill="1" applyBorder="1" applyAlignment="1">
      <alignment horizontal="center" vertical="center"/>
    </xf>
    <xf numFmtId="0" fontId="73" fillId="4" borderId="0" xfId="0" applyFont="1" applyFill="1"/>
    <xf numFmtId="43" fontId="56" fillId="4" borderId="3" xfId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right" vertical="center"/>
    </xf>
    <xf numFmtId="43" fontId="37" fillId="4" borderId="1" xfId="1" applyFont="1" applyFill="1" applyBorder="1" applyAlignment="1">
      <alignment horizontal="left" vertical="center"/>
    </xf>
    <xf numFmtId="43" fontId="15" fillId="4" borderId="1" xfId="1" applyFont="1" applyFill="1" applyBorder="1" applyAlignment="1">
      <alignment horizontal="center" vertical="center"/>
    </xf>
    <xf numFmtId="43" fontId="70" fillId="4" borderId="1" xfId="1" applyFont="1" applyFill="1" applyBorder="1" applyAlignment="1">
      <alignment horizontal="center" vertical="center"/>
    </xf>
    <xf numFmtId="43" fontId="56" fillId="4" borderId="1" xfId="1" applyFont="1" applyFill="1" applyBorder="1" applyAlignment="1">
      <alignment horizontal="center" vertical="center"/>
    </xf>
    <xf numFmtId="43" fontId="18" fillId="4" borderId="1" xfId="1" applyFont="1" applyFill="1" applyBorder="1" applyAlignment="1">
      <alignment horizontal="right"/>
    </xf>
    <xf numFmtId="43" fontId="37" fillId="4" borderId="1" xfId="1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right" vertical="center"/>
    </xf>
    <xf numFmtId="43" fontId="37" fillId="4" borderId="2" xfId="1" applyFont="1" applyFill="1" applyBorder="1" applyAlignment="1">
      <alignment vertical="center"/>
    </xf>
    <xf numFmtId="0" fontId="4" fillId="4" borderId="0" xfId="0" applyFont="1" applyFill="1" applyBorder="1"/>
    <xf numFmtId="0" fontId="4" fillId="4" borderId="0" xfId="0" applyFont="1" applyFill="1"/>
    <xf numFmtId="43" fontId="15" fillId="4" borderId="2" xfId="1" applyFont="1" applyFill="1" applyBorder="1" applyAlignment="1">
      <alignment horizontal="center" vertical="center"/>
    </xf>
    <xf numFmtId="43" fontId="70" fillId="4" borderId="2" xfId="1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right" vertical="center"/>
    </xf>
    <xf numFmtId="43" fontId="40" fillId="4" borderId="6" xfId="1" applyFont="1" applyFill="1" applyBorder="1" applyAlignment="1">
      <alignment vertical="center"/>
    </xf>
    <xf numFmtId="43" fontId="40" fillId="4" borderId="7" xfId="1" applyFont="1" applyFill="1" applyBorder="1" applyAlignment="1">
      <alignment vertical="center"/>
    </xf>
    <xf numFmtId="43" fontId="20" fillId="4" borderId="6" xfId="1" applyFont="1" applyFill="1" applyBorder="1" applyAlignment="1">
      <alignment horizontal="center" vertical="center"/>
    </xf>
    <xf numFmtId="43" fontId="20" fillId="4" borderId="7" xfId="1" applyFont="1" applyFill="1" applyBorder="1" applyAlignment="1">
      <alignment horizontal="center" vertical="center"/>
    </xf>
    <xf numFmtId="165" fontId="20" fillId="4" borderId="6" xfId="1" applyNumberFormat="1" applyFont="1" applyFill="1" applyBorder="1" applyAlignment="1">
      <alignment horizontal="center"/>
    </xf>
    <xf numFmtId="43" fontId="20" fillId="4" borderId="6" xfId="1" applyFont="1" applyFill="1" applyBorder="1" applyAlignment="1">
      <alignment horizontal="center"/>
    </xf>
    <xf numFmtId="165" fontId="77" fillId="4" borderId="6" xfId="1" applyNumberFormat="1" applyFont="1" applyFill="1" applyBorder="1" applyAlignment="1">
      <alignment horizontal="center" vertical="center"/>
    </xf>
    <xf numFmtId="43" fontId="77" fillId="4" borderId="6" xfId="1" applyFont="1" applyFill="1" applyBorder="1" applyAlignment="1">
      <alignment horizontal="center" vertical="center"/>
    </xf>
    <xf numFmtId="165" fontId="20" fillId="4" borderId="6" xfId="1" applyNumberFormat="1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right" vertical="center"/>
    </xf>
    <xf numFmtId="43" fontId="41" fillId="4" borderId="9" xfId="1" applyFont="1" applyFill="1" applyBorder="1" applyAlignment="1">
      <alignment horizontal="center" vertical="center"/>
    </xf>
    <xf numFmtId="43" fontId="19" fillId="4" borderId="9" xfId="1" applyFont="1" applyFill="1" applyBorder="1" applyAlignment="1">
      <alignment horizontal="center" vertical="center"/>
    </xf>
    <xf numFmtId="43" fontId="78" fillId="4" borderId="9" xfId="1" applyFont="1" applyFill="1" applyBorder="1" applyAlignment="1">
      <alignment horizontal="center" vertical="center"/>
    </xf>
    <xf numFmtId="0" fontId="49" fillId="4" borderId="3" xfId="0" applyFont="1" applyFill="1" applyBorder="1" applyAlignment="1">
      <alignment horizontal="right" vertical="center"/>
    </xf>
    <xf numFmtId="43" fontId="49" fillId="4" borderId="3" xfId="1" applyFont="1" applyFill="1" applyBorder="1" applyAlignment="1">
      <alignment horizontal="center" vertical="center"/>
    </xf>
    <xf numFmtId="0" fontId="50" fillId="4" borderId="0" xfId="0" applyFont="1" applyFill="1" applyBorder="1"/>
    <xf numFmtId="0" fontId="50" fillId="4" borderId="0" xfId="0" applyFont="1" applyFill="1"/>
    <xf numFmtId="43" fontId="79" fillId="4" borderId="3" xfId="1" applyFont="1" applyFill="1" applyBorder="1" applyAlignment="1">
      <alignment horizontal="center" vertical="center"/>
    </xf>
    <xf numFmtId="49" fontId="5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88" fillId="0" borderId="0" xfId="0" applyFont="1" applyFill="1" applyAlignment="1">
      <alignment horizontal="center" vertical="center" wrapText="1"/>
    </xf>
    <xf numFmtId="0" fontId="66" fillId="0" borderId="10" xfId="0" applyFont="1" applyBorder="1" applyAlignment="1">
      <alignment horizontal="right" wrapText="1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80" fillId="0" borderId="1" xfId="0" applyFont="1" applyBorder="1" applyAlignment="1">
      <alignment horizontal="center"/>
    </xf>
    <xf numFmtId="0" fontId="70" fillId="0" borderId="1" xfId="0" applyFont="1" applyBorder="1" applyAlignment="1">
      <alignment horizontal="center"/>
    </xf>
    <xf numFmtId="0" fontId="90" fillId="0" borderId="0" xfId="0" applyFont="1" applyFill="1" applyAlignment="1">
      <alignment horizontal="right" vertical="center"/>
    </xf>
    <xf numFmtId="0" fontId="89" fillId="0" borderId="0" xfId="0" applyFont="1" applyFill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1" fillId="0" borderId="1" xfId="0" applyFont="1" applyFill="1" applyBorder="1" applyAlignment="1">
      <alignment horizontal="center"/>
    </xf>
    <xf numFmtId="0" fontId="71" fillId="0" borderId="1" xfId="0" applyFont="1" applyBorder="1" applyAlignment="1">
      <alignment horizontal="center"/>
    </xf>
    <xf numFmtId="0" fontId="47" fillId="0" borderId="1" xfId="0" applyFont="1" applyBorder="1" applyAlignment="1">
      <alignment horizontal="center"/>
    </xf>
    <xf numFmtId="0" fontId="15" fillId="0" borderId="14" xfId="0" applyFont="1" applyFill="1" applyBorder="1" applyAlignment="1">
      <alignment horizontal="center" vertical="center"/>
    </xf>
    <xf numFmtId="0" fontId="51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0FB158"/>
      <color rgb="FFD8CFE3"/>
      <color rgb="FF69FFFF"/>
      <color rgb="FFB6B1F9"/>
      <color rgb="FFCBDE8E"/>
      <color rgb="FFD4CAE0"/>
      <color rgb="FFBBD46A"/>
      <color rgb="FFFF6699"/>
      <color rgb="FFFF93B7"/>
      <color rgb="FFF8A9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FB158"/>
    <pageSetUpPr fitToPage="1"/>
  </sheetPr>
  <dimension ref="A1:BK259"/>
  <sheetViews>
    <sheetView tabSelected="1" view="pageBreakPreview" topLeftCell="B1" zoomScale="84" zoomScaleNormal="71" zoomScaleSheetLayoutView="84" workbookViewId="0">
      <selection activeCell="BP91" sqref="BP91"/>
    </sheetView>
  </sheetViews>
  <sheetFormatPr defaultRowHeight="18.75" x14ac:dyDescent="0.25"/>
  <cols>
    <col min="1" max="1" width="8.85546875" style="231" hidden="1" customWidth="1"/>
    <col min="2" max="2" width="29.85546875" style="194" customWidth="1"/>
    <col min="3" max="3" width="92.5703125" style="183" customWidth="1"/>
    <col min="4" max="4" width="22.5703125" style="23" hidden="1" customWidth="1"/>
    <col min="5" max="5" width="22" style="23" hidden="1" customWidth="1"/>
    <col min="6" max="6" width="21.28515625" style="23" hidden="1" customWidth="1"/>
    <col min="7" max="7" width="6.42578125" style="40" hidden="1" customWidth="1"/>
    <col min="8" max="9" width="6.42578125" style="11" hidden="1" customWidth="1"/>
    <col min="10" max="10" width="19.140625" style="24" hidden="1" customWidth="1"/>
    <col min="11" max="11" width="17.140625" style="25" hidden="1" customWidth="1"/>
    <col min="12" max="12" width="21.7109375" style="25" hidden="1" customWidth="1"/>
    <col min="13" max="13" width="20.28515625" style="17" hidden="1" customWidth="1"/>
    <col min="14" max="14" width="20.140625" style="17" hidden="1" customWidth="1"/>
    <col min="15" max="15" width="19.42578125" style="17" hidden="1" customWidth="1"/>
    <col min="16" max="16" width="18.42578125" style="2" hidden="1" customWidth="1"/>
    <col min="17" max="17" width="16.28515625" style="2" hidden="1" customWidth="1"/>
    <col min="18" max="18" width="16.140625" style="2" hidden="1" customWidth="1"/>
    <col min="19" max="19" width="19.5703125" hidden="1" customWidth="1"/>
    <col min="20" max="20" width="22.7109375" hidden="1" customWidth="1"/>
    <col min="21" max="21" width="21.42578125" hidden="1" customWidth="1"/>
    <col min="22" max="22" width="17.7109375" style="2" hidden="1" customWidth="1"/>
    <col min="23" max="23" width="17.28515625" hidden="1" customWidth="1"/>
    <col min="24" max="24" width="18.140625" hidden="1" customWidth="1"/>
    <col min="25" max="25" width="18.42578125" hidden="1" customWidth="1"/>
    <col min="26" max="26" width="16.7109375" hidden="1" customWidth="1"/>
    <col min="27" max="27" width="17.140625" hidden="1" customWidth="1"/>
    <col min="28" max="28" width="15.42578125" hidden="1" customWidth="1"/>
    <col min="29" max="29" width="14" hidden="1" customWidth="1"/>
    <col min="30" max="30" width="15.7109375" hidden="1" customWidth="1"/>
    <col min="31" max="31" width="19.85546875" hidden="1" customWidth="1"/>
    <col min="32" max="32" width="19.28515625" hidden="1" customWidth="1"/>
    <col min="33" max="33" width="19.7109375" hidden="1" customWidth="1"/>
    <col min="34" max="34" width="20.5703125" hidden="1" customWidth="1"/>
    <col min="35" max="35" width="19.42578125" hidden="1" customWidth="1"/>
    <col min="36" max="36" width="18.85546875" hidden="1" customWidth="1"/>
    <col min="37" max="37" width="19.7109375" hidden="1" customWidth="1"/>
    <col min="38" max="38" width="23.28515625" hidden="1" customWidth="1"/>
    <col min="39" max="39" width="19.28515625" hidden="1" customWidth="1"/>
    <col min="40" max="40" width="19" hidden="1" customWidth="1"/>
    <col min="41" max="41" width="18.42578125" hidden="1" customWidth="1"/>
    <col min="42" max="42" width="16.140625" hidden="1" customWidth="1"/>
    <col min="43" max="43" width="19" hidden="1" customWidth="1"/>
    <col min="44" max="44" width="18.5703125" hidden="1" customWidth="1"/>
    <col min="45" max="45" width="21.7109375" hidden="1" customWidth="1"/>
    <col min="46" max="46" width="17.42578125" hidden="1" customWidth="1"/>
    <col min="47" max="47" width="15.5703125" hidden="1" customWidth="1"/>
    <col min="48" max="48" width="12.7109375" hidden="1" customWidth="1"/>
    <col min="49" max="49" width="20.140625" style="1" hidden="1" customWidth="1"/>
    <col min="50" max="50" width="19.85546875" style="1" hidden="1" customWidth="1"/>
    <col min="51" max="51" width="19.28515625" style="1" hidden="1" customWidth="1"/>
    <col min="52" max="52" width="17.7109375" hidden="1" customWidth="1"/>
    <col min="53" max="53" width="17.140625" hidden="1" customWidth="1"/>
    <col min="54" max="54" width="16.42578125" hidden="1" customWidth="1"/>
    <col min="55" max="55" width="21" hidden="1" customWidth="1"/>
    <col min="56" max="56" width="19.140625" hidden="1" customWidth="1"/>
    <col min="57" max="57" width="19.85546875" hidden="1" customWidth="1"/>
    <col min="58" max="58" width="16.140625" hidden="1" customWidth="1"/>
    <col min="59" max="59" width="16.42578125" hidden="1" customWidth="1"/>
    <col min="60" max="60" width="16.5703125" hidden="1" customWidth="1"/>
    <col min="61" max="61" width="19.140625" customWidth="1"/>
    <col min="62" max="62" width="19.7109375" customWidth="1"/>
    <col min="63" max="63" width="20.140625" customWidth="1"/>
  </cols>
  <sheetData>
    <row r="1" spans="1:63" ht="18.75" customHeight="1" x14ac:dyDescent="0.25">
      <c r="B1" s="313" t="s">
        <v>488</v>
      </c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313"/>
      <c r="AM1" s="313"/>
      <c r="AN1" s="313"/>
      <c r="AO1" s="313"/>
      <c r="AP1" s="313"/>
      <c r="AQ1" s="313"/>
      <c r="AR1" s="313"/>
      <c r="AS1" s="313"/>
      <c r="AT1" s="313"/>
      <c r="AU1" s="313"/>
      <c r="AV1" s="313"/>
      <c r="AW1" s="313"/>
      <c r="AX1" s="313"/>
      <c r="AY1" s="313"/>
      <c r="AZ1" s="313"/>
      <c r="BA1" s="313"/>
      <c r="BB1" s="313"/>
      <c r="BC1" s="313"/>
      <c r="BD1" s="313"/>
      <c r="BE1" s="313"/>
      <c r="BF1" s="313"/>
      <c r="BG1" s="313"/>
      <c r="BH1" s="313"/>
      <c r="BI1" s="313"/>
      <c r="BJ1" s="313"/>
      <c r="BK1" s="313"/>
    </row>
    <row r="2" spans="1:63" ht="18.75" customHeight="1" x14ac:dyDescent="0.25">
      <c r="B2" s="313" t="s">
        <v>487</v>
      </c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  <c r="AD2" s="313"/>
      <c r="AE2" s="313"/>
      <c r="AF2" s="313"/>
      <c r="AG2" s="313"/>
      <c r="AH2" s="313"/>
      <c r="AI2" s="313"/>
      <c r="AJ2" s="313"/>
      <c r="AK2" s="313"/>
      <c r="AL2" s="313"/>
      <c r="AM2" s="313"/>
      <c r="AN2" s="313"/>
      <c r="AO2" s="313"/>
      <c r="AP2" s="313"/>
      <c r="AQ2" s="313"/>
      <c r="AR2" s="313"/>
      <c r="AS2" s="313"/>
      <c r="AT2" s="313"/>
      <c r="AU2" s="313"/>
      <c r="AV2" s="313"/>
      <c r="AW2" s="313"/>
      <c r="AX2" s="313"/>
      <c r="AY2" s="313"/>
      <c r="AZ2" s="313"/>
      <c r="BA2" s="313"/>
      <c r="BB2" s="313"/>
      <c r="BC2" s="313"/>
      <c r="BD2" s="313"/>
      <c r="BE2" s="313"/>
      <c r="BF2" s="313"/>
      <c r="BG2" s="313"/>
      <c r="BH2" s="313"/>
      <c r="BI2" s="313"/>
      <c r="BJ2" s="313"/>
      <c r="BK2" s="313"/>
    </row>
    <row r="3" spans="1:63" ht="18.75" customHeight="1" x14ac:dyDescent="0.25">
      <c r="B3" s="313" t="s">
        <v>489</v>
      </c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  <c r="Z3" s="313"/>
      <c r="AA3" s="313"/>
      <c r="AB3" s="313"/>
      <c r="AC3" s="313"/>
      <c r="AD3" s="313"/>
      <c r="AE3" s="313"/>
      <c r="AF3" s="313"/>
      <c r="AG3" s="313"/>
      <c r="AH3" s="313"/>
      <c r="AI3" s="313"/>
      <c r="AJ3" s="313"/>
      <c r="AK3" s="313"/>
      <c r="AL3" s="313"/>
      <c r="AM3" s="313"/>
      <c r="AN3" s="313"/>
      <c r="AO3" s="313"/>
      <c r="AP3" s="313"/>
      <c r="AQ3" s="313"/>
      <c r="AR3" s="313"/>
      <c r="AS3" s="313"/>
      <c r="AT3" s="313"/>
      <c r="AU3" s="313"/>
      <c r="AV3" s="313"/>
      <c r="AW3" s="313"/>
      <c r="AX3" s="313"/>
      <c r="AY3" s="313"/>
      <c r="AZ3" s="313"/>
      <c r="BA3" s="313"/>
      <c r="BB3" s="313"/>
      <c r="BC3" s="313"/>
      <c r="BD3" s="313"/>
      <c r="BE3" s="313"/>
      <c r="BF3" s="313"/>
      <c r="BG3" s="313"/>
      <c r="BH3" s="313"/>
      <c r="BI3" s="313"/>
      <c r="BJ3" s="313"/>
      <c r="BK3" s="313"/>
    </row>
    <row r="4" spans="1:63" ht="18.75" customHeight="1" x14ac:dyDescent="0.25">
      <c r="B4" s="314" t="s">
        <v>488</v>
      </c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4"/>
      <c r="W4" s="314"/>
      <c r="X4" s="314"/>
      <c r="Y4" s="314"/>
      <c r="Z4" s="314"/>
      <c r="AA4" s="314"/>
      <c r="AB4" s="314"/>
      <c r="AC4" s="314"/>
      <c r="AD4" s="314"/>
      <c r="AE4" s="314"/>
      <c r="AF4" s="314"/>
      <c r="AG4" s="314"/>
      <c r="AH4" s="314"/>
      <c r="AI4" s="314"/>
      <c r="AJ4" s="314"/>
      <c r="AK4" s="314"/>
      <c r="AL4" s="314"/>
      <c r="AM4" s="314"/>
      <c r="AN4" s="314"/>
      <c r="AO4" s="314"/>
      <c r="AP4" s="314"/>
      <c r="AQ4" s="314"/>
      <c r="AR4" s="314"/>
      <c r="AS4" s="314"/>
      <c r="AT4" s="314"/>
      <c r="AU4" s="314"/>
      <c r="AV4" s="314"/>
      <c r="AW4" s="314"/>
      <c r="AX4" s="314"/>
      <c r="AY4" s="314"/>
      <c r="AZ4" s="314"/>
      <c r="BA4" s="314"/>
      <c r="BB4" s="314"/>
      <c r="BC4" s="314"/>
      <c r="BD4" s="314"/>
      <c r="BE4" s="314"/>
      <c r="BF4" s="314"/>
      <c r="BG4" s="314"/>
      <c r="BH4" s="314"/>
      <c r="BI4" s="314"/>
      <c r="BJ4" s="314"/>
      <c r="BK4" s="314"/>
    </row>
    <row r="5" spans="1:63" ht="18.75" customHeight="1" x14ac:dyDescent="0.25">
      <c r="B5" s="314" t="s">
        <v>487</v>
      </c>
      <c r="C5" s="314"/>
      <c r="D5" s="314"/>
      <c r="E5" s="314"/>
      <c r="F5" s="314"/>
      <c r="G5" s="314"/>
      <c r="H5" s="314"/>
      <c r="I5" s="314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  <c r="U5" s="314"/>
      <c r="V5" s="314"/>
      <c r="W5" s="314"/>
      <c r="X5" s="314"/>
      <c r="Y5" s="314"/>
      <c r="Z5" s="314"/>
      <c r="AA5" s="314"/>
      <c r="AB5" s="314"/>
      <c r="AC5" s="314"/>
      <c r="AD5" s="314"/>
      <c r="AE5" s="314"/>
      <c r="AF5" s="314"/>
      <c r="AG5" s="314"/>
      <c r="AH5" s="314"/>
      <c r="AI5" s="314"/>
      <c r="AJ5" s="314"/>
      <c r="AK5" s="314"/>
      <c r="AL5" s="314"/>
      <c r="AM5" s="314"/>
      <c r="AN5" s="314"/>
      <c r="AO5" s="314"/>
      <c r="AP5" s="314"/>
      <c r="AQ5" s="314"/>
      <c r="AR5" s="314"/>
      <c r="AS5" s="314"/>
      <c r="AT5" s="314"/>
      <c r="AU5" s="314"/>
      <c r="AV5" s="314"/>
      <c r="AW5" s="314"/>
      <c r="AX5" s="314"/>
      <c r="AY5" s="314"/>
      <c r="AZ5" s="314"/>
      <c r="BA5" s="314"/>
      <c r="BB5" s="314"/>
      <c r="BC5" s="314"/>
      <c r="BD5" s="314"/>
      <c r="BE5" s="314"/>
      <c r="BF5" s="314"/>
      <c r="BG5" s="314"/>
      <c r="BH5" s="314"/>
      <c r="BI5" s="314"/>
      <c r="BJ5" s="314"/>
      <c r="BK5" s="314"/>
    </row>
    <row r="6" spans="1:63" ht="18.75" customHeight="1" x14ac:dyDescent="0.25">
      <c r="B6" s="314" t="s">
        <v>486</v>
      </c>
      <c r="C6" s="314"/>
      <c r="D6" s="314"/>
      <c r="E6" s="314"/>
      <c r="F6" s="314"/>
      <c r="G6" s="314"/>
      <c r="H6" s="314"/>
      <c r="I6" s="314"/>
      <c r="J6" s="314"/>
      <c r="K6" s="314"/>
      <c r="L6" s="314"/>
      <c r="M6" s="314"/>
      <c r="N6" s="314"/>
      <c r="O6" s="314"/>
      <c r="P6" s="314"/>
      <c r="Q6" s="314"/>
      <c r="R6" s="314"/>
      <c r="S6" s="314"/>
      <c r="T6" s="314"/>
      <c r="U6" s="314"/>
      <c r="V6" s="314"/>
      <c r="W6" s="314"/>
      <c r="X6" s="314"/>
      <c r="Y6" s="314"/>
      <c r="Z6" s="314"/>
      <c r="AA6" s="314"/>
      <c r="AB6" s="314"/>
      <c r="AC6" s="314"/>
      <c r="AD6" s="314"/>
      <c r="AE6" s="314"/>
      <c r="AF6" s="314"/>
      <c r="AG6" s="314"/>
      <c r="AH6" s="314"/>
      <c r="AI6" s="314"/>
      <c r="AJ6" s="314"/>
      <c r="AK6" s="314"/>
      <c r="AL6" s="314"/>
      <c r="AM6" s="314"/>
      <c r="AN6" s="314"/>
      <c r="AO6" s="314"/>
      <c r="AP6" s="314"/>
      <c r="AQ6" s="314"/>
      <c r="AR6" s="314"/>
      <c r="AS6" s="314"/>
      <c r="AT6" s="314"/>
      <c r="AU6" s="314"/>
      <c r="AV6" s="314"/>
      <c r="AW6" s="314"/>
      <c r="AX6" s="314"/>
      <c r="AY6" s="314"/>
      <c r="AZ6" s="314"/>
      <c r="BA6" s="314"/>
      <c r="BB6" s="314"/>
      <c r="BC6" s="314"/>
      <c r="BD6" s="314"/>
      <c r="BE6" s="314"/>
      <c r="BF6" s="314"/>
      <c r="BG6" s="314"/>
      <c r="BH6" s="314"/>
      <c r="BI6" s="314"/>
      <c r="BJ6" s="314"/>
      <c r="BK6" s="314"/>
    </row>
    <row r="8" spans="1:63" ht="43.5" customHeight="1" x14ac:dyDescent="0.25">
      <c r="B8" s="305" t="s">
        <v>485</v>
      </c>
      <c r="C8" s="305"/>
      <c r="D8" s="305"/>
      <c r="E8" s="305"/>
      <c r="F8" s="305"/>
      <c r="G8" s="305"/>
      <c r="H8" s="305"/>
      <c r="I8" s="305"/>
      <c r="J8" s="305"/>
      <c r="K8" s="305"/>
      <c r="L8" s="305"/>
      <c r="M8" s="305"/>
      <c r="N8" s="305"/>
      <c r="O8" s="305"/>
      <c r="P8" s="305"/>
      <c r="Q8" s="305"/>
      <c r="R8" s="305"/>
      <c r="S8" s="305"/>
      <c r="T8" s="305"/>
      <c r="U8" s="305"/>
      <c r="V8" s="305"/>
      <c r="W8" s="305"/>
      <c r="X8" s="305"/>
      <c r="Y8" s="305"/>
      <c r="Z8" s="305"/>
      <c r="AA8" s="305"/>
      <c r="AB8" s="305"/>
      <c r="AC8" s="305"/>
      <c r="AD8" s="305"/>
      <c r="AE8" s="305"/>
      <c r="AF8" s="305"/>
      <c r="AG8" s="305"/>
      <c r="AH8" s="305"/>
      <c r="AI8" s="305"/>
      <c r="AJ8" s="305"/>
      <c r="AK8" s="305"/>
      <c r="AL8" s="305"/>
      <c r="AM8" s="305"/>
      <c r="AN8" s="305"/>
      <c r="AO8" s="305"/>
      <c r="AP8" s="305"/>
      <c r="AQ8" s="305"/>
      <c r="AR8" s="305"/>
      <c r="AS8" s="305"/>
      <c r="AT8" s="305"/>
      <c r="AU8" s="305"/>
      <c r="AV8" s="305"/>
      <c r="AW8" s="305"/>
      <c r="AX8" s="305"/>
      <c r="AY8" s="305"/>
      <c r="AZ8" s="305"/>
      <c r="BA8" s="305"/>
      <c r="BB8" s="305"/>
      <c r="BC8" s="305"/>
      <c r="BD8" s="305"/>
      <c r="BE8" s="305"/>
      <c r="BF8" s="305"/>
      <c r="BG8" s="305"/>
      <c r="BH8" s="305"/>
      <c r="BI8" s="305"/>
      <c r="BJ8" s="305"/>
      <c r="BK8" s="305"/>
    </row>
    <row r="9" spans="1:63" s="45" customFormat="1" ht="18.75" customHeight="1" x14ac:dyDescent="0.2">
      <c r="A9" s="232"/>
      <c r="B9" s="306" t="s">
        <v>362</v>
      </c>
      <c r="C9" s="306"/>
      <c r="D9" s="306"/>
      <c r="E9" s="306"/>
      <c r="F9" s="306"/>
      <c r="G9" s="306"/>
      <c r="H9" s="306"/>
      <c r="I9" s="306"/>
      <c r="J9" s="306"/>
      <c r="K9" s="306"/>
      <c r="L9" s="306"/>
      <c r="M9" s="306"/>
      <c r="N9" s="306"/>
      <c r="O9" s="306"/>
      <c r="P9" s="306"/>
      <c r="Q9" s="306"/>
      <c r="R9" s="306"/>
      <c r="S9" s="306"/>
      <c r="T9" s="306"/>
      <c r="U9" s="306"/>
      <c r="V9" s="306"/>
      <c r="W9" s="306"/>
      <c r="X9" s="306"/>
      <c r="Y9" s="306"/>
      <c r="Z9" s="306"/>
      <c r="AA9" s="306"/>
      <c r="AB9" s="306"/>
      <c r="AC9" s="306"/>
      <c r="AD9" s="306"/>
      <c r="AE9" s="306"/>
      <c r="AF9" s="306"/>
      <c r="AG9" s="306"/>
      <c r="AH9" s="306"/>
      <c r="AI9" s="306"/>
      <c r="AJ9" s="306"/>
      <c r="AK9" s="306"/>
      <c r="AL9" s="306"/>
      <c r="AM9" s="306"/>
      <c r="AN9" s="306"/>
      <c r="AO9" s="306"/>
      <c r="AP9" s="306"/>
      <c r="AQ9" s="306"/>
      <c r="AR9" s="306"/>
      <c r="AS9" s="306"/>
      <c r="AT9" s="306"/>
      <c r="AU9" s="306"/>
      <c r="AV9" s="306"/>
      <c r="AW9" s="306"/>
      <c r="AX9" s="306"/>
      <c r="AY9" s="306"/>
      <c r="AZ9" s="306"/>
      <c r="BA9" s="306"/>
      <c r="BB9" s="306"/>
      <c r="BC9" s="306"/>
      <c r="BD9" s="306"/>
      <c r="BE9" s="306"/>
      <c r="BF9" s="306"/>
      <c r="BG9" s="306"/>
      <c r="BH9" s="306"/>
      <c r="BI9" s="306"/>
      <c r="BJ9" s="306"/>
      <c r="BK9" s="306"/>
    </row>
    <row r="10" spans="1:63" s="44" customFormat="1" ht="18.75" customHeight="1" x14ac:dyDescent="0.25">
      <c r="A10" s="233"/>
      <c r="B10" s="324" t="s">
        <v>0</v>
      </c>
      <c r="C10" s="323" t="s">
        <v>429</v>
      </c>
      <c r="D10" s="53"/>
      <c r="E10" s="53"/>
      <c r="F10" s="53"/>
      <c r="G10" s="54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5"/>
      <c r="W10" s="56"/>
      <c r="X10" s="56"/>
      <c r="Y10" s="312" t="s">
        <v>462</v>
      </c>
      <c r="Z10" s="312"/>
      <c r="AA10" s="312"/>
      <c r="AB10" s="312" t="s">
        <v>463</v>
      </c>
      <c r="AC10" s="312"/>
      <c r="AD10" s="312"/>
      <c r="AE10" s="312" t="s">
        <v>467</v>
      </c>
      <c r="AF10" s="312"/>
      <c r="AG10" s="312"/>
      <c r="AH10" s="312" t="s">
        <v>468</v>
      </c>
      <c r="AI10" s="312"/>
      <c r="AJ10" s="312"/>
      <c r="AK10" s="311" t="s">
        <v>475</v>
      </c>
      <c r="AL10" s="311"/>
      <c r="AM10" s="311"/>
      <c r="AN10" s="311" t="s">
        <v>460</v>
      </c>
      <c r="AO10" s="311"/>
      <c r="AP10" s="311"/>
      <c r="AQ10" s="310" t="s">
        <v>476</v>
      </c>
      <c r="AR10" s="310"/>
      <c r="AS10" s="310"/>
      <c r="AT10" s="310" t="s">
        <v>460</v>
      </c>
      <c r="AU10" s="310"/>
      <c r="AV10" s="310"/>
      <c r="AW10" s="309" t="s">
        <v>477</v>
      </c>
      <c r="AX10" s="309"/>
      <c r="AY10" s="309"/>
      <c r="AZ10" s="309" t="s">
        <v>460</v>
      </c>
      <c r="BA10" s="309"/>
      <c r="BB10" s="309"/>
      <c r="BC10" s="309" t="s">
        <v>480</v>
      </c>
      <c r="BD10" s="309"/>
      <c r="BE10" s="309"/>
      <c r="BF10" s="309" t="s">
        <v>460</v>
      </c>
      <c r="BG10" s="309"/>
      <c r="BH10" s="309"/>
      <c r="BI10" s="307" t="s">
        <v>359</v>
      </c>
      <c r="BJ10" s="307" t="s">
        <v>360</v>
      </c>
      <c r="BK10" s="307" t="s">
        <v>361</v>
      </c>
    </row>
    <row r="11" spans="1:63" s="38" customFormat="1" ht="28.15" customHeight="1" x14ac:dyDescent="0.25">
      <c r="A11" s="234"/>
      <c r="B11" s="324"/>
      <c r="C11" s="323"/>
      <c r="D11" s="57"/>
      <c r="E11" s="57"/>
      <c r="F11" s="58" t="s">
        <v>362</v>
      </c>
      <c r="G11" s="59"/>
      <c r="H11" s="60"/>
      <c r="I11" s="60"/>
      <c r="J11" s="320" t="s">
        <v>393</v>
      </c>
      <c r="K11" s="320"/>
      <c r="L11" s="320"/>
      <c r="M11" s="318" t="s">
        <v>430</v>
      </c>
      <c r="N11" s="318"/>
      <c r="O11" s="318"/>
      <c r="P11" s="318" t="s">
        <v>431</v>
      </c>
      <c r="Q11" s="318"/>
      <c r="R11" s="318"/>
      <c r="S11" s="322" t="s">
        <v>432</v>
      </c>
      <c r="T11" s="322"/>
      <c r="U11" s="322"/>
      <c r="V11" s="318" t="s">
        <v>437</v>
      </c>
      <c r="W11" s="318"/>
      <c r="X11" s="318"/>
      <c r="Y11" s="319" t="s">
        <v>438</v>
      </c>
      <c r="Z11" s="319"/>
      <c r="AA11" s="319"/>
      <c r="AB11" s="65"/>
      <c r="AC11" s="65"/>
      <c r="AD11" s="65"/>
      <c r="AE11" s="65"/>
      <c r="AF11" s="65"/>
      <c r="AG11" s="65"/>
      <c r="AH11" s="65"/>
      <c r="AI11" s="65"/>
      <c r="AJ11" s="65"/>
      <c r="AK11" s="148"/>
      <c r="AL11" s="148"/>
      <c r="AM11" s="148"/>
      <c r="AN11" s="148"/>
      <c r="AO11" s="148"/>
      <c r="AP11" s="148"/>
      <c r="AQ11" s="72"/>
      <c r="AR11" s="72"/>
      <c r="AS11" s="72"/>
      <c r="AT11" s="72"/>
      <c r="AU11" s="72"/>
      <c r="AV11" s="72"/>
      <c r="AW11" s="307" t="s">
        <v>359</v>
      </c>
      <c r="AX11" s="307" t="s">
        <v>360</v>
      </c>
      <c r="AY11" s="307" t="s">
        <v>361</v>
      </c>
      <c r="AZ11" s="307" t="s">
        <v>359</v>
      </c>
      <c r="BA11" s="307" t="s">
        <v>360</v>
      </c>
      <c r="BB11" s="307" t="s">
        <v>361</v>
      </c>
      <c r="BC11" s="307" t="s">
        <v>359</v>
      </c>
      <c r="BD11" s="307" t="s">
        <v>360</v>
      </c>
      <c r="BE11" s="307" t="s">
        <v>361</v>
      </c>
      <c r="BF11" s="307" t="s">
        <v>359</v>
      </c>
      <c r="BG11" s="307" t="s">
        <v>360</v>
      </c>
      <c r="BH11" s="307" t="s">
        <v>361</v>
      </c>
      <c r="BI11" s="321"/>
      <c r="BJ11" s="321"/>
      <c r="BK11" s="321"/>
    </row>
    <row r="12" spans="1:63" ht="24.75" customHeight="1" x14ac:dyDescent="0.25">
      <c r="A12" s="235"/>
      <c r="B12" s="324"/>
      <c r="C12" s="323"/>
      <c r="D12" s="26" t="s">
        <v>359</v>
      </c>
      <c r="E12" s="26" t="s">
        <v>360</v>
      </c>
      <c r="F12" s="26" t="s">
        <v>361</v>
      </c>
      <c r="G12" s="39"/>
      <c r="H12" s="20"/>
      <c r="I12" s="20"/>
      <c r="J12" s="26" t="s">
        <v>359</v>
      </c>
      <c r="K12" s="26" t="s">
        <v>360</v>
      </c>
      <c r="L12" s="26" t="s">
        <v>361</v>
      </c>
      <c r="M12" s="19" t="s">
        <v>359</v>
      </c>
      <c r="N12" s="13" t="s">
        <v>360</v>
      </c>
      <c r="O12" s="13" t="s">
        <v>361</v>
      </c>
      <c r="P12" s="19" t="s">
        <v>359</v>
      </c>
      <c r="Q12" s="13" t="s">
        <v>360</v>
      </c>
      <c r="R12" s="13" t="s">
        <v>361</v>
      </c>
      <c r="S12" s="19" t="s">
        <v>359</v>
      </c>
      <c r="T12" s="13" t="s">
        <v>360</v>
      </c>
      <c r="U12" s="13" t="s">
        <v>361</v>
      </c>
      <c r="V12" s="13" t="s">
        <v>359</v>
      </c>
      <c r="W12" s="13" t="s">
        <v>360</v>
      </c>
      <c r="X12" s="13" t="s">
        <v>361</v>
      </c>
      <c r="Y12" s="66" t="s">
        <v>359</v>
      </c>
      <c r="Z12" s="66" t="s">
        <v>360</v>
      </c>
      <c r="AA12" s="66" t="s">
        <v>361</v>
      </c>
      <c r="AB12" s="66" t="s">
        <v>359</v>
      </c>
      <c r="AC12" s="66" t="s">
        <v>360</v>
      </c>
      <c r="AD12" s="66" t="s">
        <v>361</v>
      </c>
      <c r="AE12" s="66" t="s">
        <v>359</v>
      </c>
      <c r="AF12" s="66" t="s">
        <v>360</v>
      </c>
      <c r="AG12" s="66" t="s">
        <v>361</v>
      </c>
      <c r="AH12" s="66" t="s">
        <v>359</v>
      </c>
      <c r="AI12" s="66" t="s">
        <v>360</v>
      </c>
      <c r="AJ12" s="66" t="s">
        <v>361</v>
      </c>
      <c r="AK12" s="149" t="s">
        <v>359</v>
      </c>
      <c r="AL12" s="149" t="s">
        <v>360</v>
      </c>
      <c r="AM12" s="149" t="s">
        <v>361</v>
      </c>
      <c r="AN12" s="149" t="s">
        <v>359</v>
      </c>
      <c r="AO12" s="149" t="s">
        <v>360</v>
      </c>
      <c r="AP12" s="149" t="s">
        <v>361</v>
      </c>
      <c r="AQ12" s="13" t="s">
        <v>359</v>
      </c>
      <c r="AR12" s="13" t="s">
        <v>360</v>
      </c>
      <c r="AS12" s="13" t="s">
        <v>361</v>
      </c>
      <c r="AT12" s="13" t="s">
        <v>359</v>
      </c>
      <c r="AU12" s="13" t="s">
        <v>360</v>
      </c>
      <c r="AV12" s="13" t="s">
        <v>361</v>
      </c>
      <c r="AW12" s="308"/>
      <c r="AX12" s="308"/>
      <c r="AY12" s="308"/>
      <c r="AZ12" s="308"/>
      <c r="BA12" s="308"/>
      <c r="BB12" s="308"/>
      <c r="BC12" s="308"/>
      <c r="BD12" s="308"/>
      <c r="BE12" s="308"/>
      <c r="BF12" s="308"/>
      <c r="BG12" s="308"/>
      <c r="BH12" s="308"/>
      <c r="BI12" s="308"/>
      <c r="BJ12" s="308"/>
      <c r="BK12" s="308"/>
    </row>
    <row r="13" spans="1:63" s="38" customFormat="1" ht="12" customHeight="1" x14ac:dyDescent="0.2">
      <c r="A13" s="236"/>
      <c r="B13" s="46">
        <v>1</v>
      </c>
      <c r="C13" s="46">
        <v>2</v>
      </c>
      <c r="D13" s="47">
        <v>3</v>
      </c>
      <c r="E13" s="47">
        <v>4</v>
      </c>
      <c r="F13" s="47">
        <v>5</v>
      </c>
      <c r="G13" s="48"/>
      <c r="H13" s="49"/>
      <c r="I13" s="49"/>
      <c r="J13" s="50"/>
      <c r="K13" s="50"/>
      <c r="L13" s="50"/>
      <c r="M13" s="51">
        <v>3</v>
      </c>
      <c r="N13" s="51">
        <v>4</v>
      </c>
      <c r="O13" s="51">
        <v>5</v>
      </c>
      <c r="P13" s="52">
        <v>6</v>
      </c>
      <c r="Q13" s="52">
        <v>7</v>
      </c>
      <c r="R13" s="52">
        <v>8</v>
      </c>
      <c r="S13" s="51">
        <v>3</v>
      </c>
      <c r="T13" s="51">
        <v>4</v>
      </c>
      <c r="U13" s="51">
        <v>5</v>
      </c>
      <c r="V13" s="52">
        <v>6</v>
      </c>
      <c r="W13" s="52">
        <v>7</v>
      </c>
      <c r="X13" s="52">
        <v>8</v>
      </c>
      <c r="Y13" s="67">
        <v>3</v>
      </c>
      <c r="Z13" s="67">
        <v>4</v>
      </c>
      <c r="AA13" s="67">
        <v>5</v>
      </c>
      <c r="AB13" s="67">
        <v>6</v>
      </c>
      <c r="AC13" s="67">
        <v>7</v>
      </c>
      <c r="AD13" s="67">
        <v>8</v>
      </c>
      <c r="AE13" s="67">
        <v>3</v>
      </c>
      <c r="AF13" s="67">
        <v>4</v>
      </c>
      <c r="AG13" s="67">
        <v>5</v>
      </c>
      <c r="AH13" s="67">
        <v>6</v>
      </c>
      <c r="AI13" s="67">
        <v>7</v>
      </c>
      <c r="AJ13" s="67">
        <v>8</v>
      </c>
      <c r="AK13" s="150">
        <v>9</v>
      </c>
      <c r="AL13" s="150">
        <v>10</v>
      </c>
      <c r="AM13" s="150">
        <v>11</v>
      </c>
      <c r="AN13" s="150">
        <v>6</v>
      </c>
      <c r="AO13" s="150">
        <v>7</v>
      </c>
      <c r="AP13" s="150">
        <v>8</v>
      </c>
      <c r="AQ13" s="52">
        <v>3</v>
      </c>
      <c r="AR13" s="52">
        <v>4</v>
      </c>
      <c r="AS13" s="52">
        <v>5</v>
      </c>
      <c r="AT13" s="52">
        <v>6</v>
      </c>
      <c r="AU13" s="52">
        <v>7</v>
      </c>
      <c r="AV13" s="52">
        <v>8</v>
      </c>
      <c r="AW13" s="168">
        <v>3</v>
      </c>
      <c r="AX13" s="168">
        <v>4</v>
      </c>
      <c r="AY13" s="168">
        <v>5</v>
      </c>
      <c r="AZ13" s="168">
        <v>6</v>
      </c>
      <c r="BA13" s="168">
        <v>7</v>
      </c>
      <c r="BB13" s="168">
        <v>8</v>
      </c>
      <c r="BC13" s="168">
        <v>9</v>
      </c>
      <c r="BD13" s="168">
        <v>10</v>
      </c>
      <c r="BE13" s="168">
        <v>11</v>
      </c>
      <c r="BF13" s="168">
        <v>6</v>
      </c>
      <c r="BG13" s="168">
        <v>7</v>
      </c>
      <c r="BH13" s="168">
        <v>8</v>
      </c>
      <c r="BI13" s="168">
        <v>3</v>
      </c>
      <c r="BJ13" s="168">
        <v>4</v>
      </c>
      <c r="BK13" s="168">
        <v>5</v>
      </c>
    </row>
    <row r="14" spans="1:63" s="3" customFormat="1" ht="24" customHeight="1" x14ac:dyDescent="0.3">
      <c r="A14" s="237"/>
      <c r="B14" s="184" t="s">
        <v>1</v>
      </c>
      <c r="C14" s="174" t="s">
        <v>344</v>
      </c>
      <c r="D14" s="6"/>
      <c r="E14" s="6"/>
      <c r="F14" s="6"/>
      <c r="G14" s="39"/>
      <c r="H14" s="20"/>
      <c r="I14" s="20"/>
      <c r="J14" s="27"/>
      <c r="K14" s="27"/>
      <c r="L14" s="27"/>
      <c r="M14" s="18"/>
      <c r="N14" s="18"/>
      <c r="O14" s="18"/>
      <c r="P14" s="36"/>
      <c r="Q14" s="36"/>
      <c r="R14" s="36"/>
      <c r="S14" s="18"/>
      <c r="T14" s="18"/>
      <c r="U14" s="18"/>
      <c r="V14" s="315" t="s">
        <v>437</v>
      </c>
      <c r="W14" s="316"/>
      <c r="X14" s="317"/>
      <c r="Y14" s="68"/>
      <c r="Z14" s="68"/>
      <c r="AA14" s="68"/>
      <c r="AB14" s="69"/>
      <c r="AC14" s="69"/>
      <c r="AD14" s="69"/>
      <c r="AE14" s="68"/>
      <c r="AF14" s="68"/>
      <c r="AG14" s="68"/>
      <c r="AH14" s="69"/>
      <c r="AI14" s="69"/>
      <c r="AJ14" s="69"/>
      <c r="AK14" s="151"/>
      <c r="AL14" s="151"/>
      <c r="AM14" s="151"/>
      <c r="AN14" s="152"/>
      <c r="AO14" s="152"/>
      <c r="AP14" s="152"/>
      <c r="AQ14" s="43"/>
      <c r="AR14" s="43"/>
      <c r="AS14" s="43"/>
      <c r="AT14" s="36"/>
      <c r="AU14" s="36"/>
      <c r="AV14" s="36"/>
      <c r="AW14" s="170"/>
      <c r="AX14" s="170"/>
      <c r="AY14" s="170"/>
      <c r="AZ14" s="169"/>
      <c r="BA14" s="169"/>
      <c r="BB14" s="169"/>
      <c r="BC14" s="170"/>
      <c r="BD14" s="170"/>
      <c r="BE14" s="170"/>
      <c r="BF14" s="169"/>
      <c r="BG14" s="169"/>
      <c r="BH14" s="169"/>
      <c r="BI14" s="170"/>
      <c r="BJ14" s="170"/>
      <c r="BK14" s="170"/>
    </row>
    <row r="15" spans="1:63" s="208" customFormat="1" ht="22.5" hidden="1" customHeight="1" x14ac:dyDescent="0.25">
      <c r="A15" s="238"/>
      <c r="B15" s="101" t="s">
        <v>2</v>
      </c>
      <c r="C15" s="109" t="s">
        <v>151</v>
      </c>
      <c r="D15" s="103">
        <f>D16</f>
        <v>351781</v>
      </c>
      <c r="E15" s="103">
        <f>E16</f>
        <v>361311</v>
      </c>
      <c r="F15" s="103">
        <f>F16</f>
        <v>374131</v>
      </c>
      <c r="G15" s="76"/>
      <c r="H15" s="76"/>
      <c r="I15" s="76"/>
      <c r="J15" s="103">
        <f t="shared" ref="J15:Y15" si="0">J16</f>
        <v>519</v>
      </c>
      <c r="K15" s="103">
        <f t="shared" si="0"/>
        <v>530</v>
      </c>
      <c r="L15" s="103">
        <f t="shared" si="0"/>
        <v>547</v>
      </c>
      <c r="M15" s="104">
        <f t="shared" si="0"/>
        <v>352300</v>
      </c>
      <c r="N15" s="104">
        <f t="shared" si="0"/>
        <v>361841</v>
      </c>
      <c r="O15" s="104">
        <f t="shared" si="0"/>
        <v>374678</v>
      </c>
      <c r="P15" s="104">
        <f t="shared" si="0"/>
        <v>0</v>
      </c>
      <c r="Q15" s="104">
        <f t="shared" si="0"/>
        <v>0</v>
      </c>
      <c r="R15" s="104">
        <f t="shared" si="0"/>
        <v>0</v>
      </c>
      <c r="S15" s="104">
        <f t="shared" si="0"/>
        <v>352300</v>
      </c>
      <c r="T15" s="104">
        <f t="shared" si="0"/>
        <v>361841</v>
      </c>
      <c r="U15" s="104">
        <f t="shared" si="0"/>
        <v>374678</v>
      </c>
      <c r="V15" s="104">
        <f t="shared" si="0"/>
        <v>0</v>
      </c>
      <c r="W15" s="104">
        <f t="shared" si="0"/>
        <v>0</v>
      </c>
      <c r="X15" s="104">
        <f t="shared" si="0"/>
        <v>0</v>
      </c>
      <c r="Y15" s="105">
        <f t="shared" si="0"/>
        <v>352300</v>
      </c>
      <c r="Z15" s="105">
        <f>Z16</f>
        <v>361841</v>
      </c>
      <c r="AA15" s="105">
        <f>AA16</f>
        <v>374678</v>
      </c>
      <c r="AB15" s="105">
        <f t="shared" ref="AB15:AE15" si="1">AB16</f>
        <v>0</v>
      </c>
      <c r="AC15" s="105">
        <f t="shared" si="1"/>
        <v>0</v>
      </c>
      <c r="AD15" s="105">
        <f t="shared" si="1"/>
        <v>0</v>
      </c>
      <c r="AE15" s="105">
        <f t="shared" si="1"/>
        <v>352300</v>
      </c>
      <c r="AF15" s="105">
        <f>AF16</f>
        <v>361841</v>
      </c>
      <c r="AG15" s="105">
        <f>AG16</f>
        <v>374678</v>
      </c>
      <c r="AH15" s="105">
        <f t="shared" ref="AH15:AK15" si="2">AH16</f>
        <v>0</v>
      </c>
      <c r="AI15" s="105">
        <f t="shared" si="2"/>
        <v>0</v>
      </c>
      <c r="AJ15" s="105">
        <f t="shared" si="2"/>
        <v>0</v>
      </c>
      <c r="AK15" s="153">
        <f t="shared" si="2"/>
        <v>352300</v>
      </c>
      <c r="AL15" s="153">
        <f>AL16</f>
        <v>361841</v>
      </c>
      <c r="AM15" s="153">
        <f>AM16</f>
        <v>374678</v>
      </c>
      <c r="AN15" s="153">
        <f t="shared" ref="AN15:AQ15" si="3">AN16</f>
        <v>0</v>
      </c>
      <c r="AO15" s="153">
        <f t="shared" si="3"/>
        <v>0</v>
      </c>
      <c r="AP15" s="153">
        <f t="shared" si="3"/>
        <v>0</v>
      </c>
      <c r="AQ15" s="104">
        <f t="shared" si="3"/>
        <v>352300</v>
      </c>
      <c r="AR15" s="104">
        <f>AR16</f>
        <v>361841</v>
      </c>
      <c r="AS15" s="104">
        <f>AS16</f>
        <v>374678</v>
      </c>
      <c r="AT15" s="104">
        <f t="shared" ref="AT15:AW15" si="4">AT16</f>
        <v>0</v>
      </c>
      <c r="AU15" s="104">
        <f t="shared" si="4"/>
        <v>0</v>
      </c>
      <c r="AV15" s="104">
        <f t="shared" si="4"/>
        <v>0</v>
      </c>
      <c r="AW15" s="104">
        <f t="shared" si="4"/>
        <v>352300</v>
      </c>
      <c r="AX15" s="104">
        <f>AX16</f>
        <v>361841</v>
      </c>
      <c r="AY15" s="104">
        <f>AY16</f>
        <v>374678</v>
      </c>
      <c r="AZ15" s="104">
        <f t="shared" ref="AZ15:BC15" si="5">AZ16</f>
        <v>28491</v>
      </c>
      <c r="BA15" s="104">
        <f t="shared" si="5"/>
        <v>0</v>
      </c>
      <c r="BB15" s="104">
        <f t="shared" si="5"/>
        <v>0</v>
      </c>
      <c r="BC15" s="104">
        <f t="shared" si="5"/>
        <v>380791</v>
      </c>
      <c r="BD15" s="104">
        <f>BD16</f>
        <v>361841</v>
      </c>
      <c r="BE15" s="104">
        <f>BE16</f>
        <v>374678</v>
      </c>
      <c r="BF15" s="104">
        <f t="shared" ref="BF15:BI15" si="6">BF16</f>
        <v>0</v>
      </c>
      <c r="BG15" s="104">
        <f t="shared" si="6"/>
        <v>0</v>
      </c>
      <c r="BH15" s="104">
        <f t="shared" si="6"/>
        <v>0</v>
      </c>
      <c r="BI15" s="104">
        <f t="shared" si="6"/>
        <v>380791</v>
      </c>
      <c r="BJ15" s="104">
        <f>BJ16</f>
        <v>361841</v>
      </c>
      <c r="BK15" s="104">
        <f>BK16</f>
        <v>374678</v>
      </c>
    </row>
    <row r="16" spans="1:63" s="208" customFormat="1" ht="18.75" hidden="1" customHeight="1" x14ac:dyDescent="0.25">
      <c r="A16" s="238">
        <v>182</v>
      </c>
      <c r="B16" s="97" t="s">
        <v>3</v>
      </c>
      <c r="C16" s="96" t="s">
        <v>152</v>
      </c>
      <c r="D16" s="95">
        <f>SUM(D17:D20)</f>
        <v>351781</v>
      </c>
      <c r="E16" s="95">
        <f>SUM(E17:E20)</f>
        <v>361311</v>
      </c>
      <c r="F16" s="95">
        <f>SUM(F17:F20)</f>
        <v>374131</v>
      </c>
      <c r="G16" s="210"/>
      <c r="H16" s="210"/>
      <c r="I16" s="210"/>
      <c r="J16" s="95">
        <f t="shared" ref="J16:AA16" si="7">SUM(J17:J20)</f>
        <v>519</v>
      </c>
      <c r="K16" s="95">
        <f t="shared" si="7"/>
        <v>530</v>
      </c>
      <c r="L16" s="95">
        <f t="shared" si="7"/>
        <v>547</v>
      </c>
      <c r="M16" s="87">
        <f t="shared" si="7"/>
        <v>352300</v>
      </c>
      <c r="N16" s="87">
        <f t="shared" si="7"/>
        <v>361841</v>
      </c>
      <c r="O16" s="87">
        <f t="shared" si="7"/>
        <v>374678</v>
      </c>
      <c r="P16" s="87">
        <f t="shared" si="7"/>
        <v>0</v>
      </c>
      <c r="Q16" s="87">
        <f t="shared" si="7"/>
        <v>0</v>
      </c>
      <c r="R16" s="87">
        <f t="shared" si="7"/>
        <v>0</v>
      </c>
      <c r="S16" s="87">
        <f t="shared" si="7"/>
        <v>352300</v>
      </c>
      <c r="T16" s="87">
        <f t="shared" si="7"/>
        <v>361841</v>
      </c>
      <c r="U16" s="87">
        <f t="shared" si="7"/>
        <v>374678</v>
      </c>
      <c r="V16" s="87">
        <f t="shared" si="7"/>
        <v>0</v>
      </c>
      <c r="W16" s="87">
        <f t="shared" si="7"/>
        <v>0</v>
      </c>
      <c r="X16" s="87">
        <f t="shared" si="7"/>
        <v>0</v>
      </c>
      <c r="Y16" s="88">
        <f t="shared" si="7"/>
        <v>352300</v>
      </c>
      <c r="Z16" s="88">
        <f t="shared" si="7"/>
        <v>361841</v>
      </c>
      <c r="AA16" s="88">
        <f t="shared" si="7"/>
        <v>374678</v>
      </c>
      <c r="AB16" s="88">
        <f t="shared" ref="AB16:AG16" si="8">SUM(AB17:AB20)</f>
        <v>0</v>
      </c>
      <c r="AC16" s="88">
        <f t="shared" si="8"/>
        <v>0</v>
      </c>
      <c r="AD16" s="88">
        <f t="shared" si="8"/>
        <v>0</v>
      </c>
      <c r="AE16" s="88">
        <f t="shared" si="8"/>
        <v>352300</v>
      </c>
      <c r="AF16" s="88">
        <f t="shared" si="8"/>
        <v>361841</v>
      </c>
      <c r="AG16" s="88">
        <f t="shared" si="8"/>
        <v>374678</v>
      </c>
      <c r="AH16" s="88">
        <f t="shared" ref="AH16:AM16" si="9">SUM(AH17:AH20)</f>
        <v>0</v>
      </c>
      <c r="AI16" s="88">
        <f t="shared" si="9"/>
        <v>0</v>
      </c>
      <c r="AJ16" s="88">
        <f t="shared" si="9"/>
        <v>0</v>
      </c>
      <c r="AK16" s="154">
        <f t="shared" si="9"/>
        <v>352300</v>
      </c>
      <c r="AL16" s="154">
        <f t="shared" si="9"/>
        <v>361841</v>
      </c>
      <c r="AM16" s="154">
        <f t="shared" si="9"/>
        <v>374678</v>
      </c>
      <c r="AN16" s="154">
        <f t="shared" ref="AN16:AS16" si="10">SUM(AN17:AN20)</f>
        <v>0</v>
      </c>
      <c r="AO16" s="154">
        <f t="shared" si="10"/>
        <v>0</v>
      </c>
      <c r="AP16" s="154">
        <f t="shared" si="10"/>
        <v>0</v>
      </c>
      <c r="AQ16" s="87">
        <f t="shared" si="10"/>
        <v>352300</v>
      </c>
      <c r="AR16" s="87">
        <f t="shared" si="10"/>
        <v>361841</v>
      </c>
      <c r="AS16" s="87">
        <f t="shared" si="10"/>
        <v>374678</v>
      </c>
      <c r="AT16" s="87">
        <f t="shared" ref="AT16:AY16" si="11">SUM(AT17:AT20)</f>
        <v>0</v>
      </c>
      <c r="AU16" s="87">
        <f t="shared" si="11"/>
        <v>0</v>
      </c>
      <c r="AV16" s="87">
        <f t="shared" si="11"/>
        <v>0</v>
      </c>
      <c r="AW16" s="87">
        <f t="shared" si="11"/>
        <v>352300</v>
      </c>
      <c r="AX16" s="87">
        <f t="shared" si="11"/>
        <v>361841</v>
      </c>
      <c r="AY16" s="87">
        <f t="shared" si="11"/>
        <v>374678</v>
      </c>
      <c r="AZ16" s="87">
        <f t="shared" ref="AZ16:BE16" si="12">SUM(AZ17:AZ20)</f>
        <v>28491</v>
      </c>
      <c r="BA16" s="87">
        <f t="shared" si="12"/>
        <v>0</v>
      </c>
      <c r="BB16" s="87">
        <f t="shared" si="12"/>
        <v>0</v>
      </c>
      <c r="BC16" s="87">
        <f t="shared" si="12"/>
        <v>380791</v>
      </c>
      <c r="BD16" s="87">
        <f t="shared" si="12"/>
        <v>361841</v>
      </c>
      <c r="BE16" s="87">
        <f t="shared" si="12"/>
        <v>374678</v>
      </c>
      <c r="BF16" s="87">
        <f t="shared" ref="BF16:BK16" si="13">SUM(BF17:BF20)</f>
        <v>0</v>
      </c>
      <c r="BG16" s="87">
        <f t="shared" si="13"/>
        <v>0</v>
      </c>
      <c r="BH16" s="87">
        <f t="shared" si="13"/>
        <v>0</v>
      </c>
      <c r="BI16" s="87">
        <f t="shared" si="13"/>
        <v>380791</v>
      </c>
      <c r="BJ16" s="87">
        <f t="shared" si="13"/>
        <v>361841</v>
      </c>
      <c r="BK16" s="87">
        <f t="shared" si="13"/>
        <v>374678</v>
      </c>
    </row>
    <row r="17" spans="1:63" s="208" customFormat="1" ht="96.75" hidden="1" customHeight="1" x14ac:dyDescent="0.25">
      <c r="A17" s="238">
        <v>182</v>
      </c>
      <c r="B17" s="91" t="s">
        <v>4</v>
      </c>
      <c r="C17" s="126" t="s">
        <v>342</v>
      </c>
      <c r="D17" s="95">
        <v>346983</v>
      </c>
      <c r="E17" s="95">
        <v>356383</v>
      </c>
      <c r="F17" s="95">
        <v>369028</v>
      </c>
      <c r="G17" s="76"/>
      <c r="H17" s="76"/>
      <c r="I17" s="76"/>
      <c r="J17" s="95"/>
      <c r="K17" s="95"/>
      <c r="L17" s="95"/>
      <c r="M17" s="78">
        <f t="shared" ref="M17:O20" si="14">D17+J17</f>
        <v>346983</v>
      </c>
      <c r="N17" s="78">
        <f t="shared" si="14"/>
        <v>356383</v>
      </c>
      <c r="O17" s="78">
        <f t="shared" si="14"/>
        <v>369028</v>
      </c>
      <c r="P17" s="87"/>
      <c r="Q17" s="87"/>
      <c r="R17" s="87"/>
      <c r="S17" s="78">
        <f t="shared" ref="S17:U20" si="15">M17+P17</f>
        <v>346983</v>
      </c>
      <c r="T17" s="78">
        <f t="shared" si="15"/>
        <v>356383</v>
      </c>
      <c r="U17" s="78">
        <f t="shared" si="15"/>
        <v>369028</v>
      </c>
      <c r="V17" s="87"/>
      <c r="W17" s="87"/>
      <c r="X17" s="87"/>
      <c r="Y17" s="80">
        <f t="shared" ref="Y17:AA20" si="16">S17+V17</f>
        <v>346983</v>
      </c>
      <c r="Z17" s="80">
        <f t="shared" si="16"/>
        <v>356383</v>
      </c>
      <c r="AA17" s="80">
        <f t="shared" si="16"/>
        <v>369028</v>
      </c>
      <c r="AB17" s="88"/>
      <c r="AC17" s="88"/>
      <c r="AD17" s="88"/>
      <c r="AE17" s="80">
        <f t="shared" ref="AE17:AE20" si="17">Y17+AB17</f>
        <v>346983</v>
      </c>
      <c r="AF17" s="80">
        <f t="shared" ref="AF17:AF20" si="18">Z17+AC17</f>
        <v>356383</v>
      </c>
      <c r="AG17" s="80">
        <f t="shared" ref="AG17:AG20" si="19">AA17+AD17</f>
        <v>369028</v>
      </c>
      <c r="AH17" s="88"/>
      <c r="AI17" s="88"/>
      <c r="AJ17" s="88"/>
      <c r="AK17" s="155">
        <f t="shared" ref="AK17:AK20" si="20">AE17+AH17</f>
        <v>346983</v>
      </c>
      <c r="AL17" s="155">
        <f t="shared" ref="AL17:AL20" si="21">AF17+AI17</f>
        <v>356383</v>
      </c>
      <c r="AM17" s="155">
        <f t="shared" ref="AM17:AM20" si="22">AG17+AJ17</f>
        <v>369028</v>
      </c>
      <c r="AN17" s="154"/>
      <c r="AO17" s="154"/>
      <c r="AP17" s="154"/>
      <c r="AQ17" s="78">
        <f t="shared" ref="AQ17:AQ20" si="23">AK17+AN17</f>
        <v>346983</v>
      </c>
      <c r="AR17" s="78">
        <f t="shared" ref="AR17:AR20" si="24">AL17+AO17</f>
        <v>356383</v>
      </c>
      <c r="AS17" s="78">
        <f t="shared" ref="AS17:AS20" si="25">AM17+AP17</f>
        <v>369028</v>
      </c>
      <c r="AT17" s="87"/>
      <c r="AU17" s="87"/>
      <c r="AV17" s="87"/>
      <c r="AW17" s="78">
        <f t="shared" ref="AW17:AW20" si="26">AQ17+AT17</f>
        <v>346983</v>
      </c>
      <c r="AX17" s="78">
        <f t="shared" ref="AX17:AX20" si="27">AR17+AU17</f>
        <v>356383</v>
      </c>
      <c r="AY17" s="78">
        <f t="shared" ref="AY17:AY20" si="28">AS17+AV17</f>
        <v>369028</v>
      </c>
      <c r="AZ17" s="87">
        <v>28491</v>
      </c>
      <c r="BA17" s="87"/>
      <c r="BB17" s="87"/>
      <c r="BC17" s="78">
        <f t="shared" ref="BC17:BC20" si="29">AW17+AZ17</f>
        <v>375474</v>
      </c>
      <c r="BD17" s="78">
        <f t="shared" ref="BD17:BD20" si="30">AX17+BA17</f>
        <v>356383</v>
      </c>
      <c r="BE17" s="78">
        <f t="shared" ref="BE17:BE20" si="31">AY17+BB17</f>
        <v>369028</v>
      </c>
      <c r="BF17" s="87"/>
      <c r="BG17" s="87"/>
      <c r="BH17" s="87"/>
      <c r="BI17" s="78">
        <f t="shared" ref="BI17:BI20" si="32">BC17+BF17</f>
        <v>375474</v>
      </c>
      <c r="BJ17" s="78">
        <f t="shared" ref="BJ17:BJ20" si="33">BD17+BG17</f>
        <v>356383</v>
      </c>
      <c r="BK17" s="78">
        <f t="shared" ref="BK17:BK20" si="34">BE17+BH17</f>
        <v>369028</v>
      </c>
    </row>
    <row r="18" spans="1:63" s="125" customFormat="1" ht="131.25" hidden="1" customHeight="1" x14ac:dyDescent="0.25">
      <c r="A18" s="239">
        <v>182</v>
      </c>
      <c r="B18" s="91" t="s">
        <v>5</v>
      </c>
      <c r="C18" s="74" t="s">
        <v>153</v>
      </c>
      <c r="D18" s="95">
        <v>1451</v>
      </c>
      <c r="E18" s="95">
        <v>1490</v>
      </c>
      <c r="F18" s="95">
        <v>1543</v>
      </c>
      <c r="G18" s="76"/>
      <c r="H18" s="76"/>
      <c r="I18" s="76"/>
      <c r="J18" s="95"/>
      <c r="K18" s="95"/>
      <c r="L18" s="95"/>
      <c r="M18" s="78">
        <f t="shared" si="14"/>
        <v>1451</v>
      </c>
      <c r="N18" s="78">
        <f t="shared" si="14"/>
        <v>1490</v>
      </c>
      <c r="O18" s="78">
        <f t="shared" si="14"/>
        <v>1543</v>
      </c>
      <c r="P18" s="87"/>
      <c r="Q18" s="87"/>
      <c r="R18" s="87"/>
      <c r="S18" s="78">
        <f t="shared" si="15"/>
        <v>1451</v>
      </c>
      <c r="T18" s="78">
        <f t="shared" si="15"/>
        <v>1490</v>
      </c>
      <c r="U18" s="78">
        <f t="shared" si="15"/>
        <v>1543</v>
      </c>
      <c r="V18" s="87"/>
      <c r="W18" s="87"/>
      <c r="X18" s="87"/>
      <c r="Y18" s="80">
        <f t="shared" si="16"/>
        <v>1451</v>
      </c>
      <c r="Z18" s="80">
        <f t="shared" si="16"/>
        <v>1490</v>
      </c>
      <c r="AA18" s="80">
        <f t="shared" si="16"/>
        <v>1543</v>
      </c>
      <c r="AB18" s="88"/>
      <c r="AC18" s="88"/>
      <c r="AD18" s="88"/>
      <c r="AE18" s="80">
        <f t="shared" si="17"/>
        <v>1451</v>
      </c>
      <c r="AF18" s="80">
        <f t="shared" si="18"/>
        <v>1490</v>
      </c>
      <c r="AG18" s="80">
        <f t="shared" si="19"/>
        <v>1543</v>
      </c>
      <c r="AH18" s="88"/>
      <c r="AI18" s="88"/>
      <c r="AJ18" s="88"/>
      <c r="AK18" s="155">
        <f t="shared" si="20"/>
        <v>1451</v>
      </c>
      <c r="AL18" s="155">
        <f t="shared" si="21"/>
        <v>1490</v>
      </c>
      <c r="AM18" s="155">
        <f t="shared" si="22"/>
        <v>1543</v>
      </c>
      <c r="AN18" s="154"/>
      <c r="AO18" s="154"/>
      <c r="AP18" s="154"/>
      <c r="AQ18" s="78">
        <f t="shared" si="23"/>
        <v>1451</v>
      </c>
      <c r="AR18" s="78">
        <f t="shared" si="24"/>
        <v>1490</v>
      </c>
      <c r="AS18" s="78">
        <f t="shared" si="25"/>
        <v>1543</v>
      </c>
      <c r="AT18" s="87"/>
      <c r="AU18" s="87"/>
      <c r="AV18" s="87"/>
      <c r="AW18" s="78">
        <f t="shared" si="26"/>
        <v>1451</v>
      </c>
      <c r="AX18" s="78">
        <f t="shared" si="27"/>
        <v>1490</v>
      </c>
      <c r="AY18" s="78">
        <f t="shared" si="28"/>
        <v>1543</v>
      </c>
      <c r="AZ18" s="87"/>
      <c r="BA18" s="87"/>
      <c r="BB18" s="87"/>
      <c r="BC18" s="78">
        <f t="shared" si="29"/>
        <v>1451</v>
      </c>
      <c r="BD18" s="78">
        <f t="shared" si="30"/>
        <v>1490</v>
      </c>
      <c r="BE18" s="78">
        <f t="shared" si="31"/>
        <v>1543</v>
      </c>
      <c r="BF18" s="87"/>
      <c r="BG18" s="87"/>
      <c r="BH18" s="87"/>
      <c r="BI18" s="78">
        <f t="shared" si="32"/>
        <v>1451</v>
      </c>
      <c r="BJ18" s="78">
        <f t="shared" si="33"/>
        <v>1490</v>
      </c>
      <c r="BK18" s="78">
        <f t="shared" si="34"/>
        <v>1543</v>
      </c>
    </row>
    <row r="19" spans="1:63" s="196" customFormat="1" ht="56.25" hidden="1" customHeight="1" x14ac:dyDescent="0.25">
      <c r="A19" s="239">
        <v>182</v>
      </c>
      <c r="B19" s="91" t="s">
        <v>6</v>
      </c>
      <c r="C19" s="74" t="s">
        <v>154</v>
      </c>
      <c r="D19" s="95">
        <v>3347</v>
      </c>
      <c r="E19" s="95">
        <v>3438</v>
      </c>
      <c r="F19" s="95">
        <v>3560</v>
      </c>
      <c r="G19" s="76"/>
      <c r="H19" s="76"/>
      <c r="I19" s="76"/>
      <c r="J19" s="95"/>
      <c r="K19" s="95"/>
      <c r="L19" s="95"/>
      <c r="M19" s="78">
        <f t="shared" si="14"/>
        <v>3347</v>
      </c>
      <c r="N19" s="78">
        <f t="shared" si="14"/>
        <v>3438</v>
      </c>
      <c r="O19" s="78">
        <f t="shared" si="14"/>
        <v>3560</v>
      </c>
      <c r="P19" s="87"/>
      <c r="Q19" s="87"/>
      <c r="R19" s="87"/>
      <c r="S19" s="78">
        <f t="shared" si="15"/>
        <v>3347</v>
      </c>
      <c r="T19" s="78">
        <f t="shared" si="15"/>
        <v>3438</v>
      </c>
      <c r="U19" s="78">
        <f t="shared" si="15"/>
        <v>3560</v>
      </c>
      <c r="V19" s="87"/>
      <c r="W19" s="87"/>
      <c r="X19" s="87"/>
      <c r="Y19" s="80">
        <f t="shared" si="16"/>
        <v>3347</v>
      </c>
      <c r="Z19" s="80">
        <f t="shared" si="16"/>
        <v>3438</v>
      </c>
      <c r="AA19" s="80">
        <f t="shared" si="16"/>
        <v>3560</v>
      </c>
      <c r="AB19" s="88"/>
      <c r="AC19" s="88"/>
      <c r="AD19" s="88"/>
      <c r="AE19" s="80">
        <f t="shared" si="17"/>
        <v>3347</v>
      </c>
      <c r="AF19" s="80">
        <f t="shared" si="18"/>
        <v>3438</v>
      </c>
      <c r="AG19" s="80">
        <f t="shared" si="19"/>
        <v>3560</v>
      </c>
      <c r="AH19" s="88"/>
      <c r="AI19" s="88"/>
      <c r="AJ19" s="88"/>
      <c r="AK19" s="155">
        <f t="shared" si="20"/>
        <v>3347</v>
      </c>
      <c r="AL19" s="155">
        <f t="shared" si="21"/>
        <v>3438</v>
      </c>
      <c r="AM19" s="155">
        <f t="shared" si="22"/>
        <v>3560</v>
      </c>
      <c r="AN19" s="154"/>
      <c r="AO19" s="154"/>
      <c r="AP19" s="154"/>
      <c r="AQ19" s="78">
        <f t="shared" si="23"/>
        <v>3347</v>
      </c>
      <c r="AR19" s="78">
        <f t="shared" si="24"/>
        <v>3438</v>
      </c>
      <c r="AS19" s="78">
        <f t="shared" si="25"/>
        <v>3560</v>
      </c>
      <c r="AT19" s="87"/>
      <c r="AU19" s="87"/>
      <c r="AV19" s="87"/>
      <c r="AW19" s="78">
        <f t="shared" si="26"/>
        <v>3347</v>
      </c>
      <c r="AX19" s="78">
        <f t="shared" si="27"/>
        <v>3438</v>
      </c>
      <c r="AY19" s="78">
        <f t="shared" si="28"/>
        <v>3560</v>
      </c>
      <c r="AZ19" s="87"/>
      <c r="BA19" s="87"/>
      <c r="BB19" s="87"/>
      <c r="BC19" s="78">
        <f t="shared" si="29"/>
        <v>3347</v>
      </c>
      <c r="BD19" s="78">
        <f t="shared" si="30"/>
        <v>3438</v>
      </c>
      <c r="BE19" s="78">
        <f t="shared" si="31"/>
        <v>3560</v>
      </c>
      <c r="BF19" s="87"/>
      <c r="BG19" s="87"/>
      <c r="BH19" s="87"/>
      <c r="BI19" s="78">
        <f t="shared" si="32"/>
        <v>3347</v>
      </c>
      <c r="BJ19" s="78">
        <f t="shared" si="33"/>
        <v>3438</v>
      </c>
      <c r="BK19" s="78">
        <f t="shared" si="34"/>
        <v>3560</v>
      </c>
    </row>
    <row r="20" spans="1:63" s="196" customFormat="1" ht="112.5" hidden="1" customHeight="1" x14ac:dyDescent="0.25">
      <c r="A20" s="239">
        <v>182</v>
      </c>
      <c r="B20" s="91" t="s">
        <v>7</v>
      </c>
      <c r="C20" s="74" t="s">
        <v>155</v>
      </c>
      <c r="D20" s="95"/>
      <c r="E20" s="95">
        <v>0</v>
      </c>
      <c r="F20" s="95">
        <v>0</v>
      </c>
      <c r="G20" s="76"/>
      <c r="H20" s="76"/>
      <c r="I20" s="76"/>
      <c r="J20" s="95">
        <v>519</v>
      </c>
      <c r="K20" s="95">
        <v>530</v>
      </c>
      <c r="L20" s="95">
        <v>547</v>
      </c>
      <c r="M20" s="78">
        <f t="shared" si="14"/>
        <v>519</v>
      </c>
      <c r="N20" s="78">
        <f t="shared" si="14"/>
        <v>530</v>
      </c>
      <c r="O20" s="78">
        <f t="shared" si="14"/>
        <v>547</v>
      </c>
      <c r="P20" s="87"/>
      <c r="Q20" s="87"/>
      <c r="R20" s="87"/>
      <c r="S20" s="78">
        <f t="shared" si="15"/>
        <v>519</v>
      </c>
      <c r="T20" s="78">
        <f t="shared" si="15"/>
        <v>530</v>
      </c>
      <c r="U20" s="78">
        <f t="shared" si="15"/>
        <v>547</v>
      </c>
      <c r="V20" s="87"/>
      <c r="W20" s="87"/>
      <c r="X20" s="87"/>
      <c r="Y20" s="80">
        <f t="shared" si="16"/>
        <v>519</v>
      </c>
      <c r="Z20" s="80">
        <f t="shared" si="16"/>
        <v>530</v>
      </c>
      <c r="AA20" s="80">
        <f t="shared" si="16"/>
        <v>547</v>
      </c>
      <c r="AB20" s="88"/>
      <c r="AC20" s="88"/>
      <c r="AD20" s="88"/>
      <c r="AE20" s="80">
        <f t="shared" si="17"/>
        <v>519</v>
      </c>
      <c r="AF20" s="80">
        <f t="shared" si="18"/>
        <v>530</v>
      </c>
      <c r="AG20" s="80">
        <f t="shared" si="19"/>
        <v>547</v>
      </c>
      <c r="AH20" s="88"/>
      <c r="AI20" s="88"/>
      <c r="AJ20" s="88"/>
      <c r="AK20" s="155">
        <f t="shared" si="20"/>
        <v>519</v>
      </c>
      <c r="AL20" s="155">
        <f t="shared" si="21"/>
        <v>530</v>
      </c>
      <c r="AM20" s="155">
        <f t="shared" si="22"/>
        <v>547</v>
      </c>
      <c r="AN20" s="154"/>
      <c r="AO20" s="154"/>
      <c r="AP20" s="154"/>
      <c r="AQ20" s="78">
        <f t="shared" si="23"/>
        <v>519</v>
      </c>
      <c r="AR20" s="78">
        <f t="shared" si="24"/>
        <v>530</v>
      </c>
      <c r="AS20" s="78">
        <f t="shared" si="25"/>
        <v>547</v>
      </c>
      <c r="AT20" s="87"/>
      <c r="AU20" s="87"/>
      <c r="AV20" s="87"/>
      <c r="AW20" s="78">
        <f t="shared" si="26"/>
        <v>519</v>
      </c>
      <c r="AX20" s="78">
        <f t="shared" si="27"/>
        <v>530</v>
      </c>
      <c r="AY20" s="78">
        <f t="shared" si="28"/>
        <v>547</v>
      </c>
      <c r="AZ20" s="87"/>
      <c r="BA20" s="87"/>
      <c r="BB20" s="87"/>
      <c r="BC20" s="78">
        <f t="shared" si="29"/>
        <v>519</v>
      </c>
      <c r="BD20" s="78">
        <f t="shared" si="30"/>
        <v>530</v>
      </c>
      <c r="BE20" s="78">
        <f t="shared" si="31"/>
        <v>547</v>
      </c>
      <c r="BF20" s="87"/>
      <c r="BG20" s="87"/>
      <c r="BH20" s="87"/>
      <c r="BI20" s="78">
        <f t="shared" si="32"/>
        <v>519</v>
      </c>
      <c r="BJ20" s="78">
        <f t="shared" si="33"/>
        <v>530</v>
      </c>
      <c r="BK20" s="78">
        <f t="shared" si="34"/>
        <v>547</v>
      </c>
    </row>
    <row r="21" spans="1:63" s="203" customFormat="1" ht="44.45" hidden="1" customHeight="1" x14ac:dyDescent="0.35">
      <c r="A21" s="239">
        <v>100</v>
      </c>
      <c r="B21" s="108" t="s">
        <v>8</v>
      </c>
      <c r="C21" s="102" t="s">
        <v>369</v>
      </c>
      <c r="D21" s="103">
        <f>D22</f>
        <v>16641</v>
      </c>
      <c r="E21" s="103">
        <f>E22</f>
        <v>17273</v>
      </c>
      <c r="F21" s="103">
        <f>F22</f>
        <v>17964</v>
      </c>
      <c r="G21" s="76"/>
      <c r="H21" s="76"/>
      <c r="I21" s="76"/>
      <c r="J21" s="103">
        <f t="shared" ref="J21:Y21" si="35">J22</f>
        <v>0</v>
      </c>
      <c r="K21" s="103">
        <f t="shared" si="35"/>
        <v>0</v>
      </c>
      <c r="L21" s="103">
        <f t="shared" si="35"/>
        <v>0</v>
      </c>
      <c r="M21" s="104">
        <f t="shared" si="35"/>
        <v>16641</v>
      </c>
      <c r="N21" s="104">
        <f t="shared" si="35"/>
        <v>17273</v>
      </c>
      <c r="O21" s="104">
        <f t="shared" si="35"/>
        <v>17964</v>
      </c>
      <c r="P21" s="104">
        <f t="shared" si="35"/>
        <v>0</v>
      </c>
      <c r="Q21" s="104">
        <f t="shared" si="35"/>
        <v>0</v>
      </c>
      <c r="R21" s="104">
        <f t="shared" si="35"/>
        <v>0</v>
      </c>
      <c r="S21" s="104">
        <f t="shared" si="35"/>
        <v>16641</v>
      </c>
      <c r="T21" s="104">
        <f t="shared" si="35"/>
        <v>17273</v>
      </c>
      <c r="U21" s="104">
        <f t="shared" si="35"/>
        <v>17964</v>
      </c>
      <c r="V21" s="104">
        <f t="shared" si="35"/>
        <v>-974</v>
      </c>
      <c r="W21" s="104">
        <f t="shared" si="35"/>
        <v>-254</v>
      </c>
      <c r="X21" s="104">
        <f t="shared" si="35"/>
        <v>1765</v>
      </c>
      <c r="Y21" s="105">
        <f t="shared" si="35"/>
        <v>15667</v>
      </c>
      <c r="Z21" s="105">
        <f>Z22</f>
        <v>17019</v>
      </c>
      <c r="AA21" s="105">
        <f>AA22</f>
        <v>19729</v>
      </c>
      <c r="AB21" s="105">
        <f t="shared" ref="AB21:AE21" si="36">AB22</f>
        <v>0</v>
      </c>
      <c r="AC21" s="105">
        <f t="shared" si="36"/>
        <v>0</v>
      </c>
      <c r="AD21" s="105">
        <f t="shared" si="36"/>
        <v>0</v>
      </c>
      <c r="AE21" s="105">
        <f t="shared" si="36"/>
        <v>15667</v>
      </c>
      <c r="AF21" s="105">
        <f>AF22</f>
        <v>17019</v>
      </c>
      <c r="AG21" s="105">
        <f>AG22</f>
        <v>19729</v>
      </c>
      <c r="AH21" s="105">
        <f t="shared" ref="AH21:AK21" si="37">AH22</f>
        <v>0</v>
      </c>
      <c r="AI21" s="105">
        <f t="shared" si="37"/>
        <v>0</v>
      </c>
      <c r="AJ21" s="105">
        <f t="shared" si="37"/>
        <v>0</v>
      </c>
      <c r="AK21" s="153">
        <f t="shared" si="37"/>
        <v>15667</v>
      </c>
      <c r="AL21" s="153">
        <f>AL22</f>
        <v>17019</v>
      </c>
      <c r="AM21" s="153">
        <f>AM22</f>
        <v>19729</v>
      </c>
      <c r="AN21" s="153">
        <f t="shared" ref="AN21:AQ21" si="38">AN22</f>
        <v>0</v>
      </c>
      <c r="AO21" s="153">
        <f t="shared" si="38"/>
        <v>0</v>
      </c>
      <c r="AP21" s="153">
        <f t="shared" si="38"/>
        <v>0</v>
      </c>
      <c r="AQ21" s="104">
        <f t="shared" si="38"/>
        <v>15667</v>
      </c>
      <c r="AR21" s="104">
        <f>AR22</f>
        <v>17019</v>
      </c>
      <c r="AS21" s="104">
        <f>AS22</f>
        <v>19729</v>
      </c>
      <c r="AT21" s="104">
        <f t="shared" ref="AT21:AW21" si="39">AT22</f>
        <v>0</v>
      </c>
      <c r="AU21" s="104">
        <f t="shared" si="39"/>
        <v>0</v>
      </c>
      <c r="AV21" s="104">
        <f t="shared" si="39"/>
        <v>0</v>
      </c>
      <c r="AW21" s="104">
        <f t="shared" si="39"/>
        <v>15667</v>
      </c>
      <c r="AX21" s="104">
        <f>AX22</f>
        <v>17019</v>
      </c>
      <c r="AY21" s="104">
        <f>AY22</f>
        <v>19729</v>
      </c>
      <c r="AZ21" s="104">
        <f t="shared" ref="AZ21:BC21" si="40">AZ22</f>
        <v>0</v>
      </c>
      <c r="BA21" s="104">
        <f t="shared" si="40"/>
        <v>0</v>
      </c>
      <c r="BB21" s="104">
        <f t="shared" si="40"/>
        <v>0</v>
      </c>
      <c r="BC21" s="104">
        <f t="shared" si="40"/>
        <v>15667</v>
      </c>
      <c r="BD21" s="104">
        <f>BD22</f>
        <v>17019</v>
      </c>
      <c r="BE21" s="104">
        <f>BE22</f>
        <v>19729</v>
      </c>
      <c r="BF21" s="104">
        <f t="shared" ref="BF21:BI21" si="41">BF22</f>
        <v>0</v>
      </c>
      <c r="BG21" s="104">
        <f t="shared" si="41"/>
        <v>0</v>
      </c>
      <c r="BH21" s="104">
        <f t="shared" si="41"/>
        <v>0</v>
      </c>
      <c r="BI21" s="104">
        <f t="shared" si="41"/>
        <v>15667</v>
      </c>
      <c r="BJ21" s="104">
        <f>BJ22</f>
        <v>17019</v>
      </c>
      <c r="BK21" s="104">
        <f>BK22</f>
        <v>19729</v>
      </c>
    </row>
    <row r="22" spans="1:63" s="196" customFormat="1" ht="49.15" hidden="1" customHeight="1" x14ac:dyDescent="0.25">
      <c r="A22" s="239">
        <v>100</v>
      </c>
      <c r="B22" s="91" t="s">
        <v>9</v>
      </c>
      <c r="C22" s="90" t="s">
        <v>382</v>
      </c>
      <c r="D22" s="127">
        <f>SUM(D23:D29)</f>
        <v>16641</v>
      </c>
      <c r="E22" s="127">
        <f>SUM(E23:E29)</f>
        <v>17273</v>
      </c>
      <c r="F22" s="127">
        <f>SUM(F23:F29)</f>
        <v>17964</v>
      </c>
      <c r="G22" s="76"/>
      <c r="H22" s="76"/>
      <c r="I22" s="76"/>
      <c r="J22" s="127">
        <f t="shared" ref="J22:O22" si="42">SUM(J23:J29)</f>
        <v>0</v>
      </c>
      <c r="K22" s="127">
        <f t="shared" si="42"/>
        <v>0</v>
      </c>
      <c r="L22" s="127">
        <f t="shared" si="42"/>
        <v>0</v>
      </c>
      <c r="M22" s="128">
        <f t="shared" si="42"/>
        <v>16641</v>
      </c>
      <c r="N22" s="128">
        <f t="shared" si="42"/>
        <v>17273</v>
      </c>
      <c r="O22" s="128">
        <f t="shared" si="42"/>
        <v>17964</v>
      </c>
      <c r="P22" s="129">
        <f>SUM(P23:P29)</f>
        <v>0</v>
      </c>
      <c r="Q22" s="129">
        <f>SUM(Q23:Q29)</f>
        <v>0</v>
      </c>
      <c r="R22" s="129">
        <f>SUM(R23:R29)</f>
        <v>0</v>
      </c>
      <c r="S22" s="128">
        <f t="shared" ref="S22:AA22" si="43">S23+S25+S27+S29</f>
        <v>16641</v>
      </c>
      <c r="T22" s="128">
        <f t="shared" si="43"/>
        <v>17273</v>
      </c>
      <c r="U22" s="128">
        <f t="shared" si="43"/>
        <v>17964</v>
      </c>
      <c r="V22" s="128">
        <f t="shared" si="43"/>
        <v>-974</v>
      </c>
      <c r="W22" s="128">
        <f t="shared" si="43"/>
        <v>-254</v>
      </c>
      <c r="X22" s="128">
        <f t="shared" si="43"/>
        <v>1765</v>
      </c>
      <c r="Y22" s="130">
        <f t="shared" si="43"/>
        <v>15667</v>
      </c>
      <c r="Z22" s="130">
        <f t="shared" si="43"/>
        <v>17019</v>
      </c>
      <c r="AA22" s="130">
        <f t="shared" si="43"/>
        <v>19729</v>
      </c>
      <c r="AB22" s="130">
        <f t="shared" ref="AB22:AG22" si="44">AB23+AB25+AB27+AB29</f>
        <v>0</v>
      </c>
      <c r="AC22" s="130">
        <f t="shared" si="44"/>
        <v>0</v>
      </c>
      <c r="AD22" s="130">
        <f t="shared" si="44"/>
        <v>0</v>
      </c>
      <c r="AE22" s="130">
        <f t="shared" si="44"/>
        <v>15667</v>
      </c>
      <c r="AF22" s="130">
        <f t="shared" si="44"/>
        <v>17019</v>
      </c>
      <c r="AG22" s="130">
        <f t="shared" si="44"/>
        <v>19729</v>
      </c>
      <c r="AH22" s="130">
        <f t="shared" ref="AH22:AM22" si="45">AH23+AH25+AH27+AH29</f>
        <v>0</v>
      </c>
      <c r="AI22" s="130">
        <f t="shared" si="45"/>
        <v>0</v>
      </c>
      <c r="AJ22" s="130">
        <f t="shared" si="45"/>
        <v>0</v>
      </c>
      <c r="AK22" s="156">
        <f t="shared" si="45"/>
        <v>15667</v>
      </c>
      <c r="AL22" s="156">
        <f t="shared" si="45"/>
        <v>17019</v>
      </c>
      <c r="AM22" s="156">
        <f t="shared" si="45"/>
        <v>19729</v>
      </c>
      <c r="AN22" s="156">
        <f t="shared" ref="AN22:AS22" si="46">AN23+AN25+AN27+AN29</f>
        <v>0</v>
      </c>
      <c r="AO22" s="156">
        <f t="shared" si="46"/>
        <v>0</v>
      </c>
      <c r="AP22" s="156">
        <f t="shared" si="46"/>
        <v>0</v>
      </c>
      <c r="AQ22" s="128">
        <f t="shared" si="46"/>
        <v>15667</v>
      </c>
      <c r="AR22" s="128">
        <f t="shared" si="46"/>
        <v>17019</v>
      </c>
      <c r="AS22" s="128">
        <f t="shared" si="46"/>
        <v>19729</v>
      </c>
      <c r="AT22" s="128">
        <f t="shared" ref="AT22:AY22" si="47">AT23+AT25+AT27+AT29</f>
        <v>0</v>
      </c>
      <c r="AU22" s="128">
        <f t="shared" si="47"/>
        <v>0</v>
      </c>
      <c r="AV22" s="128">
        <f t="shared" si="47"/>
        <v>0</v>
      </c>
      <c r="AW22" s="128">
        <f t="shared" si="47"/>
        <v>15667</v>
      </c>
      <c r="AX22" s="128">
        <f t="shared" si="47"/>
        <v>17019</v>
      </c>
      <c r="AY22" s="128">
        <f t="shared" si="47"/>
        <v>19729</v>
      </c>
      <c r="AZ22" s="128">
        <f t="shared" ref="AZ22:BE22" si="48">AZ23+AZ25+AZ27+AZ29</f>
        <v>0</v>
      </c>
      <c r="BA22" s="128">
        <f t="shared" si="48"/>
        <v>0</v>
      </c>
      <c r="BB22" s="128">
        <f t="shared" si="48"/>
        <v>0</v>
      </c>
      <c r="BC22" s="128">
        <f t="shared" si="48"/>
        <v>15667</v>
      </c>
      <c r="BD22" s="128">
        <f t="shared" si="48"/>
        <v>17019</v>
      </c>
      <c r="BE22" s="128">
        <f t="shared" si="48"/>
        <v>19729</v>
      </c>
      <c r="BF22" s="128">
        <f t="shared" ref="BF22:BK22" si="49">BF23+BF25+BF27+BF29</f>
        <v>0</v>
      </c>
      <c r="BG22" s="128">
        <f t="shared" si="49"/>
        <v>0</v>
      </c>
      <c r="BH22" s="128">
        <f t="shared" si="49"/>
        <v>0</v>
      </c>
      <c r="BI22" s="128">
        <f t="shared" si="49"/>
        <v>15667</v>
      </c>
      <c r="BJ22" s="128">
        <f t="shared" si="49"/>
        <v>17019</v>
      </c>
      <c r="BK22" s="128">
        <f t="shared" si="49"/>
        <v>19729</v>
      </c>
    </row>
    <row r="23" spans="1:63" s="196" customFormat="1" ht="93.75" hidden="1" customHeight="1" x14ac:dyDescent="0.25">
      <c r="A23" s="239">
        <v>100</v>
      </c>
      <c r="B23" s="91" t="s">
        <v>443</v>
      </c>
      <c r="C23" s="74" t="s">
        <v>156</v>
      </c>
      <c r="D23" s="95">
        <v>6603</v>
      </c>
      <c r="E23" s="95">
        <v>6854</v>
      </c>
      <c r="F23" s="95">
        <v>7128</v>
      </c>
      <c r="G23" s="76"/>
      <c r="H23" s="76"/>
      <c r="I23" s="76"/>
      <c r="J23" s="95"/>
      <c r="K23" s="95"/>
      <c r="L23" s="95"/>
      <c r="M23" s="78">
        <f>D23+J23</f>
        <v>6603</v>
      </c>
      <c r="N23" s="78">
        <f>E23+K23</f>
        <v>6854</v>
      </c>
      <c r="O23" s="78">
        <f>F23+L23</f>
        <v>7128</v>
      </c>
      <c r="P23" s="87"/>
      <c r="Q23" s="87"/>
      <c r="R23" s="87"/>
      <c r="S23" s="78">
        <f t="shared" ref="S23:U27" si="50">M23+P23</f>
        <v>6603</v>
      </c>
      <c r="T23" s="78">
        <f t="shared" si="50"/>
        <v>6854</v>
      </c>
      <c r="U23" s="78">
        <f t="shared" si="50"/>
        <v>7128</v>
      </c>
      <c r="V23" s="87">
        <f t="shared" ref="V23:BK23" si="51">V24</f>
        <v>-726</v>
      </c>
      <c r="W23" s="87">
        <f t="shared" si="51"/>
        <v>-687</v>
      </c>
      <c r="X23" s="87">
        <f t="shared" si="51"/>
        <v>7</v>
      </c>
      <c r="Y23" s="80">
        <f t="shared" si="51"/>
        <v>5877</v>
      </c>
      <c r="Z23" s="80">
        <f t="shared" si="51"/>
        <v>6167</v>
      </c>
      <c r="AA23" s="80">
        <f t="shared" si="51"/>
        <v>7135</v>
      </c>
      <c r="AB23" s="88">
        <f t="shared" si="51"/>
        <v>0</v>
      </c>
      <c r="AC23" s="88">
        <f t="shared" si="51"/>
        <v>0</v>
      </c>
      <c r="AD23" s="88">
        <f t="shared" si="51"/>
        <v>0</v>
      </c>
      <c r="AE23" s="80">
        <f t="shared" si="51"/>
        <v>5877</v>
      </c>
      <c r="AF23" s="80">
        <f t="shared" si="51"/>
        <v>6167</v>
      </c>
      <c r="AG23" s="80">
        <f t="shared" si="51"/>
        <v>7135</v>
      </c>
      <c r="AH23" s="88">
        <f t="shared" si="51"/>
        <v>0</v>
      </c>
      <c r="AI23" s="88">
        <f t="shared" si="51"/>
        <v>0</v>
      </c>
      <c r="AJ23" s="88">
        <f t="shared" si="51"/>
        <v>0</v>
      </c>
      <c r="AK23" s="155">
        <f t="shared" si="51"/>
        <v>5877</v>
      </c>
      <c r="AL23" s="155">
        <f t="shared" si="51"/>
        <v>6167</v>
      </c>
      <c r="AM23" s="155">
        <f t="shared" si="51"/>
        <v>7135</v>
      </c>
      <c r="AN23" s="154">
        <f t="shared" si="51"/>
        <v>0</v>
      </c>
      <c r="AO23" s="154">
        <f t="shared" si="51"/>
        <v>0</v>
      </c>
      <c r="AP23" s="154">
        <f t="shared" si="51"/>
        <v>0</v>
      </c>
      <c r="AQ23" s="78">
        <f t="shared" si="51"/>
        <v>5877</v>
      </c>
      <c r="AR23" s="78">
        <f t="shared" si="51"/>
        <v>6167</v>
      </c>
      <c r="AS23" s="78">
        <f t="shared" si="51"/>
        <v>7135</v>
      </c>
      <c r="AT23" s="87">
        <f t="shared" si="51"/>
        <v>0</v>
      </c>
      <c r="AU23" s="87">
        <f t="shared" si="51"/>
        <v>0</v>
      </c>
      <c r="AV23" s="87">
        <f t="shared" si="51"/>
        <v>0</v>
      </c>
      <c r="AW23" s="78">
        <f t="shared" si="51"/>
        <v>5877</v>
      </c>
      <c r="AX23" s="78">
        <f t="shared" si="51"/>
        <v>6167</v>
      </c>
      <c r="AY23" s="78">
        <f t="shared" si="51"/>
        <v>7135</v>
      </c>
      <c r="AZ23" s="87">
        <f t="shared" si="51"/>
        <v>0</v>
      </c>
      <c r="BA23" s="87">
        <f t="shared" si="51"/>
        <v>0</v>
      </c>
      <c r="BB23" s="87">
        <f t="shared" si="51"/>
        <v>0</v>
      </c>
      <c r="BC23" s="78">
        <f t="shared" si="51"/>
        <v>5877</v>
      </c>
      <c r="BD23" s="78">
        <f t="shared" si="51"/>
        <v>6167</v>
      </c>
      <c r="BE23" s="78">
        <f t="shared" si="51"/>
        <v>7135</v>
      </c>
      <c r="BF23" s="87">
        <f t="shared" si="51"/>
        <v>0</v>
      </c>
      <c r="BG23" s="87">
        <f t="shared" si="51"/>
        <v>0</v>
      </c>
      <c r="BH23" s="87">
        <f t="shared" si="51"/>
        <v>0</v>
      </c>
      <c r="BI23" s="78">
        <f t="shared" si="51"/>
        <v>5877</v>
      </c>
      <c r="BJ23" s="78">
        <f t="shared" si="51"/>
        <v>6167</v>
      </c>
      <c r="BK23" s="78">
        <f t="shared" si="51"/>
        <v>7135</v>
      </c>
    </row>
    <row r="24" spans="1:63" s="196" customFormat="1" ht="141.6" hidden="1" customHeight="1" x14ac:dyDescent="0.25">
      <c r="A24" s="239">
        <v>100</v>
      </c>
      <c r="B24" s="91" t="s">
        <v>435</v>
      </c>
      <c r="C24" s="74" t="s">
        <v>447</v>
      </c>
      <c r="D24" s="95"/>
      <c r="E24" s="95"/>
      <c r="F24" s="95"/>
      <c r="G24" s="76"/>
      <c r="H24" s="76"/>
      <c r="I24" s="76"/>
      <c r="J24" s="95"/>
      <c r="K24" s="95"/>
      <c r="L24" s="95"/>
      <c r="M24" s="78"/>
      <c r="N24" s="78"/>
      <c r="O24" s="78"/>
      <c r="P24" s="87"/>
      <c r="Q24" s="87"/>
      <c r="R24" s="87"/>
      <c r="S24" s="78">
        <v>6603</v>
      </c>
      <c r="T24" s="78">
        <v>6854</v>
      </c>
      <c r="U24" s="78">
        <v>7128</v>
      </c>
      <c r="V24" s="87">
        <v>-726</v>
      </c>
      <c r="W24" s="87">
        <v>-687</v>
      </c>
      <c r="X24" s="87">
        <v>7</v>
      </c>
      <c r="Y24" s="80">
        <f t="shared" ref="Y24:Y30" si="52">S24+V24</f>
        <v>5877</v>
      </c>
      <c r="Z24" s="80">
        <f t="shared" ref="Z24:Z30" si="53">T24+W24</f>
        <v>6167</v>
      </c>
      <c r="AA24" s="80">
        <f t="shared" ref="AA24:AA30" si="54">U24+X24</f>
        <v>7135</v>
      </c>
      <c r="AB24" s="88"/>
      <c r="AC24" s="88"/>
      <c r="AD24" s="88"/>
      <c r="AE24" s="80">
        <f t="shared" ref="AE24" si="55">Y24+AB24</f>
        <v>5877</v>
      </c>
      <c r="AF24" s="80">
        <f t="shared" ref="AF24" si="56">Z24+AC24</f>
        <v>6167</v>
      </c>
      <c r="AG24" s="80">
        <f t="shared" ref="AG24" si="57">AA24+AD24</f>
        <v>7135</v>
      </c>
      <c r="AH24" s="88"/>
      <c r="AI24" s="88"/>
      <c r="AJ24" s="88"/>
      <c r="AK24" s="155">
        <f t="shared" ref="AK24" si="58">AE24+AH24</f>
        <v>5877</v>
      </c>
      <c r="AL24" s="155">
        <f t="shared" ref="AL24" si="59">AF24+AI24</f>
        <v>6167</v>
      </c>
      <c r="AM24" s="155">
        <f t="shared" ref="AM24" si="60">AG24+AJ24</f>
        <v>7135</v>
      </c>
      <c r="AN24" s="154"/>
      <c r="AO24" s="154"/>
      <c r="AP24" s="154"/>
      <c r="AQ24" s="78">
        <f t="shared" ref="AQ24" si="61">AK24+AN24</f>
        <v>5877</v>
      </c>
      <c r="AR24" s="78">
        <f t="shared" ref="AR24" si="62">AL24+AO24</f>
        <v>6167</v>
      </c>
      <c r="AS24" s="78">
        <f t="shared" ref="AS24" si="63">AM24+AP24</f>
        <v>7135</v>
      </c>
      <c r="AT24" s="87"/>
      <c r="AU24" s="87"/>
      <c r="AV24" s="87"/>
      <c r="AW24" s="78">
        <f t="shared" ref="AW24" si="64">AQ24+AT24</f>
        <v>5877</v>
      </c>
      <c r="AX24" s="78">
        <f t="shared" ref="AX24" si="65">AR24+AU24</f>
        <v>6167</v>
      </c>
      <c r="AY24" s="78">
        <f t="shared" ref="AY24" si="66">AS24+AV24</f>
        <v>7135</v>
      </c>
      <c r="AZ24" s="87"/>
      <c r="BA24" s="87"/>
      <c r="BB24" s="87"/>
      <c r="BC24" s="78">
        <f t="shared" ref="BC24" si="67">AW24+AZ24</f>
        <v>5877</v>
      </c>
      <c r="BD24" s="78">
        <f t="shared" ref="BD24" si="68">AX24+BA24</f>
        <v>6167</v>
      </c>
      <c r="BE24" s="78">
        <f t="shared" ref="BE24" si="69">AY24+BB24</f>
        <v>7135</v>
      </c>
      <c r="BF24" s="87"/>
      <c r="BG24" s="87"/>
      <c r="BH24" s="87"/>
      <c r="BI24" s="78">
        <f t="shared" ref="BI24" si="70">BC24+BF24</f>
        <v>5877</v>
      </c>
      <c r="BJ24" s="78">
        <f t="shared" ref="BJ24" si="71">BD24+BG24</f>
        <v>6167</v>
      </c>
      <c r="BK24" s="78">
        <f t="shared" ref="BK24" si="72">BE24+BH24</f>
        <v>7135</v>
      </c>
    </row>
    <row r="25" spans="1:63" s="196" customFormat="1" ht="112.5" hidden="1" customHeight="1" x14ac:dyDescent="0.25">
      <c r="A25" s="239">
        <v>100</v>
      </c>
      <c r="B25" s="91" t="s">
        <v>444</v>
      </c>
      <c r="C25" s="74" t="s">
        <v>157</v>
      </c>
      <c r="D25" s="95">
        <v>60</v>
      </c>
      <c r="E25" s="95">
        <v>62</v>
      </c>
      <c r="F25" s="95">
        <v>65</v>
      </c>
      <c r="G25" s="76"/>
      <c r="H25" s="76"/>
      <c r="I25" s="76"/>
      <c r="J25" s="95"/>
      <c r="K25" s="95"/>
      <c r="L25" s="95"/>
      <c r="M25" s="78">
        <f>D25+J25</f>
        <v>60</v>
      </c>
      <c r="N25" s="78">
        <f>E25+K25</f>
        <v>62</v>
      </c>
      <c r="O25" s="78">
        <f>F25+L25</f>
        <v>65</v>
      </c>
      <c r="P25" s="87"/>
      <c r="Q25" s="87"/>
      <c r="R25" s="87"/>
      <c r="S25" s="78">
        <f t="shared" si="50"/>
        <v>60</v>
      </c>
      <c r="T25" s="78">
        <f t="shared" si="50"/>
        <v>62</v>
      </c>
      <c r="U25" s="78">
        <f t="shared" si="50"/>
        <v>65</v>
      </c>
      <c r="V25" s="87">
        <f t="shared" ref="V25:BK25" si="73">V26</f>
        <v>-21</v>
      </c>
      <c r="W25" s="87">
        <f t="shared" si="73"/>
        <v>-21</v>
      </c>
      <c r="X25" s="87">
        <f t="shared" si="73"/>
        <v>-19</v>
      </c>
      <c r="Y25" s="80">
        <f t="shared" si="73"/>
        <v>39</v>
      </c>
      <c r="Z25" s="80">
        <f t="shared" si="73"/>
        <v>41</v>
      </c>
      <c r="AA25" s="80">
        <f t="shared" si="73"/>
        <v>46</v>
      </c>
      <c r="AB25" s="88">
        <f t="shared" si="73"/>
        <v>0</v>
      </c>
      <c r="AC25" s="88">
        <f t="shared" si="73"/>
        <v>0</v>
      </c>
      <c r="AD25" s="88">
        <f t="shared" si="73"/>
        <v>0</v>
      </c>
      <c r="AE25" s="80">
        <f t="shared" si="73"/>
        <v>39</v>
      </c>
      <c r="AF25" s="80">
        <f t="shared" si="73"/>
        <v>41</v>
      </c>
      <c r="AG25" s="80">
        <f t="shared" si="73"/>
        <v>46</v>
      </c>
      <c r="AH25" s="88">
        <f t="shared" si="73"/>
        <v>0</v>
      </c>
      <c r="AI25" s="88">
        <f t="shared" si="73"/>
        <v>0</v>
      </c>
      <c r="AJ25" s="88">
        <f t="shared" si="73"/>
        <v>0</v>
      </c>
      <c r="AK25" s="155">
        <f t="shared" si="73"/>
        <v>39</v>
      </c>
      <c r="AL25" s="155">
        <f t="shared" si="73"/>
        <v>41</v>
      </c>
      <c r="AM25" s="155">
        <f t="shared" si="73"/>
        <v>46</v>
      </c>
      <c r="AN25" s="154">
        <f t="shared" si="73"/>
        <v>0</v>
      </c>
      <c r="AO25" s="154">
        <f t="shared" si="73"/>
        <v>0</v>
      </c>
      <c r="AP25" s="154">
        <f t="shared" si="73"/>
        <v>0</v>
      </c>
      <c r="AQ25" s="78">
        <f t="shared" si="73"/>
        <v>39</v>
      </c>
      <c r="AR25" s="78">
        <f t="shared" si="73"/>
        <v>41</v>
      </c>
      <c r="AS25" s="78">
        <f t="shared" si="73"/>
        <v>46</v>
      </c>
      <c r="AT25" s="87">
        <f t="shared" si="73"/>
        <v>0</v>
      </c>
      <c r="AU25" s="87">
        <f t="shared" si="73"/>
        <v>0</v>
      </c>
      <c r="AV25" s="87">
        <f t="shared" si="73"/>
        <v>0</v>
      </c>
      <c r="AW25" s="78">
        <f t="shared" si="73"/>
        <v>39</v>
      </c>
      <c r="AX25" s="78">
        <f t="shared" si="73"/>
        <v>41</v>
      </c>
      <c r="AY25" s="78">
        <f t="shared" si="73"/>
        <v>46</v>
      </c>
      <c r="AZ25" s="87">
        <f t="shared" si="73"/>
        <v>0</v>
      </c>
      <c r="BA25" s="87">
        <f t="shared" si="73"/>
        <v>0</v>
      </c>
      <c r="BB25" s="87">
        <f t="shared" si="73"/>
        <v>0</v>
      </c>
      <c r="BC25" s="78">
        <f t="shared" si="73"/>
        <v>39</v>
      </c>
      <c r="BD25" s="78">
        <f t="shared" si="73"/>
        <v>41</v>
      </c>
      <c r="BE25" s="78">
        <f t="shared" si="73"/>
        <v>46</v>
      </c>
      <c r="BF25" s="87">
        <f t="shared" si="73"/>
        <v>0</v>
      </c>
      <c r="BG25" s="87">
        <f t="shared" si="73"/>
        <v>0</v>
      </c>
      <c r="BH25" s="87">
        <f t="shared" si="73"/>
        <v>0</v>
      </c>
      <c r="BI25" s="78">
        <f t="shared" si="73"/>
        <v>39</v>
      </c>
      <c r="BJ25" s="78">
        <f t="shared" si="73"/>
        <v>41</v>
      </c>
      <c r="BK25" s="78">
        <f t="shared" si="73"/>
        <v>46</v>
      </c>
    </row>
    <row r="26" spans="1:63" s="196" customFormat="1" ht="163.15" hidden="1" customHeight="1" x14ac:dyDescent="0.25">
      <c r="A26" s="239">
        <v>100</v>
      </c>
      <c r="B26" s="91" t="s">
        <v>436</v>
      </c>
      <c r="C26" s="74" t="s">
        <v>448</v>
      </c>
      <c r="D26" s="95"/>
      <c r="E26" s="95"/>
      <c r="F26" s="95"/>
      <c r="G26" s="76"/>
      <c r="H26" s="76"/>
      <c r="I26" s="76"/>
      <c r="J26" s="95"/>
      <c r="K26" s="95"/>
      <c r="L26" s="95"/>
      <c r="M26" s="78"/>
      <c r="N26" s="78"/>
      <c r="O26" s="78"/>
      <c r="P26" s="87"/>
      <c r="Q26" s="87"/>
      <c r="R26" s="87"/>
      <c r="S26" s="78">
        <v>60</v>
      </c>
      <c r="T26" s="78">
        <v>62</v>
      </c>
      <c r="U26" s="78">
        <v>65</v>
      </c>
      <c r="V26" s="87">
        <v>-21</v>
      </c>
      <c r="W26" s="87">
        <v>-21</v>
      </c>
      <c r="X26" s="87">
        <v>-19</v>
      </c>
      <c r="Y26" s="80">
        <f t="shared" si="52"/>
        <v>39</v>
      </c>
      <c r="Z26" s="80">
        <f t="shared" si="53"/>
        <v>41</v>
      </c>
      <c r="AA26" s="80">
        <f t="shared" si="54"/>
        <v>46</v>
      </c>
      <c r="AB26" s="88"/>
      <c r="AC26" s="88"/>
      <c r="AD26" s="88"/>
      <c r="AE26" s="80">
        <f t="shared" ref="AE26" si="74">Y26+AB26</f>
        <v>39</v>
      </c>
      <c r="AF26" s="80">
        <f t="shared" ref="AF26" si="75">Z26+AC26</f>
        <v>41</v>
      </c>
      <c r="AG26" s="80">
        <f t="shared" ref="AG26" si="76">AA26+AD26</f>
        <v>46</v>
      </c>
      <c r="AH26" s="88"/>
      <c r="AI26" s="88"/>
      <c r="AJ26" s="88"/>
      <c r="AK26" s="155">
        <f t="shared" ref="AK26" si="77">AE26+AH26</f>
        <v>39</v>
      </c>
      <c r="AL26" s="155">
        <f t="shared" ref="AL26" si="78">AF26+AI26</f>
        <v>41</v>
      </c>
      <c r="AM26" s="155">
        <f t="shared" ref="AM26" si="79">AG26+AJ26</f>
        <v>46</v>
      </c>
      <c r="AN26" s="154"/>
      <c r="AO26" s="154"/>
      <c r="AP26" s="154"/>
      <c r="AQ26" s="78">
        <f t="shared" ref="AQ26" si="80">AK26+AN26</f>
        <v>39</v>
      </c>
      <c r="AR26" s="78">
        <f t="shared" ref="AR26" si="81">AL26+AO26</f>
        <v>41</v>
      </c>
      <c r="AS26" s="78">
        <f t="shared" ref="AS26" si="82">AM26+AP26</f>
        <v>46</v>
      </c>
      <c r="AT26" s="87"/>
      <c r="AU26" s="87"/>
      <c r="AV26" s="87"/>
      <c r="AW26" s="78">
        <f t="shared" ref="AW26" si="83">AQ26+AT26</f>
        <v>39</v>
      </c>
      <c r="AX26" s="78">
        <f t="shared" ref="AX26" si="84">AR26+AU26</f>
        <v>41</v>
      </c>
      <c r="AY26" s="78">
        <f t="shared" ref="AY26" si="85">AS26+AV26</f>
        <v>46</v>
      </c>
      <c r="AZ26" s="87"/>
      <c r="BA26" s="87"/>
      <c r="BB26" s="87"/>
      <c r="BC26" s="78">
        <f t="shared" ref="BC26" si="86">AW26+AZ26</f>
        <v>39</v>
      </c>
      <c r="BD26" s="78">
        <f t="shared" ref="BD26" si="87">AX26+BA26</f>
        <v>41</v>
      </c>
      <c r="BE26" s="78">
        <f t="shared" ref="BE26" si="88">AY26+BB26</f>
        <v>46</v>
      </c>
      <c r="BF26" s="87"/>
      <c r="BG26" s="87"/>
      <c r="BH26" s="87"/>
      <c r="BI26" s="78">
        <f t="shared" ref="BI26" si="89">BC26+BF26</f>
        <v>39</v>
      </c>
      <c r="BJ26" s="78">
        <f t="shared" ref="BJ26" si="90">BD26+BG26</f>
        <v>41</v>
      </c>
      <c r="BK26" s="78">
        <f t="shared" ref="BK26" si="91">BE26+BH26</f>
        <v>46</v>
      </c>
    </row>
    <row r="27" spans="1:63" s="196" customFormat="1" ht="104.45" hidden="1" customHeight="1" x14ac:dyDescent="0.25">
      <c r="A27" s="239">
        <v>100</v>
      </c>
      <c r="B27" s="91" t="s">
        <v>445</v>
      </c>
      <c r="C27" s="74" t="s">
        <v>158</v>
      </c>
      <c r="D27" s="95">
        <v>9978</v>
      </c>
      <c r="E27" s="95">
        <v>10357</v>
      </c>
      <c r="F27" s="95">
        <v>10771</v>
      </c>
      <c r="G27" s="76"/>
      <c r="H27" s="76"/>
      <c r="I27" s="76"/>
      <c r="J27" s="95"/>
      <c r="K27" s="95"/>
      <c r="L27" s="95"/>
      <c r="M27" s="78">
        <f>D27+J27</f>
        <v>9978</v>
      </c>
      <c r="N27" s="78">
        <f>E27+K27</f>
        <v>10357</v>
      </c>
      <c r="O27" s="78">
        <f>F27+L27</f>
        <v>10771</v>
      </c>
      <c r="P27" s="87"/>
      <c r="Q27" s="87"/>
      <c r="R27" s="87"/>
      <c r="S27" s="78">
        <f t="shared" si="50"/>
        <v>9978</v>
      </c>
      <c r="T27" s="78">
        <f t="shared" si="50"/>
        <v>10357</v>
      </c>
      <c r="U27" s="87">
        <f t="shared" si="50"/>
        <v>10771</v>
      </c>
      <c r="V27" s="87">
        <f t="shared" ref="V27:BK27" si="92">V28</f>
        <v>808</v>
      </c>
      <c r="W27" s="87">
        <f t="shared" si="92"/>
        <v>1601</v>
      </c>
      <c r="X27" s="87">
        <f t="shared" si="92"/>
        <v>3069</v>
      </c>
      <c r="Y27" s="80">
        <f t="shared" si="92"/>
        <v>10786</v>
      </c>
      <c r="Z27" s="80">
        <f t="shared" si="92"/>
        <v>11958</v>
      </c>
      <c r="AA27" s="80">
        <f t="shared" si="92"/>
        <v>13840</v>
      </c>
      <c r="AB27" s="88">
        <f t="shared" si="92"/>
        <v>0</v>
      </c>
      <c r="AC27" s="88">
        <f t="shared" si="92"/>
        <v>0</v>
      </c>
      <c r="AD27" s="88">
        <f t="shared" si="92"/>
        <v>0</v>
      </c>
      <c r="AE27" s="80">
        <f t="shared" si="92"/>
        <v>10786</v>
      </c>
      <c r="AF27" s="80">
        <f t="shared" si="92"/>
        <v>11958</v>
      </c>
      <c r="AG27" s="80">
        <f t="shared" si="92"/>
        <v>13840</v>
      </c>
      <c r="AH27" s="88">
        <f t="shared" si="92"/>
        <v>0</v>
      </c>
      <c r="AI27" s="88">
        <f t="shared" si="92"/>
        <v>0</v>
      </c>
      <c r="AJ27" s="88">
        <f t="shared" si="92"/>
        <v>0</v>
      </c>
      <c r="AK27" s="155">
        <f t="shared" si="92"/>
        <v>10786</v>
      </c>
      <c r="AL27" s="155">
        <f t="shared" si="92"/>
        <v>11958</v>
      </c>
      <c r="AM27" s="155">
        <f t="shared" si="92"/>
        <v>13840</v>
      </c>
      <c r="AN27" s="154">
        <f t="shared" si="92"/>
        <v>0</v>
      </c>
      <c r="AO27" s="154">
        <f t="shared" si="92"/>
        <v>0</v>
      </c>
      <c r="AP27" s="154">
        <f t="shared" si="92"/>
        <v>0</v>
      </c>
      <c r="AQ27" s="78">
        <f t="shared" si="92"/>
        <v>10786</v>
      </c>
      <c r="AR27" s="78">
        <f t="shared" si="92"/>
        <v>11958</v>
      </c>
      <c r="AS27" s="78">
        <f t="shared" si="92"/>
        <v>13840</v>
      </c>
      <c r="AT27" s="87">
        <f t="shared" si="92"/>
        <v>0</v>
      </c>
      <c r="AU27" s="87">
        <f t="shared" si="92"/>
        <v>0</v>
      </c>
      <c r="AV27" s="87">
        <f t="shared" si="92"/>
        <v>0</v>
      </c>
      <c r="AW27" s="78">
        <f t="shared" si="92"/>
        <v>10786</v>
      </c>
      <c r="AX27" s="78">
        <f t="shared" si="92"/>
        <v>11958</v>
      </c>
      <c r="AY27" s="78">
        <f t="shared" si="92"/>
        <v>13840</v>
      </c>
      <c r="AZ27" s="87">
        <f t="shared" si="92"/>
        <v>0</v>
      </c>
      <c r="BA27" s="87">
        <f t="shared" si="92"/>
        <v>0</v>
      </c>
      <c r="BB27" s="87">
        <f t="shared" si="92"/>
        <v>0</v>
      </c>
      <c r="BC27" s="78">
        <f t="shared" si="92"/>
        <v>10786</v>
      </c>
      <c r="BD27" s="78">
        <f t="shared" si="92"/>
        <v>11958</v>
      </c>
      <c r="BE27" s="78">
        <f t="shared" si="92"/>
        <v>13840</v>
      </c>
      <c r="BF27" s="87">
        <f t="shared" si="92"/>
        <v>0</v>
      </c>
      <c r="BG27" s="87">
        <f t="shared" si="92"/>
        <v>0</v>
      </c>
      <c r="BH27" s="87">
        <f t="shared" si="92"/>
        <v>0</v>
      </c>
      <c r="BI27" s="78">
        <f t="shared" si="92"/>
        <v>10786</v>
      </c>
      <c r="BJ27" s="78">
        <f t="shared" si="92"/>
        <v>11958</v>
      </c>
      <c r="BK27" s="78">
        <f t="shared" si="92"/>
        <v>13840</v>
      </c>
    </row>
    <row r="28" spans="1:63" s="196" customFormat="1" ht="158.44999999999999" hidden="1" customHeight="1" x14ac:dyDescent="0.25">
      <c r="A28" s="239">
        <v>100</v>
      </c>
      <c r="B28" s="91" t="s">
        <v>434</v>
      </c>
      <c r="C28" s="74" t="s">
        <v>449</v>
      </c>
      <c r="D28" s="95"/>
      <c r="E28" s="95"/>
      <c r="F28" s="95"/>
      <c r="G28" s="76"/>
      <c r="H28" s="76"/>
      <c r="I28" s="76"/>
      <c r="J28" s="95"/>
      <c r="K28" s="95"/>
      <c r="L28" s="95"/>
      <c r="M28" s="78"/>
      <c r="N28" s="78"/>
      <c r="O28" s="78"/>
      <c r="P28" s="87"/>
      <c r="Q28" s="87"/>
      <c r="R28" s="87"/>
      <c r="S28" s="78">
        <v>9978</v>
      </c>
      <c r="T28" s="78">
        <v>10357</v>
      </c>
      <c r="U28" s="87">
        <v>10771</v>
      </c>
      <c r="V28" s="87">
        <v>808</v>
      </c>
      <c r="W28" s="87">
        <v>1601</v>
      </c>
      <c r="X28" s="87">
        <v>3069</v>
      </c>
      <c r="Y28" s="80">
        <f t="shared" si="52"/>
        <v>10786</v>
      </c>
      <c r="Z28" s="80">
        <f t="shared" si="53"/>
        <v>11958</v>
      </c>
      <c r="AA28" s="80">
        <f t="shared" si="54"/>
        <v>13840</v>
      </c>
      <c r="AB28" s="88"/>
      <c r="AC28" s="88"/>
      <c r="AD28" s="88"/>
      <c r="AE28" s="80">
        <f t="shared" ref="AE28" si="93">Y28+AB28</f>
        <v>10786</v>
      </c>
      <c r="AF28" s="80">
        <f t="shared" ref="AF28" si="94">Z28+AC28</f>
        <v>11958</v>
      </c>
      <c r="AG28" s="80">
        <f t="shared" ref="AG28" si="95">AA28+AD28</f>
        <v>13840</v>
      </c>
      <c r="AH28" s="88"/>
      <c r="AI28" s="88"/>
      <c r="AJ28" s="88"/>
      <c r="AK28" s="155">
        <f t="shared" ref="AK28" si="96">AE28+AH28</f>
        <v>10786</v>
      </c>
      <c r="AL28" s="155">
        <f t="shared" ref="AL28" si="97">AF28+AI28</f>
        <v>11958</v>
      </c>
      <c r="AM28" s="155">
        <f t="shared" ref="AM28" si="98">AG28+AJ28</f>
        <v>13840</v>
      </c>
      <c r="AN28" s="154"/>
      <c r="AO28" s="154"/>
      <c r="AP28" s="154"/>
      <c r="AQ28" s="78">
        <f t="shared" ref="AQ28" si="99">AK28+AN28</f>
        <v>10786</v>
      </c>
      <c r="AR28" s="78">
        <f t="shared" ref="AR28" si="100">AL28+AO28</f>
        <v>11958</v>
      </c>
      <c r="AS28" s="78">
        <f t="shared" ref="AS28" si="101">AM28+AP28</f>
        <v>13840</v>
      </c>
      <c r="AT28" s="87"/>
      <c r="AU28" s="87"/>
      <c r="AV28" s="87"/>
      <c r="AW28" s="78">
        <f t="shared" ref="AW28" si="102">AQ28+AT28</f>
        <v>10786</v>
      </c>
      <c r="AX28" s="78">
        <f t="shared" ref="AX28" si="103">AR28+AU28</f>
        <v>11958</v>
      </c>
      <c r="AY28" s="78">
        <f t="shared" ref="AY28" si="104">AS28+AV28</f>
        <v>13840</v>
      </c>
      <c r="AZ28" s="87"/>
      <c r="BA28" s="87"/>
      <c r="BB28" s="87"/>
      <c r="BC28" s="78">
        <f t="shared" ref="BC28" si="105">AW28+AZ28</f>
        <v>10786</v>
      </c>
      <c r="BD28" s="78">
        <f t="shared" ref="BD28" si="106">AX28+BA28</f>
        <v>11958</v>
      </c>
      <c r="BE28" s="78">
        <f t="shared" ref="BE28" si="107">AY28+BB28</f>
        <v>13840</v>
      </c>
      <c r="BF28" s="87"/>
      <c r="BG28" s="87"/>
      <c r="BH28" s="87"/>
      <c r="BI28" s="78">
        <f t="shared" ref="BI28" si="108">BC28+BF28</f>
        <v>10786</v>
      </c>
      <c r="BJ28" s="78">
        <f t="shared" ref="BJ28" si="109">BD28+BG28</f>
        <v>11958</v>
      </c>
      <c r="BK28" s="78">
        <f t="shared" ref="BK28" si="110">BE28+BH28</f>
        <v>13840</v>
      </c>
    </row>
    <row r="29" spans="1:63" s="196" customFormat="1" ht="93.75" hidden="1" customHeight="1" x14ac:dyDescent="0.25">
      <c r="A29" s="239">
        <v>100</v>
      </c>
      <c r="B29" s="91" t="s">
        <v>446</v>
      </c>
      <c r="C29" s="74" t="s">
        <v>159</v>
      </c>
      <c r="D29" s="95">
        <v>0</v>
      </c>
      <c r="E29" s="95">
        <v>0</v>
      </c>
      <c r="F29" s="95">
        <v>0</v>
      </c>
      <c r="G29" s="76"/>
      <c r="H29" s="76"/>
      <c r="I29" s="76"/>
      <c r="J29" s="95"/>
      <c r="K29" s="95"/>
      <c r="L29" s="95"/>
      <c r="M29" s="87"/>
      <c r="N29" s="87"/>
      <c r="O29" s="87"/>
      <c r="P29" s="87"/>
      <c r="Q29" s="87"/>
      <c r="R29" s="87"/>
      <c r="S29" s="87">
        <v>0</v>
      </c>
      <c r="T29" s="87">
        <v>0</v>
      </c>
      <c r="U29" s="87">
        <v>0</v>
      </c>
      <c r="V29" s="87">
        <f t="shared" ref="V29:BK29" si="111">V30</f>
        <v>-1035</v>
      </c>
      <c r="W29" s="87">
        <f t="shared" si="111"/>
        <v>-1147</v>
      </c>
      <c r="X29" s="87">
        <f t="shared" si="111"/>
        <v>-1292</v>
      </c>
      <c r="Y29" s="80">
        <f t="shared" si="111"/>
        <v>-1035</v>
      </c>
      <c r="Z29" s="80">
        <f t="shared" si="111"/>
        <v>-1147</v>
      </c>
      <c r="AA29" s="80">
        <f t="shared" si="111"/>
        <v>-1292</v>
      </c>
      <c r="AB29" s="88">
        <f t="shared" si="111"/>
        <v>0</v>
      </c>
      <c r="AC29" s="88">
        <f t="shared" si="111"/>
        <v>0</v>
      </c>
      <c r="AD29" s="88">
        <f t="shared" si="111"/>
        <v>0</v>
      </c>
      <c r="AE29" s="80">
        <f t="shared" si="111"/>
        <v>-1035</v>
      </c>
      <c r="AF29" s="80">
        <f t="shared" si="111"/>
        <v>-1147</v>
      </c>
      <c r="AG29" s="80">
        <f t="shared" si="111"/>
        <v>-1292</v>
      </c>
      <c r="AH29" s="88">
        <f t="shared" si="111"/>
        <v>0</v>
      </c>
      <c r="AI29" s="88">
        <f t="shared" si="111"/>
        <v>0</v>
      </c>
      <c r="AJ29" s="88">
        <f t="shared" si="111"/>
        <v>0</v>
      </c>
      <c r="AK29" s="155">
        <f t="shared" si="111"/>
        <v>-1035</v>
      </c>
      <c r="AL29" s="155">
        <f t="shared" si="111"/>
        <v>-1147</v>
      </c>
      <c r="AM29" s="155">
        <f t="shared" si="111"/>
        <v>-1292</v>
      </c>
      <c r="AN29" s="154">
        <f t="shared" si="111"/>
        <v>0</v>
      </c>
      <c r="AO29" s="154">
        <f t="shared" si="111"/>
        <v>0</v>
      </c>
      <c r="AP29" s="154">
        <f t="shared" si="111"/>
        <v>0</v>
      </c>
      <c r="AQ29" s="78">
        <f t="shared" si="111"/>
        <v>-1035</v>
      </c>
      <c r="AR29" s="78">
        <f t="shared" si="111"/>
        <v>-1147</v>
      </c>
      <c r="AS29" s="78">
        <f t="shared" si="111"/>
        <v>-1292</v>
      </c>
      <c r="AT29" s="87">
        <f t="shared" si="111"/>
        <v>0</v>
      </c>
      <c r="AU29" s="87">
        <f t="shared" si="111"/>
        <v>0</v>
      </c>
      <c r="AV29" s="87">
        <f t="shared" si="111"/>
        <v>0</v>
      </c>
      <c r="AW29" s="78">
        <f t="shared" si="111"/>
        <v>-1035</v>
      </c>
      <c r="AX29" s="78">
        <f t="shared" si="111"/>
        <v>-1147</v>
      </c>
      <c r="AY29" s="78">
        <f t="shared" si="111"/>
        <v>-1292</v>
      </c>
      <c r="AZ29" s="87">
        <f t="shared" si="111"/>
        <v>0</v>
      </c>
      <c r="BA29" s="87">
        <f t="shared" si="111"/>
        <v>0</v>
      </c>
      <c r="BB29" s="87">
        <f t="shared" si="111"/>
        <v>0</v>
      </c>
      <c r="BC29" s="78">
        <f t="shared" si="111"/>
        <v>-1035</v>
      </c>
      <c r="BD29" s="78">
        <f t="shared" si="111"/>
        <v>-1147</v>
      </c>
      <c r="BE29" s="78">
        <f t="shared" si="111"/>
        <v>-1292</v>
      </c>
      <c r="BF29" s="87">
        <f t="shared" si="111"/>
        <v>0</v>
      </c>
      <c r="BG29" s="87">
        <f t="shared" si="111"/>
        <v>0</v>
      </c>
      <c r="BH29" s="87">
        <f t="shared" si="111"/>
        <v>0</v>
      </c>
      <c r="BI29" s="78">
        <f t="shared" si="111"/>
        <v>-1035</v>
      </c>
      <c r="BJ29" s="78">
        <f t="shared" si="111"/>
        <v>-1147</v>
      </c>
      <c r="BK29" s="78">
        <f t="shared" si="111"/>
        <v>-1292</v>
      </c>
    </row>
    <row r="30" spans="1:63" s="196" customFormat="1" ht="142.9" hidden="1" customHeight="1" x14ac:dyDescent="0.25">
      <c r="A30" s="239">
        <v>100</v>
      </c>
      <c r="B30" s="91" t="s">
        <v>433</v>
      </c>
      <c r="C30" s="74" t="s">
        <v>450</v>
      </c>
      <c r="D30" s="95"/>
      <c r="E30" s="95"/>
      <c r="F30" s="95"/>
      <c r="G30" s="76"/>
      <c r="H30" s="76"/>
      <c r="I30" s="76"/>
      <c r="J30" s="95"/>
      <c r="K30" s="95"/>
      <c r="L30" s="95"/>
      <c r="M30" s="87"/>
      <c r="N30" s="87"/>
      <c r="O30" s="87"/>
      <c r="P30" s="87"/>
      <c r="Q30" s="87"/>
      <c r="R30" s="87"/>
      <c r="S30" s="87"/>
      <c r="T30" s="87"/>
      <c r="U30" s="87"/>
      <c r="V30" s="87">
        <v>-1035</v>
      </c>
      <c r="W30" s="87">
        <v>-1147</v>
      </c>
      <c r="X30" s="87">
        <v>-1292</v>
      </c>
      <c r="Y30" s="80">
        <f t="shared" si="52"/>
        <v>-1035</v>
      </c>
      <c r="Z30" s="80">
        <f t="shared" si="53"/>
        <v>-1147</v>
      </c>
      <c r="AA30" s="80">
        <f t="shared" si="54"/>
        <v>-1292</v>
      </c>
      <c r="AB30" s="88"/>
      <c r="AC30" s="88"/>
      <c r="AD30" s="88"/>
      <c r="AE30" s="80">
        <f t="shared" ref="AE30" si="112">Y30+AB30</f>
        <v>-1035</v>
      </c>
      <c r="AF30" s="80">
        <f t="shared" ref="AF30" si="113">Z30+AC30</f>
        <v>-1147</v>
      </c>
      <c r="AG30" s="80">
        <f t="shared" ref="AG30" si="114">AA30+AD30</f>
        <v>-1292</v>
      </c>
      <c r="AH30" s="88"/>
      <c r="AI30" s="88"/>
      <c r="AJ30" s="88"/>
      <c r="AK30" s="155">
        <f t="shared" ref="AK30" si="115">AE30+AH30</f>
        <v>-1035</v>
      </c>
      <c r="AL30" s="155">
        <f t="shared" ref="AL30" si="116">AF30+AI30</f>
        <v>-1147</v>
      </c>
      <c r="AM30" s="155">
        <f t="shared" ref="AM30" si="117">AG30+AJ30</f>
        <v>-1292</v>
      </c>
      <c r="AN30" s="154"/>
      <c r="AO30" s="154"/>
      <c r="AP30" s="154"/>
      <c r="AQ30" s="78">
        <f t="shared" ref="AQ30" si="118">AK30+AN30</f>
        <v>-1035</v>
      </c>
      <c r="AR30" s="78">
        <f t="shared" ref="AR30" si="119">AL30+AO30</f>
        <v>-1147</v>
      </c>
      <c r="AS30" s="78">
        <f t="shared" ref="AS30" si="120">AM30+AP30</f>
        <v>-1292</v>
      </c>
      <c r="AT30" s="87"/>
      <c r="AU30" s="87"/>
      <c r="AV30" s="87"/>
      <c r="AW30" s="78">
        <f t="shared" ref="AW30" si="121">AQ30+AT30</f>
        <v>-1035</v>
      </c>
      <c r="AX30" s="78">
        <f t="shared" ref="AX30" si="122">AR30+AU30</f>
        <v>-1147</v>
      </c>
      <c r="AY30" s="78">
        <f t="shared" ref="AY30" si="123">AS30+AV30</f>
        <v>-1292</v>
      </c>
      <c r="AZ30" s="87"/>
      <c r="BA30" s="87"/>
      <c r="BB30" s="87"/>
      <c r="BC30" s="78">
        <f t="shared" ref="BC30" si="124">AW30+AZ30</f>
        <v>-1035</v>
      </c>
      <c r="BD30" s="78">
        <f t="shared" ref="BD30" si="125">AX30+BA30</f>
        <v>-1147</v>
      </c>
      <c r="BE30" s="78">
        <f t="shared" ref="BE30" si="126">AY30+BB30</f>
        <v>-1292</v>
      </c>
      <c r="BF30" s="87"/>
      <c r="BG30" s="87"/>
      <c r="BH30" s="87"/>
      <c r="BI30" s="78">
        <f t="shared" ref="BI30" si="127">BC30+BF30</f>
        <v>-1035</v>
      </c>
      <c r="BJ30" s="78">
        <f t="shared" ref="BJ30" si="128">BD30+BG30</f>
        <v>-1147</v>
      </c>
      <c r="BK30" s="78">
        <f t="shared" ref="BK30" si="129">BE30+BH30</f>
        <v>-1292</v>
      </c>
    </row>
    <row r="31" spans="1:63" s="202" customFormat="1" ht="21" hidden="1" customHeight="1" x14ac:dyDescent="0.25">
      <c r="A31" s="239">
        <v>182</v>
      </c>
      <c r="B31" s="108" t="s">
        <v>10</v>
      </c>
      <c r="C31" s="102" t="s">
        <v>160</v>
      </c>
      <c r="D31" s="103">
        <f>D32+D36+D39+D41</f>
        <v>55293</v>
      </c>
      <c r="E31" s="103">
        <f>E32+E36+E39+E41</f>
        <v>56095</v>
      </c>
      <c r="F31" s="103">
        <f>F32+F36+F39+F41</f>
        <v>56971</v>
      </c>
      <c r="G31" s="76"/>
      <c r="H31" s="76"/>
      <c r="I31" s="76"/>
      <c r="J31" s="103">
        <f t="shared" ref="J31:O31" si="130">J32+J36+J39+J41</f>
        <v>0</v>
      </c>
      <c r="K31" s="103">
        <f t="shared" si="130"/>
        <v>0</v>
      </c>
      <c r="L31" s="103">
        <f t="shared" si="130"/>
        <v>-24790</v>
      </c>
      <c r="M31" s="104">
        <f t="shared" si="130"/>
        <v>55293</v>
      </c>
      <c r="N31" s="104">
        <f t="shared" si="130"/>
        <v>56095</v>
      </c>
      <c r="O31" s="104">
        <f t="shared" si="130"/>
        <v>32181</v>
      </c>
      <c r="P31" s="104">
        <f t="shared" ref="P31:U31" si="131">P32+P36+P39+P41</f>
        <v>0</v>
      </c>
      <c r="Q31" s="104">
        <f t="shared" si="131"/>
        <v>0</v>
      </c>
      <c r="R31" s="104">
        <f t="shared" si="131"/>
        <v>0</v>
      </c>
      <c r="S31" s="104">
        <f t="shared" si="131"/>
        <v>55293</v>
      </c>
      <c r="T31" s="104">
        <f t="shared" si="131"/>
        <v>56095</v>
      </c>
      <c r="U31" s="104">
        <f t="shared" si="131"/>
        <v>32181</v>
      </c>
      <c r="V31" s="104">
        <f t="shared" ref="V31:AA31" si="132">V32+V36+V39+V41</f>
        <v>0</v>
      </c>
      <c r="W31" s="104">
        <f t="shared" si="132"/>
        <v>0</v>
      </c>
      <c r="X31" s="104">
        <f t="shared" si="132"/>
        <v>0</v>
      </c>
      <c r="Y31" s="105">
        <f t="shared" si="132"/>
        <v>55293</v>
      </c>
      <c r="Z31" s="105">
        <f t="shared" si="132"/>
        <v>56095</v>
      </c>
      <c r="AA31" s="105">
        <f t="shared" si="132"/>
        <v>32181</v>
      </c>
      <c r="AB31" s="105">
        <f t="shared" ref="AB31:AG31" si="133">AB32+AB36+AB39+AB41</f>
        <v>0</v>
      </c>
      <c r="AC31" s="105">
        <f t="shared" si="133"/>
        <v>0</v>
      </c>
      <c r="AD31" s="105">
        <f t="shared" si="133"/>
        <v>0</v>
      </c>
      <c r="AE31" s="105">
        <f t="shared" si="133"/>
        <v>55293</v>
      </c>
      <c r="AF31" s="105">
        <f t="shared" si="133"/>
        <v>56095</v>
      </c>
      <c r="AG31" s="105">
        <f t="shared" si="133"/>
        <v>32181</v>
      </c>
      <c r="AH31" s="105">
        <f t="shared" ref="AH31:AM31" si="134">AH32+AH36+AH39+AH41</f>
        <v>0</v>
      </c>
      <c r="AI31" s="105">
        <f t="shared" si="134"/>
        <v>0</v>
      </c>
      <c r="AJ31" s="105">
        <f t="shared" si="134"/>
        <v>0</v>
      </c>
      <c r="AK31" s="153">
        <f t="shared" si="134"/>
        <v>55293</v>
      </c>
      <c r="AL31" s="153">
        <f t="shared" si="134"/>
        <v>56095</v>
      </c>
      <c r="AM31" s="153">
        <f t="shared" si="134"/>
        <v>32181</v>
      </c>
      <c r="AN31" s="153">
        <f t="shared" ref="AN31:AS31" si="135">AN32+AN36+AN39+AN41</f>
        <v>0</v>
      </c>
      <c r="AO31" s="153">
        <f t="shared" si="135"/>
        <v>0</v>
      </c>
      <c r="AP31" s="153">
        <f t="shared" si="135"/>
        <v>0</v>
      </c>
      <c r="AQ31" s="104">
        <f t="shared" si="135"/>
        <v>55293</v>
      </c>
      <c r="AR31" s="104">
        <f t="shared" si="135"/>
        <v>56095</v>
      </c>
      <c r="AS31" s="104">
        <f t="shared" si="135"/>
        <v>32181</v>
      </c>
      <c r="AT31" s="104">
        <f t="shared" ref="AT31:AY31" si="136">AT32+AT36+AT39+AT41</f>
        <v>0</v>
      </c>
      <c r="AU31" s="104">
        <f t="shared" si="136"/>
        <v>0</v>
      </c>
      <c r="AV31" s="104">
        <f t="shared" si="136"/>
        <v>0</v>
      </c>
      <c r="AW31" s="104">
        <f t="shared" si="136"/>
        <v>55293</v>
      </c>
      <c r="AX31" s="104">
        <f t="shared" si="136"/>
        <v>56095</v>
      </c>
      <c r="AY31" s="104">
        <f t="shared" si="136"/>
        <v>32181</v>
      </c>
      <c r="AZ31" s="104">
        <f t="shared" ref="AZ31:BE31" si="137">AZ32+AZ36+AZ39+AZ41</f>
        <v>0</v>
      </c>
      <c r="BA31" s="104">
        <f t="shared" si="137"/>
        <v>0</v>
      </c>
      <c r="BB31" s="104">
        <f t="shared" si="137"/>
        <v>0</v>
      </c>
      <c r="BC31" s="104">
        <f t="shared" si="137"/>
        <v>55293</v>
      </c>
      <c r="BD31" s="104">
        <f t="shared" si="137"/>
        <v>56095</v>
      </c>
      <c r="BE31" s="104">
        <f t="shared" si="137"/>
        <v>32181</v>
      </c>
      <c r="BF31" s="104">
        <f t="shared" ref="BF31:BK31" si="138">BF32+BF36+BF39+BF41</f>
        <v>0</v>
      </c>
      <c r="BG31" s="104">
        <f t="shared" si="138"/>
        <v>0</v>
      </c>
      <c r="BH31" s="104">
        <f t="shared" si="138"/>
        <v>0</v>
      </c>
      <c r="BI31" s="104">
        <f t="shared" si="138"/>
        <v>55293</v>
      </c>
      <c r="BJ31" s="104">
        <f t="shared" si="138"/>
        <v>56095</v>
      </c>
      <c r="BK31" s="104">
        <f t="shared" si="138"/>
        <v>32181</v>
      </c>
    </row>
    <row r="32" spans="1:63" s="196" customFormat="1" ht="36" hidden="1" customHeight="1" x14ac:dyDescent="0.25">
      <c r="A32" s="239">
        <v>182</v>
      </c>
      <c r="B32" s="91" t="s">
        <v>307</v>
      </c>
      <c r="C32" s="90" t="s">
        <v>310</v>
      </c>
      <c r="D32" s="95">
        <f>D33+D34+D35</f>
        <v>21109</v>
      </c>
      <c r="E32" s="95">
        <f>E33+E34+E35</f>
        <v>21911</v>
      </c>
      <c r="F32" s="95">
        <f>F33+F34+F35</f>
        <v>22787</v>
      </c>
      <c r="G32" s="76"/>
      <c r="H32" s="76"/>
      <c r="I32" s="76"/>
      <c r="J32" s="95">
        <f t="shared" ref="J32:O32" si="139">J33+J34+J35</f>
        <v>0</v>
      </c>
      <c r="K32" s="95">
        <f t="shared" si="139"/>
        <v>0</v>
      </c>
      <c r="L32" s="95">
        <f t="shared" si="139"/>
        <v>0</v>
      </c>
      <c r="M32" s="87">
        <f t="shared" si="139"/>
        <v>21109</v>
      </c>
      <c r="N32" s="87">
        <f t="shared" si="139"/>
        <v>21911</v>
      </c>
      <c r="O32" s="87">
        <f t="shared" si="139"/>
        <v>22787</v>
      </c>
      <c r="P32" s="87">
        <f t="shared" ref="P32:U32" si="140">P33+P34+P35</f>
        <v>0</v>
      </c>
      <c r="Q32" s="87">
        <f t="shared" si="140"/>
        <v>0</v>
      </c>
      <c r="R32" s="87">
        <f t="shared" si="140"/>
        <v>0</v>
      </c>
      <c r="S32" s="87">
        <f t="shared" si="140"/>
        <v>21109</v>
      </c>
      <c r="T32" s="87">
        <f t="shared" si="140"/>
        <v>21911</v>
      </c>
      <c r="U32" s="87">
        <f t="shared" si="140"/>
        <v>22787</v>
      </c>
      <c r="V32" s="87">
        <f t="shared" ref="V32:AA32" si="141">V33+V34+V35</f>
        <v>0</v>
      </c>
      <c r="W32" s="87">
        <f t="shared" si="141"/>
        <v>0</v>
      </c>
      <c r="X32" s="87">
        <f t="shared" si="141"/>
        <v>0</v>
      </c>
      <c r="Y32" s="88">
        <f t="shared" si="141"/>
        <v>21109</v>
      </c>
      <c r="Z32" s="88">
        <f t="shared" si="141"/>
        <v>21911</v>
      </c>
      <c r="AA32" s="88">
        <f t="shared" si="141"/>
        <v>22787</v>
      </c>
      <c r="AB32" s="88">
        <f t="shared" ref="AB32:AG32" si="142">AB33+AB34+AB35</f>
        <v>0</v>
      </c>
      <c r="AC32" s="88">
        <f t="shared" si="142"/>
        <v>0</v>
      </c>
      <c r="AD32" s="88">
        <f t="shared" si="142"/>
        <v>0</v>
      </c>
      <c r="AE32" s="88">
        <f t="shared" si="142"/>
        <v>21109</v>
      </c>
      <c r="AF32" s="88">
        <f t="shared" si="142"/>
        <v>21911</v>
      </c>
      <c r="AG32" s="88">
        <f t="shared" si="142"/>
        <v>22787</v>
      </c>
      <c r="AH32" s="88">
        <f t="shared" ref="AH32:AM32" si="143">AH33+AH34+AH35</f>
        <v>0</v>
      </c>
      <c r="AI32" s="88">
        <f t="shared" si="143"/>
        <v>0</v>
      </c>
      <c r="AJ32" s="88">
        <f t="shared" si="143"/>
        <v>0</v>
      </c>
      <c r="AK32" s="154">
        <f t="shared" si="143"/>
        <v>21109</v>
      </c>
      <c r="AL32" s="154">
        <f t="shared" si="143"/>
        <v>21911</v>
      </c>
      <c r="AM32" s="154">
        <f t="shared" si="143"/>
        <v>22787</v>
      </c>
      <c r="AN32" s="154">
        <f t="shared" ref="AN32:AS32" si="144">AN33+AN34+AN35</f>
        <v>0</v>
      </c>
      <c r="AO32" s="154">
        <f t="shared" si="144"/>
        <v>0</v>
      </c>
      <c r="AP32" s="154">
        <f t="shared" si="144"/>
        <v>0</v>
      </c>
      <c r="AQ32" s="87">
        <f t="shared" si="144"/>
        <v>21109</v>
      </c>
      <c r="AR32" s="87">
        <f t="shared" si="144"/>
        <v>21911</v>
      </c>
      <c r="AS32" s="87">
        <f t="shared" si="144"/>
        <v>22787</v>
      </c>
      <c r="AT32" s="87">
        <f t="shared" ref="AT32:AY32" si="145">AT33+AT34+AT35</f>
        <v>0</v>
      </c>
      <c r="AU32" s="87">
        <f t="shared" si="145"/>
        <v>0</v>
      </c>
      <c r="AV32" s="87">
        <f t="shared" si="145"/>
        <v>0</v>
      </c>
      <c r="AW32" s="87">
        <f t="shared" si="145"/>
        <v>21109</v>
      </c>
      <c r="AX32" s="87">
        <f t="shared" si="145"/>
        <v>21911</v>
      </c>
      <c r="AY32" s="87">
        <f t="shared" si="145"/>
        <v>22787</v>
      </c>
      <c r="AZ32" s="87">
        <f t="shared" ref="AZ32:BE32" si="146">AZ33+AZ34+AZ35</f>
        <v>0</v>
      </c>
      <c r="BA32" s="87">
        <f t="shared" si="146"/>
        <v>0</v>
      </c>
      <c r="BB32" s="87">
        <f t="shared" si="146"/>
        <v>0</v>
      </c>
      <c r="BC32" s="87">
        <f t="shared" si="146"/>
        <v>21109</v>
      </c>
      <c r="BD32" s="87">
        <f t="shared" si="146"/>
        <v>21911</v>
      </c>
      <c r="BE32" s="87">
        <f t="shared" si="146"/>
        <v>22787</v>
      </c>
      <c r="BF32" s="87">
        <f t="shared" ref="BF32:BK32" si="147">BF33+BF34+BF35</f>
        <v>0</v>
      </c>
      <c r="BG32" s="87">
        <f t="shared" si="147"/>
        <v>0</v>
      </c>
      <c r="BH32" s="87">
        <f t="shared" si="147"/>
        <v>0</v>
      </c>
      <c r="BI32" s="87">
        <f t="shared" si="147"/>
        <v>21109</v>
      </c>
      <c r="BJ32" s="87">
        <f t="shared" si="147"/>
        <v>21911</v>
      </c>
      <c r="BK32" s="87">
        <f t="shared" si="147"/>
        <v>22787</v>
      </c>
    </row>
    <row r="33" spans="1:63" s="125" customFormat="1" ht="37.5" hidden="1" customHeight="1" x14ac:dyDescent="0.25">
      <c r="A33" s="239">
        <v>182</v>
      </c>
      <c r="B33" s="91" t="s">
        <v>308</v>
      </c>
      <c r="C33" s="74" t="s">
        <v>311</v>
      </c>
      <c r="D33" s="95">
        <v>16623</v>
      </c>
      <c r="E33" s="95">
        <v>17255</v>
      </c>
      <c r="F33" s="95">
        <v>17945</v>
      </c>
      <c r="G33" s="76"/>
      <c r="H33" s="76"/>
      <c r="I33" s="76"/>
      <c r="J33" s="95"/>
      <c r="K33" s="95"/>
      <c r="L33" s="95"/>
      <c r="M33" s="78">
        <f t="shared" ref="M33:O34" si="148">D33+J33</f>
        <v>16623</v>
      </c>
      <c r="N33" s="78">
        <f t="shared" si="148"/>
        <v>17255</v>
      </c>
      <c r="O33" s="78">
        <f t="shared" si="148"/>
        <v>17945</v>
      </c>
      <c r="P33" s="87"/>
      <c r="Q33" s="87"/>
      <c r="R33" s="87"/>
      <c r="S33" s="78">
        <f t="shared" ref="S33:U34" si="149">M33+P33</f>
        <v>16623</v>
      </c>
      <c r="T33" s="78">
        <f t="shared" si="149"/>
        <v>17255</v>
      </c>
      <c r="U33" s="78">
        <f t="shared" si="149"/>
        <v>17945</v>
      </c>
      <c r="V33" s="87"/>
      <c r="W33" s="87"/>
      <c r="X33" s="87"/>
      <c r="Y33" s="80">
        <f t="shared" ref="Y33:AA34" si="150">S33+V33</f>
        <v>16623</v>
      </c>
      <c r="Z33" s="80">
        <f t="shared" si="150"/>
        <v>17255</v>
      </c>
      <c r="AA33" s="80">
        <f t="shared" si="150"/>
        <v>17945</v>
      </c>
      <c r="AB33" s="88"/>
      <c r="AC33" s="88"/>
      <c r="AD33" s="88"/>
      <c r="AE33" s="80">
        <f t="shared" ref="AE33:AE34" si="151">Y33+AB33</f>
        <v>16623</v>
      </c>
      <c r="AF33" s="80">
        <f t="shared" ref="AF33:AF34" si="152">Z33+AC33</f>
        <v>17255</v>
      </c>
      <c r="AG33" s="80">
        <f t="shared" ref="AG33:AG34" si="153">AA33+AD33</f>
        <v>17945</v>
      </c>
      <c r="AH33" s="88"/>
      <c r="AI33" s="88"/>
      <c r="AJ33" s="88"/>
      <c r="AK33" s="155">
        <f t="shared" ref="AK33:AK34" si="154">AE33+AH33</f>
        <v>16623</v>
      </c>
      <c r="AL33" s="155">
        <f t="shared" ref="AL33:AL34" si="155">AF33+AI33</f>
        <v>17255</v>
      </c>
      <c r="AM33" s="155">
        <f t="shared" ref="AM33:AM34" si="156">AG33+AJ33</f>
        <v>17945</v>
      </c>
      <c r="AN33" s="154"/>
      <c r="AO33" s="154"/>
      <c r="AP33" s="154"/>
      <c r="AQ33" s="78">
        <f t="shared" ref="AQ33:AQ34" si="157">AK33+AN33</f>
        <v>16623</v>
      </c>
      <c r="AR33" s="78">
        <f t="shared" ref="AR33:AR34" si="158">AL33+AO33</f>
        <v>17255</v>
      </c>
      <c r="AS33" s="78">
        <f t="shared" ref="AS33:AS34" si="159">AM33+AP33</f>
        <v>17945</v>
      </c>
      <c r="AT33" s="87"/>
      <c r="AU33" s="87"/>
      <c r="AV33" s="87"/>
      <c r="AW33" s="78">
        <f t="shared" ref="AW33:AW34" si="160">AQ33+AT33</f>
        <v>16623</v>
      </c>
      <c r="AX33" s="78">
        <f t="shared" ref="AX33:AX34" si="161">AR33+AU33</f>
        <v>17255</v>
      </c>
      <c r="AY33" s="78">
        <f t="shared" ref="AY33:AY34" si="162">AS33+AV33</f>
        <v>17945</v>
      </c>
      <c r="AZ33" s="87"/>
      <c r="BA33" s="87"/>
      <c r="BB33" s="87"/>
      <c r="BC33" s="78">
        <f t="shared" ref="BC33:BC34" si="163">AW33+AZ33</f>
        <v>16623</v>
      </c>
      <c r="BD33" s="78">
        <f t="shared" ref="BD33:BD34" si="164">AX33+BA33</f>
        <v>17255</v>
      </c>
      <c r="BE33" s="78">
        <f t="shared" ref="BE33:BE34" si="165">AY33+BB33</f>
        <v>17945</v>
      </c>
      <c r="BF33" s="87"/>
      <c r="BG33" s="87"/>
      <c r="BH33" s="87"/>
      <c r="BI33" s="78">
        <f t="shared" ref="BI33:BI34" si="166">BC33+BF33</f>
        <v>16623</v>
      </c>
      <c r="BJ33" s="78">
        <f t="shared" ref="BJ33:BJ34" si="167">BD33+BG33</f>
        <v>17255</v>
      </c>
      <c r="BK33" s="78">
        <f t="shared" ref="BK33:BK34" si="168">BE33+BH33</f>
        <v>17945</v>
      </c>
    </row>
    <row r="34" spans="1:63" s="125" customFormat="1" ht="56.25" hidden="1" customHeight="1" x14ac:dyDescent="0.25">
      <c r="A34" s="239">
        <v>182</v>
      </c>
      <c r="B34" s="91" t="s">
        <v>309</v>
      </c>
      <c r="C34" s="74" t="s">
        <v>312</v>
      </c>
      <c r="D34" s="95">
        <v>4486</v>
      </c>
      <c r="E34" s="95">
        <v>4656</v>
      </c>
      <c r="F34" s="95">
        <v>4842</v>
      </c>
      <c r="G34" s="76"/>
      <c r="H34" s="76"/>
      <c r="I34" s="76"/>
      <c r="J34" s="95"/>
      <c r="K34" s="95"/>
      <c r="L34" s="95"/>
      <c r="M34" s="78">
        <f t="shared" si="148"/>
        <v>4486</v>
      </c>
      <c r="N34" s="78">
        <f t="shared" si="148"/>
        <v>4656</v>
      </c>
      <c r="O34" s="78">
        <f t="shared" si="148"/>
        <v>4842</v>
      </c>
      <c r="P34" s="87"/>
      <c r="Q34" s="87"/>
      <c r="R34" s="87"/>
      <c r="S34" s="78">
        <f t="shared" si="149"/>
        <v>4486</v>
      </c>
      <c r="T34" s="78">
        <f t="shared" si="149"/>
        <v>4656</v>
      </c>
      <c r="U34" s="78">
        <f t="shared" si="149"/>
        <v>4842</v>
      </c>
      <c r="V34" s="87"/>
      <c r="W34" s="87"/>
      <c r="X34" s="87"/>
      <c r="Y34" s="80">
        <f t="shared" si="150"/>
        <v>4486</v>
      </c>
      <c r="Z34" s="80">
        <f t="shared" si="150"/>
        <v>4656</v>
      </c>
      <c r="AA34" s="80">
        <f t="shared" si="150"/>
        <v>4842</v>
      </c>
      <c r="AB34" s="88"/>
      <c r="AC34" s="88"/>
      <c r="AD34" s="88"/>
      <c r="AE34" s="80">
        <f t="shared" si="151"/>
        <v>4486</v>
      </c>
      <c r="AF34" s="80">
        <f t="shared" si="152"/>
        <v>4656</v>
      </c>
      <c r="AG34" s="80">
        <f t="shared" si="153"/>
        <v>4842</v>
      </c>
      <c r="AH34" s="88"/>
      <c r="AI34" s="88"/>
      <c r="AJ34" s="88"/>
      <c r="AK34" s="155">
        <f t="shared" si="154"/>
        <v>4486</v>
      </c>
      <c r="AL34" s="155">
        <f t="shared" si="155"/>
        <v>4656</v>
      </c>
      <c r="AM34" s="155">
        <f t="shared" si="156"/>
        <v>4842</v>
      </c>
      <c r="AN34" s="154"/>
      <c r="AO34" s="154"/>
      <c r="AP34" s="154"/>
      <c r="AQ34" s="78">
        <f t="shared" si="157"/>
        <v>4486</v>
      </c>
      <c r="AR34" s="78">
        <f t="shared" si="158"/>
        <v>4656</v>
      </c>
      <c r="AS34" s="78">
        <f t="shared" si="159"/>
        <v>4842</v>
      </c>
      <c r="AT34" s="87"/>
      <c r="AU34" s="87"/>
      <c r="AV34" s="87"/>
      <c r="AW34" s="78">
        <f t="shared" si="160"/>
        <v>4486</v>
      </c>
      <c r="AX34" s="78">
        <f t="shared" si="161"/>
        <v>4656</v>
      </c>
      <c r="AY34" s="78">
        <f t="shared" si="162"/>
        <v>4842</v>
      </c>
      <c r="AZ34" s="87"/>
      <c r="BA34" s="87"/>
      <c r="BB34" s="87"/>
      <c r="BC34" s="78">
        <f t="shared" si="163"/>
        <v>4486</v>
      </c>
      <c r="BD34" s="78">
        <f t="shared" si="164"/>
        <v>4656</v>
      </c>
      <c r="BE34" s="78">
        <f t="shared" si="165"/>
        <v>4842</v>
      </c>
      <c r="BF34" s="87"/>
      <c r="BG34" s="87"/>
      <c r="BH34" s="87"/>
      <c r="BI34" s="78">
        <f t="shared" si="166"/>
        <v>4486</v>
      </c>
      <c r="BJ34" s="78">
        <f t="shared" si="167"/>
        <v>4656</v>
      </c>
      <c r="BK34" s="78">
        <f t="shared" si="168"/>
        <v>4842</v>
      </c>
    </row>
    <row r="35" spans="1:63" s="125" customFormat="1" ht="36" hidden="1" customHeight="1" x14ac:dyDescent="0.25">
      <c r="A35" s="239"/>
      <c r="B35" s="93" t="s">
        <v>329</v>
      </c>
      <c r="C35" s="94" t="s">
        <v>328</v>
      </c>
      <c r="D35" s="95">
        <v>0</v>
      </c>
      <c r="E35" s="95">
        <v>0</v>
      </c>
      <c r="F35" s="95">
        <v>0</v>
      </c>
      <c r="G35" s="76"/>
      <c r="H35" s="76"/>
      <c r="I35" s="76"/>
      <c r="J35" s="95"/>
      <c r="K35" s="95"/>
      <c r="L35" s="95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154"/>
      <c r="AL35" s="154"/>
      <c r="AM35" s="154"/>
      <c r="AN35" s="154"/>
      <c r="AO35" s="154"/>
      <c r="AP35" s="154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</row>
    <row r="36" spans="1:63" s="125" customFormat="1" ht="36" hidden="1" customHeight="1" x14ac:dyDescent="0.25">
      <c r="A36" s="239">
        <v>182</v>
      </c>
      <c r="B36" s="97" t="s">
        <v>11</v>
      </c>
      <c r="C36" s="90" t="s">
        <v>161</v>
      </c>
      <c r="D36" s="95">
        <f>D37+D38</f>
        <v>33054</v>
      </c>
      <c r="E36" s="95">
        <f>E37+E38</f>
        <v>33054</v>
      </c>
      <c r="F36" s="131">
        <f>F37+F38</f>
        <v>33054</v>
      </c>
      <c r="G36" s="76"/>
      <c r="H36" s="76"/>
      <c r="I36" s="76"/>
      <c r="J36" s="131">
        <f t="shared" ref="J36:AA36" si="169">J37+J38</f>
        <v>0</v>
      </c>
      <c r="K36" s="131">
        <f t="shared" si="169"/>
        <v>0</v>
      </c>
      <c r="L36" s="132">
        <f t="shared" si="169"/>
        <v>-24790</v>
      </c>
      <c r="M36" s="87">
        <f t="shared" si="169"/>
        <v>33054</v>
      </c>
      <c r="N36" s="87">
        <f t="shared" si="169"/>
        <v>33054</v>
      </c>
      <c r="O36" s="87">
        <f t="shared" si="169"/>
        <v>8264</v>
      </c>
      <c r="P36" s="133">
        <f t="shared" si="169"/>
        <v>0</v>
      </c>
      <c r="Q36" s="133">
        <f t="shared" si="169"/>
        <v>0</v>
      </c>
      <c r="R36" s="134">
        <f t="shared" si="169"/>
        <v>0</v>
      </c>
      <c r="S36" s="87">
        <f t="shared" si="169"/>
        <v>33054</v>
      </c>
      <c r="T36" s="87">
        <f t="shared" si="169"/>
        <v>33054</v>
      </c>
      <c r="U36" s="87">
        <f t="shared" si="169"/>
        <v>8264</v>
      </c>
      <c r="V36" s="133">
        <f t="shared" si="169"/>
        <v>0</v>
      </c>
      <c r="W36" s="133">
        <f t="shared" si="169"/>
        <v>0</v>
      </c>
      <c r="X36" s="133">
        <f t="shared" si="169"/>
        <v>0</v>
      </c>
      <c r="Y36" s="88">
        <f t="shared" si="169"/>
        <v>33054</v>
      </c>
      <c r="Z36" s="88">
        <f t="shared" si="169"/>
        <v>33054</v>
      </c>
      <c r="AA36" s="88">
        <f t="shared" si="169"/>
        <v>8264</v>
      </c>
      <c r="AB36" s="135">
        <f t="shared" ref="AB36:AG36" si="170">AB37+AB38</f>
        <v>0</v>
      </c>
      <c r="AC36" s="135">
        <f t="shared" si="170"/>
        <v>0</v>
      </c>
      <c r="AD36" s="135">
        <f t="shared" si="170"/>
        <v>0</v>
      </c>
      <c r="AE36" s="88">
        <f t="shared" si="170"/>
        <v>33054</v>
      </c>
      <c r="AF36" s="88">
        <f t="shared" si="170"/>
        <v>33054</v>
      </c>
      <c r="AG36" s="88">
        <f t="shared" si="170"/>
        <v>8264</v>
      </c>
      <c r="AH36" s="135">
        <f t="shared" ref="AH36:AM36" si="171">AH37+AH38</f>
        <v>0</v>
      </c>
      <c r="AI36" s="135">
        <f t="shared" si="171"/>
        <v>0</v>
      </c>
      <c r="AJ36" s="135">
        <f t="shared" si="171"/>
        <v>0</v>
      </c>
      <c r="AK36" s="154">
        <f t="shared" si="171"/>
        <v>33054</v>
      </c>
      <c r="AL36" s="154">
        <f t="shared" si="171"/>
        <v>33054</v>
      </c>
      <c r="AM36" s="154">
        <f t="shared" si="171"/>
        <v>8264</v>
      </c>
      <c r="AN36" s="157">
        <f t="shared" ref="AN36:AS36" si="172">AN37+AN38</f>
        <v>0</v>
      </c>
      <c r="AO36" s="157">
        <f t="shared" si="172"/>
        <v>0</v>
      </c>
      <c r="AP36" s="157">
        <f t="shared" si="172"/>
        <v>0</v>
      </c>
      <c r="AQ36" s="87">
        <f t="shared" si="172"/>
        <v>33054</v>
      </c>
      <c r="AR36" s="87">
        <f t="shared" si="172"/>
        <v>33054</v>
      </c>
      <c r="AS36" s="87">
        <f t="shared" si="172"/>
        <v>8264</v>
      </c>
      <c r="AT36" s="133">
        <f t="shared" ref="AT36:AY36" si="173">AT37+AT38</f>
        <v>0</v>
      </c>
      <c r="AU36" s="133">
        <f t="shared" si="173"/>
        <v>0</v>
      </c>
      <c r="AV36" s="133">
        <f t="shared" si="173"/>
        <v>0</v>
      </c>
      <c r="AW36" s="87">
        <f t="shared" si="173"/>
        <v>33054</v>
      </c>
      <c r="AX36" s="87">
        <f t="shared" si="173"/>
        <v>33054</v>
      </c>
      <c r="AY36" s="87">
        <f t="shared" si="173"/>
        <v>8264</v>
      </c>
      <c r="AZ36" s="133">
        <f t="shared" ref="AZ36:BE36" si="174">AZ37+AZ38</f>
        <v>0</v>
      </c>
      <c r="BA36" s="133">
        <f t="shared" si="174"/>
        <v>0</v>
      </c>
      <c r="BB36" s="133">
        <f t="shared" si="174"/>
        <v>0</v>
      </c>
      <c r="BC36" s="87">
        <f t="shared" si="174"/>
        <v>33054</v>
      </c>
      <c r="BD36" s="87">
        <f t="shared" si="174"/>
        <v>33054</v>
      </c>
      <c r="BE36" s="87">
        <f t="shared" si="174"/>
        <v>8264</v>
      </c>
      <c r="BF36" s="133">
        <f t="shared" ref="BF36:BK36" si="175">BF37+BF38</f>
        <v>0</v>
      </c>
      <c r="BG36" s="133">
        <f t="shared" si="175"/>
        <v>0</v>
      </c>
      <c r="BH36" s="133">
        <f t="shared" si="175"/>
        <v>0</v>
      </c>
      <c r="BI36" s="87">
        <f t="shared" si="175"/>
        <v>33054</v>
      </c>
      <c r="BJ36" s="87">
        <f t="shared" si="175"/>
        <v>33054</v>
      </c>
      <c r="BK36" s="87">
        <f t="shared" si="175"/>
        <v>8264</v>
      </c>
    </row>
    <row r="37" spans="1:63" s="196" customFormat="1" ht="37.5" hidden="1" customHeight="1" x14ac:dyDescent="0.25">
      <c r="A37" s="239">
        <v>182</v>
      </c>
      <c r="B37" s="91" t="s">
        <v>12</v>
      </c>
      <c r="C37" s="122" t="s">
        <v>161</v>
      </c>
      <c r="D37" s="95">
        <v>33054</v>
      </c>
      <c r="E37" s="95">
        <v>33054</v>
      </c>
      <c r="F37" s="95">
        <v>33054</v>
      </c>
      <c r="G37" s="76"/>
      <c r="H37" s="76"/>
      <c r="I37" s="76"/>
      <c r="J37" s="95"/>
      <c r="K37" s="95"/>
      <c r="L37" s="132">
        <v>-24790</v>
      </c>
      <c r="M37" s="87">
        <f>D37+J37</f>
        <v>33054</v>
      </c>
      <c r="N37" s="87">
        <f>E37+K37</f>
        <v>33054</v>
      </c>
      <c r="O37" s="87">
        <f>F37+L37</f>
        <v>8264</v>
      </c>
      <c r="P37" s="87"/>
      <c r="Q37" s="87"/>
      <c r="R37" s="134"/>
      <c r="S37" s="87">
        <f>M37+P37</f>
        <v>33054</v>
      </c>
      <c r="T37" s="87">
        <f>N37+Q37</f>
        <v>33054</v>
      </c>
      <c r="U37" s="87">
        <f>O37+R37</f>
        <v>8264</v>
      </c>
      <c r="V37" s="87"/>
      <c r="W37" s="87"/>
      <c r="X37" s="87"/>
      <c r="Y37" s="88">
        <f>S37+V37</f>
        <v>33054</v>
      </c>
      <c r="Z37" s="88">
        <f>T37+W37</f>
        <v>33054</v>
      </c>
      <c r="AA37" s="88">
        <f>U37+X37</f>
        <v>8264</v>
      </c>
      <c r="AB37" s="88"/>
      <c r="AC37" s="88"/>
      <c r="AD37" s="88"/>
      <c r="AE37" s="88">
        <f>Y37+AB37</f>
        <v>33054</v>
      </c>
      <c r="AF37" s="88">
        <f>Z37+AC37</f>
        <v>33054</v>
      </c>
      <c r="AG37" s="88">
        <f>AA37+AD37</f>
        <v>8264</v>
      </c>
      <c r="AH37" s="88"/>
      <c r="AI37" s="88"/>
      <c r="AJ37" s="88"/>
      <c r="AK37" s="154">
        <f>AE37+AH37</f>
        <v>33054</v>
      </c>
      <c r="AL37" s="154">
        <f>AF37+AI37</f>
        <v>33054</v>
      </c>
      <c r="AM37" s="154">
        <f>AG37+AJ37</f>
        <v>8264</v>
      </c>
      <c r="AN37" s="154"/>
      <c r="AO37" s="154"/>
      <c r="AP37" s="154"/>
      <c r="AQ37" s="87">
        <f>AK37+AN37</f>
        <v>33054</v>
      </c>
      <c r="AR37" s="87">
        <f>AL37+AO37</f>
        <v>33054</v>
      </c>
      <c r="AS37" s="87">
        <f>AM37+AP37</f>
        <v>8264</v>
      </c>
      <c r="AT37" s="87"/>
      <c r="AU37" s="87"/>
      <c r="AV37" s="87"/>
      <c r="AW37" s="87">
        <f>AQ37+AT37</f>
        <v>33054</v>
      </c>
      <c r="AX37" s="87">
        <f>AR37+AU37</f>
        <v>33054</v>
      </c>
      <c r="AY37" s="87">
        <f>AS37+AV37</f>
        <v>8264</v>
      </c>
      <c r="AZ37" s="87"/>
      <c r="BA37" s="87"/>
      <c r="BB37" s="87"/>
      <c r="BC37" s="87">
        <f>AW37+AZ37</f>
        <v>33054</v>
      </c>
      <c r="BD37" s="87">
        <f>AX37+BA37</f>
        <v>33054</v>
      </c>
      <c r="BE37" s="87">
        <f>AY37+BB37</f>
        <v>8264</v>
      </c>
      <c r="BF37" s="87"/>
      <c r="BG37" s="87"/>
      <c r="BH37" s="87"/>
      <c r="BI37" s="87">
        <f>BC37+BF37</f>
        <v>33054</v>
      </c>
      <c r="BJ37" s="87">
        <f>BD37+BG37</f>
        <v>33054</v>
      </c>
      <c r="BK37" s="87">
        <f>BE37+BH37</f>
        <v>8264</v>
      </c>
    </row>
    <row r="38" spans="1:63" s="196" customFormat="1" ht="56.25" hidden="1" customHeight="1" x14ac:dyDescent="0.25">
      <c r="A38" s="239">
        <v>182</v>
      </c>
      <c r="B38" s="93" t="s">
        <v>13</v>
      </c>
      <c r="C38" s="121" t="s">
        <v>162</v>
      </c>
      <c r="D38" s="95">
        <v>0</v>
      </c>
      <c r="E38" s="95">
        <v>0</v>
      </c>
      <c r="F38" s="95">
        <v>0</v>
      </c>
      <c r="G38" s="76"/>
      <c r="H38" s="76"/>
      <c r="I38" s="76"/>
      <c r="J38" s="95"/>
      <c r="K38" s="95"/>
      <c r="L38" s="95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154"/>
      <c r="AL38" s="154"/>
      <c r="AM38" s="154"/>
      <c r="AN38" s="154"/>
      <c r="AO38" s="154"/>
      <c r="AP38" s="154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</row>
    <row r="39" spans="1:63" s="196" customFormat="1" ht="18.75" hidden="1" customHeight="1" x14ac:dyDescent="0.25">
      <c r="A39" s="239">
        <v>182</v>
      </c>
      <c r="B39" s="97" t="s">
        <v>14</v>
      </c>
      <c r="C39" s="90" t="s">
        <v>163</v>
      </c>
      <c r="D39" s="95">
        <f>D40</f>
        <v>760</v>
      </c>
      <c r="E39" s="95">
        <f>E40</f>
        <v>760</v>
      </c>
      <c r="F39" s="95">
        <f>F40</f>
        <v>760</v>
      </c>
      <c r="G39" s="76"/>
      <c r="H39" s="76"/>
      <c r="I39" s="76"/>
      <c r="J39" s="95">
        <f t="shared" ref="J39:Y39" si="176">J40</f>
        <v>0</v>
      </c>
      <c r="K39" s="95">
        <f t="shared" si="176"/>
        <v>0</v>
      </c>
      <c r="L39" s="95">
        <f t="shared" si="176"/>
        <v>0</v>
      </c>
      <c r="M39" s="87">
        <f t="shared" si="176"/>
        <v>760</v>
      </c>
      <c r="N39" s="87">
        <f t="shared" si="176"/>
        <v>760</v>
      </c>
      <c r="O39" s="87">
        <f t="shared" si="176"/>
        <v>760</v>
      </c>
      <c r="P39" s="87">
        <f t="shared" si="176"/>
        <v>0</v>
      </c>
      <c r="Q39" s="87">
        <f t="shared" si="176"/>
        <v>0</v>
      </c>
      <c r="R39" s="87">
        <f t="shared" si="176"/>
        <v>0</v>
      </c>
      <c r="S39" s="87">
        <f t="shared" si="176"/>
        <v>760</v>
      </c>
      <c r="T39" s="87">
        <f t="shared" si="176"/>
        <v>760</v>
      </c>
      <c r="U39" s="87">
        <f t="shared" si="176"/>
        <v>760</v>
      </c>
      <c r="V39" s="87">
        <f t="shared" si="176"/>
        <v>0</v>
      </c>
      <c r="W39" s="87">
        <f t="shared" si="176"/>
        <v>0</v>
      </c>
      <c r="X39" s="87">
        <f t="shared" si="176"/>
        <v>0</v>
      </c>
      <c r="Y39" s="88">
        <f t="shared" si="176"/>
        <v>760</v>
      </c>
      <c r="Z39" s="88">
        <f>Z40</f>
        <v>760</v>
      </c>
      <c r="AA39" s="88">
        <f>AA40</f>
        <v>760</v>
      </c>
      <c r="AB39" s="88">
        <f t="shared" ref="AB39:AE39" si="177">AB40</f>
        <v>0</v>
      </c>
      <c r="AC39" s="88">
        <f t="shared" si="177"/>
        <v>0</v>
      </c>
      <c r="AD39" s="88">
        <f t="shared" si="177"/>
        <v>0</v>
      </c>
      <c r="AE39" s="88">
        <f t="shared" si="177"/>
        <v>760</v>
      </c>
      <c r="AF39" s="88">
        <f>AF40</f>
        <v>760</v>
      </c>
      <c r="AG39" s="88">
        <f>AG40</f>
        <v>760</v>
      </c>
      <c r="AH39" s="88">
        <f t="shared" ref="AH39:AK39" si="178">AH40</f>
        <v>0</v>
      </c>
      <c r="AI39" s="88">
        <f t="shared" si="178"/>
        <v>0</v>
      </c>
      <c r="AJ39" s="88">
        <f t="shared" si="178"/>
        <v>0</v>
      </c>
      <c r="AK39" s="154">
        <f t="shared" si="178"/>
        <v>760</v>
      </c>
      <c r="AL39" s="154">
        <f>AL40</f>
        <v>760</v>
      </c>
      <c r="AM39" s="154">
        <f>AM40</f>
        <v>760</v>
      </c>
      <c r="AN39" s="154">
        <f t="shared" ref="AN39:AQ39" si="179">AN40</f>
        <v>0</v>
      </c>
      <c r="AO39" s="154">
        <f t="shared" si="179"/>
        <v>0</v>
      </c>
      <c r="AP39" s="154">
        <f t="shared" si="179"/>
        <v>0</v>
      </c>
      <c r="AQ39" s="87">
        <f t="shared" si="179"/>
        <v>760</v>
      </c>
      <c r="AR39" s="87">
        <f>AR40</f>
        <v>760</v>
      </c>
      <c r="AS39" s="87">
        <f>AS40</f>
        <v>760</v>
      </c>
      <c r="AT39" s="87">
        <f t="shared" ref="AT39:AW39" si="180">AT40</f>
        <v>0</v>
      </c>
      <c r="AU39" s="87">
        <f t="shared" si="180"/>
        <v>0</v>
      </c>
      <c r="AV39" s="87">
        <f t="shared" si="180"/>
        <v>0</v>
      </c>
      <c r="AW39" s="87">
        <f t="shared" si="180"/>
        <v>760</v>
      </c>
      <c r="AX39" s="87">
        <f>AX40</f>
        <v>760</v>
      </c>
      <c r="AY39" s="87">
        <f>AY40</f>
        <v>760</v>
      </c>
      <c r="AZ39" s="87">
        <f t="shared" ref="AZ39:BC39" si="181">AZ40</f>
        <v>0</v>
      </c>
      <c r="BA39" s="87">
        <f t="shared" si="181"/>
        <v>0</v>
      </c>
      <c r="BB39" s="87">
        <f t="shared" si="181"/>
        <v>0</v>
      </c>
      <c r="BC39" s="87">
        <f t="shared" si="181"/>
        <v>760</v>
      </c>
      <c r="BD39" s="87">
        <f>BD40</f>
        <v>760</v>
      </c>
      <c r="BE39" s="87">
        <f>BE40</f>
        <v>760</v>
      </c>
      <c r="BF39" s="87">
        <f t="shared" ref="BF39:BI39" si="182">BF40</f>
        <v>0</v>
      </c>
      <c r="BG39" s="87">
        <f t="shared" si="182"/>
        <v>0</v>
      </c>
      <c r="BH39" s="87">
        <f t="shared" si="182"/>
        <v>0</v>
      </c>
      <c r="BI39" s="87">
        <f t="shared" si="182"/>
        <v>760</v>
      </c>
      <c r="BJ39" s="87">
        <f>BJ40</f>
        <v>760</v>
      </c>
      <c r="BK39" s="87">
        <f>BK40</f>
        <v>760</v>
      </c>
    </row>
    <row r="40" spans="1:63" s="196" customFormat="1" ht="18.75" hidden="1" customHeight="1" x14ac:dyDescent="0.25">
      <c r="A40" s="239">
        <v>182</v>
      </c>
      <c r="B40" s="91" t="s">
        <v>15</v>
      </c>
      <c r="C40" s="122" t="s">
        <v>163</v>
      </c>
      <c r="D40" s="95">
        <v>760</v>
      </c>
      <c r="E40" s="95">
        <v>760</v>
      </c>
      <c r="F40" s="95">
        <v>760</v>
      </c>
      <c r="G40" s="76"/>
      <c r="H40" s="76"/>
      <c r="I40" s="76"/>
      <c r="J40" s="95"/>
      <c r="K40" s="95"/>
      <c r="L40" s="95"/>
      <c r="M40" s="78">
        <f>D40+J40</f>
        <v>760</v>
      </c>
      <c r="N40" s="78">
        <f>E40+K40</f>
        <v>760</v>
      </c>
      <c r="O40" s="78">
        <f>F40+L40</f>
        <v>760</v>
      </c>
      <c r="P40" s="87"/>
      <c r="Q40" s="87"/>
      <c r="R40" s="87"/>
      <c r="S40" s="78">
        <f>M40+P40</f>
        <v>760</v>
      </c>
      <c r="T40" s="78">
        <f>N40+Q40</f>
        <v>760</v>
      </c>
      <c r="U40" s="78">
        <f>O40+R40</f>
        <v>760</v>
      </c>
      <c r="V40" s="87"/>
      <c r="W40" s="87"/>
      <c r="X40" s="87"/>
      <c r="Y40" s="80">
        <f>S40+V40</f>
        <v>760</v>
      </c>
      <c r="Z40" s="80">
        <f>T40+W40</f>
        <v>760</v>
      </c>
      <c r="AA40" s="80">
        <f>U40+X40</f>
        <v>760</v>
      </c>
      <c r="AB40" s="88"/>
      <c r="AC40" s="88"/>
      <c r="AD40" s="88"/>
      <c r="AE40" s="80">
        <f>Y40+AB40</f>
        <v>760</v>
      </c>
      <c r="AF40" s="80">
        <f>Z40+AC40</f>
        <v>760</v>
      </c>
      <c r="AG40" s="80">
        <f>AA40+AD40</f>
        <v>760</v>
      </c>
      <c r="AH40" s="88"/>
      <c r="AI40" s="88"/>
      <c r="AJ40" s="88"/>
      <c r="AK40" s="155">
        <f>AE40+AH40</f>
        <v>760</v>
      </c>
      <c r="AL40" s="155">
        <f>AF40+AI40</f>
        <v>760</v>
      </c>
      <c r="AM40" s="155">
        <f>AG40+AJ40</f>
        <v>760</v>
      </c>
      <c r="AN40" s="154"/>
      <c r="AO40" s="154"/>
      <c r="AP40" s="154"/>
      <c r="AQ40" s="78">
        <f>AK40+AN40</f>
        <v>760</v>
      </c>
      <c r="AR40" s="78">
        <f>AL40+AO40</f>
        <v>760</v>
      </c>
      <c r="AS40" s="78">
        <f>AM40+AP40</f>
        <v>760</v>
      </c>
      <c r="AT40" s="87"/>
      <c r="AU40" s="87"/>
      <c r="AV40" s="87"/>
      <c r="AW40" s="78">
        <f>AQ40+AT40</f>
        <v>760</v>
      </c>
      <c r="AX40" s="78">
        <f>AR40+AU40</f>
        <v>760</v>
      </c>
      <c r="AY40" s="78">
        <f>AS40+AV40</f>
        <v>760</v>
      </c>
      <c r="AZ40" s="87"/>
      <c r="BA40" s="87"/>
      <c r="BB40" s="87"/>
      <c r="BC40" s="78">
        <f>AW40+AZ40</f>
        <v>760</v>
      </c>
      <c r="BD40" s="78">
        <f>AX40+BA40</f>
        <v>760</v>
      </c>
      <c r="BE40" s="78">
        <f>AY40+BB40</f>
        <v>760</v>
      </c>
      <c r="BF40" s="87"/>
      <c r="BG40" s="87"/>
      <c r="BH40" s="87"/>
      <c r="BI40" s="78">
        <f>BC40+BF40</f>
        <v>760</v>
      </c>
      <c r="BJ40" s="78">
        <f>BD40+BG40</f>
        <v>760</v>
      </c>
      <c r="BK40" s="78">
        <f>BE40+BH40</f>
        <v>760</v>
      </c>
    </row>
    <row r="41" spans="1:63" s="196" customFormat="1" ht="36" hidden="1" customHeight="1" x14ac:dyDescent="0.25">
      <c r="A41" s="239">
        <v>182</v>
      </c>
      <c r="B41" s="97" t="s">
        <v>16</v>
      </c>
      <c r="C41" s="90" t="s">
        <v>164</v>
      </c>
      <c r="D41" s="95">
        <f>D42</f>
        <v>370</v>
      </c>
      <c r="E41" s="95">
        <f>E42</f>
        <v>370</v>
      </c>
      <c r="F41" s="95">
        <f>F42</f>
        <v>370</v>
      </c>
      <c r="G41" s="76"/>
      <c r="H41" s="76"/>
      <c r="I41" s="76"/>
      <c r="J41" s="95">
        <f>J42</f>
        <v>0</v>
      </c>
      <c r="K41" s="95">
        <f t="shared" ref="K41:U41" si="183">K42</f>
        <v>0</v>
      </c>
      <c r="L41" s="95">
        <f t="shared" si="183"/>
        <v>0</v>
      </c>
      <c r="M41" s="87">
        <f t="shared" si="183"/>
        <v>370</v>
      </c>
      <c r="N41" s="87">
        <f t="shared" si="183"/>
        <v>370</v>
      </c>
      <c r="O41" s="87">
        <f t="shared" si="183"/>
        <v>370</v>
      </c>
      <c r="P41" s="87">
        <f>P42</f>
        <v>0</v>
      </c>
      <c r="Q41" s="87">
        <f t="shared" si="183"/>
        <v>0</v>
      </c>
      <c r="R41" s="87">
        <f t="shared" si="183"/>
        <v>0</v>
      </c>
      <c r="S41" s="87">
        <f t="shared" si="183"/>
        <v>370</v>
      </c>
      <c r="T41" s="87">
        <f t="shared" si="183"/>
        <v>370</v>
      </c>
      <c r="U41" s="87">
        <f t="shared" si="183"/>
        <v>370</v>
      </c>
      <c r="V41" s="87">
        <f t="shared" ref="V41:BK41" si="184">V42</f>
        <v>0</v>
      </c>
      <c r="W41" s="87">
        <f t="shared" si="184"/>
        <v>0</v>
      </c>
      <c r="X41" s="87">
        <f t="shared" si="184"/>
        <v>0</v>
      </c>
      <c r="Y41" s="88">
        <f t="shared" si="184"/>
        <v>370</v>
      </c>
      <c r="Z41" s="88">
        <f t="shared" si="184"/>
        <v>370</v>
      </c>
      <c r="AA41" s="88">
        <f t="shared" si="184"/>
        <v>370</v>
      </c>
      <c r="AB41" s="88">
        <f t="shared" si="184"/>
        <v>0</v>
      </c>
      <c r="AC41" s="88">
        <f t="shared" si="184"/>
        <v>0</v>
      </c>
      <c r="AD41" s="88">
        <f t="shared" si="184"/>
        <v>0</v>
      </c>
      <c r="AE41" s="88">
        <f t="shared" si="184"/>
        <v>370</v>
      </c>
      <c r="AF41" s="88">
        <f t="shared" si="184"/>
        <v>370</v>
      </c>
      <c r="AG41" s="88">
        <f t="shared" si="184"/>
        <v>370</v>
      </c>
      <c r="AH41" s="88">
        <f t="shared" si="184"/>
        <v>0</v>
      </c>
      <c r="AI41" s="88">
        <f t="shared" si="184"/>
        <v>0</v>
      </c>
      <c r="AJ41" s="88">
        <f t="shared" si="184"/>
        <v>0</v>
      </c>
      <c r="AK41" s="154">
        <f t="shared" si="184"/>
        <v>370</v>
      </c>
      <c r="AL41" s="154">
        <f t="shared" si="184"/>
        <v>370</v>
      </c>
      <c r="AM41" s="154">
        <f t="shared" si="184"/>
        <v>370</v>
      </c>
      <c r="AN41" s="154">
        <f t="shared" si="184"/>
        <v>0</v>
      </c>
      <c r="AO41" s="154">
        <f t="shared" si="184"/>
        <v>0</v>
      </c>
      <c r="AP41" s="154">
        <f t="shared" si="184"/>
        <v>0</v>
      </c>
      <c r="AQ41" s="87">
        <f t="shared" si="184"/>
        <v>370</v>
      </c>
      <c r="AR41" s="87">
        <f t="shared" si="184"/>
        <v>370</v>
      </c>
      <c r="AS41" s="87">
        <f t="shared" si="184"/>
        <v>370</v>
      </c>
      <c r="AT41" s="87">
        <f t="shared" si="184"/>
        <v>0</v>
      </c>
      <c r="AU41" s="87">
        <f t="shared" si="184"/>
        <v>0</v>
      </c>
      <c r="AV41" s="87">
        <f t="shared" si="184"/>
        <v>0</v>
      </c>
      <c r="AW41" s="87">
        <f t="shared" si="184"/>
        <v>370</v>
      </c>
      <c r="AX41" s="87">
        <f t="shared" si="184"/>
        <v>370</v>
      </c>
      <c r="AY41" s="87">
        <f t="shared" si="184"/>
        <v>370</v>
      </c>
      <c r="AZ41" s="87">
        <f t="shared" si="184"/>
        <v>0</v>
      </c>
      <c r="BA41" s="87">
        <f t="shared" si="184"/>
        <v>0</v>
      </c>
      <c r="BB41" s="87">
        <f t="shared" si="184"/>
        <v>0</v>
      </c>
      <c r="BC41" s="87">
        <f t="shared" si="184"/>
        <v>370</v>
      </c>
      <c r="BD41" s="87">
        <f t="shared" si="184"/>
        <v>370</v>
      </c>
      <c r="BE41" s="87">
        <f t="shared" si="184"/>
        <v>370</v>
      </c>
      <c r="BF41" s="87">
        <f t="shared" si="184"/>
        <v>0</v>
      </c>
      <c r="BG41" s="87">
        <f t="shared" si="184"/>
        <v>0</v>
      </c>
      <c r="BH41" s="87">
        <f t="shared" si="184"/>
        <v>0</v>
      </c>
      <c r="BI41" s="87">
        <f t="shared" si="184"/>
        <v>370</v>
      </c>
      <c r="BJ41" s="87">
        <f t="shared" si="184"/>
        <v>370</v>
      </c>
      <c r="BK41" s="87">
        <f t="shared" si="184"/>
        <v>370</v>
      </c>
    </row>
    <row r="42" spans="1:63" s="196" customFormat="1" ht="37.5" hidden="1" customHeight="1" x14ac:dyDescent="0.25">
      <c r="A42" s="239">
        <v>182</v>
      </c>
      <c r="B42" s="97" t="s">
        <v>17</v>
      </c>
      <c r="C42" s="74" t="s">
        <v>165</v>
      </c>
      <c r="D42" s="95">
        <v>370</v>
      </c>
      <c r="E42" s="95">
        <v>370</v>
      </c>
      <c r="F42" s="95">
        <v>370</v>
      </c>
      <c r="G42" s="76"/>
      <c r="H42" s="76"/>
      <c r="I42" s="76"/>
      <c r="J42" s="95"/>
      <c r="K42" s="95"/>
      <c r="L42" s="95"/>
      <c r="M42" s="78">
        <f>D42+J42</f>
        <v>370</v>
      </c>
      <c r="N42" s="78">
        <f>E42+K42</f>
        <v>370</v>
      </c>
      <c r="O42" s="78">
        <f>F42+L42</f>
        <v>370</v>
      </c>
      <c r="P42" s="87"/>
      <c r="Q42" s="87"/>
      <c r="R42" s="87"/>
      <c r="S42" s="78">
        <f>M42+P42</f>
        <v>370</v>
      </c>
      <c r="T42" s="78">
        <f>N42+Q42</f>
        <v>370</v>
      </c>
      <c r="U42" s="78">
        <f>O42+R42</f>
        <v>370</v>
      </c>
      <c r="V42" s="87"/>
      <c r="W42" s="87"/>
      <c r="X42" s="87"/>
      <c r="Y42" s="80">
        <f>S42+V42</f>
        <v>370</v>
      </c>
      <c r="Z42" s="80">
        <f>T42+W42</f>
        <v>370</v>
      </c>
      <c r="AA42" s="80">
        <f>U42+X42</f>
        <v>370</v>
      </c>
      <c r="AB42" s="88"/>
      <c r="AC42" s="88"/>
      <c r="AD42" s="88"/>
      <c r="AE42" s="80">
        <f>Y42+AB42</f>
        <v>370</v>
      </c>
      <c r="AF42" s="80">
        <f>Z42+AC42</f>
        <v>370</v>
      </c>
      <c r="AG42" s="80">
        <f>AA42+AD42</f>
        <v>370</v>
      </c>
      <c r="AH42" s="88"/>
      <c r="AI42" s="88"/>
      <c r="AJ42" s="88"/>
      <c r="AK42" s="155">
        <f>AE42+AH42</f>
        <v>370</v>
      </c>
      <c r="AL42" s="155">
        <f>AF42+AI42</f>
        <v>370</v>
      </c>
      <c r="AM42" s="155">
        <f>AG42+AJ42</f>
        <v>370</v>
      </c>
      <c r="AN42" s="154"/>
      <c r="AO42" s="154"/>
      <c r="AP42" s="154"/>
      <c r="AQ42" s="78">
        <f>AK42+AN42</f>
        <v>370</v>
      </c>
      <c r="AR42" s="78">
        <f>AL42+AO42</f>
        <v>370</v>
      </c>
      <c r="AS42" s="78">
        <f>AM42+AP42</f>
        <v>370</v>
      </c>
      <c r="AT42" s="87"/>
      <c r="AU42" s="87"/>
      <c r="AV42" s="87"/>
      <c r="AW42" s="78">
        <f>AQ42+AT42</f>
        <v>370</v>
      </c>
      <c r="AX42" s="78">
        <f>AR42+AU42</f>
        <v>370</v>
      </c>
      <c r="AY42" s="78">
        <f>AS42+AV42</f>
        <v>370</v>
      </c>
      <c r="AZ42" s="87"/>
      <c r="BA42" s="87"/>
      <c r="BB42" s="87"/>
      <c r="BC42" s="78">
        <f>AW42+AZ42</f>
        <v>370</v>
      </c>
      <c r="BD42" s="78">
        <f>AX42+BA42</f>
        <v>370</v>
      </c>
      <c r="BE42" s="78">
        <f>AY42+BB42</f>
        <v>370</v>
      </c>
      <c r="BF42" s="87"/>
      <c r="BG42" s="87"/>
      <c r="BH42" s="87"/>
      <c r="BI42" s="78">
        <f>BC42+BF42</f>
        <v>370</v>
      </c>
      <c r="BJ42" s="78">
        <f>BD42+BG42</f>
        <v>370</v>
      </c>
      <c r="BK42" s="78">
        <f>BE42+BH42</f>
        <v>370</v>
      </c>
    </row>
    <row r="43" spans="1:63" s="196" customFormat="1" ht="18.75" hidden="1" customHeight="1" x14ac:dyDescent="0.25">
      <c r="A43" s="239">
        <v>182</v>
      </c>
      <c r="B43" s="108" t="s">
        <v>18</v>
      </c>
      <c r="C43" s="102" t="s">
        <v>166</v>
      </c>
      <c r="D43" s="103">
        <f>D44+D46+D49</f>
        <v>51375</v>
      </c>
      <c r="E43" s="103">
        <f>E44+E46+E49</f>
        <v>52274</v>
      </c>
      <c r="F43" s="103">
        <f>F44+F46+F49</f>
        <v>53263</v>
      </c>
      <c r="G43" s="76"/>
      <c r="H43" s="76"/>
      <c r="I43" s="76"/>
      <c r="J43" s="103">
        <f t="shared" ref="J43:O43" si="185">J44+J46+J49</f>
        <v>0</v>
      </c>
      <c r="K43" s="103">
        <f t="shared" si="185"/>
        <v>0</v>
      </c>
      <c r="L43" s="103">
        <f t="shared" si="185"/>
        <v>0</v>
      </c>
      <c r="M43" s="104">
        <f t="shared" si="185"/>
        <v>51375</v>
      </c>
      <c r="N43" s="104">
        <f t="shared" si="185"/>
        <v>52274</v>
      </c>
      <c r="O43" s="104">
        <f t="shared" si="185"/>
        <v>53263</v>
      </c>
      <c r="P43" s="104">
        <f t="shared" ref="P43:U43" si="186">P44+P46+P49</f>
        <v>0</v>
      </c>
      <c r="Q43" s="104">
        <f t="shared" si="186"/>
        <v>0</v>
      </c>
      <c r="R43" s="104">
        <f t="shared" si="186"/>
        <v>0</v>
      </c>
      <c r="S43" s="104">
        <f t="shared" si="186"/>
        <v>51375</v>
      </c>
      <c r="T43" s="104">
        <f t="shared" si="186"/>
        <v>52274</v>
      </c>
      <c r="U43" s="104">
        <f t="shared" si="186"/>
        <v>53263</v>
      </c>
      <c r="V43" s="104">
        <f t="shared" ref="V43:AA43" si="187">V44+V46+V49</f>
        <v>0</v>
      </c>
      <c r="W43" s="104">
        <f t="shared" si="187"/>
        <v>0</v>
      </c>
      <c r="X43" s="104">
        <f t="shared" si="187"/>
        <v>0</v>
      </c>
      <c r="Y43" s="105">
        <f t="shared" si="187"/>
        <v>51375</v>
      </c>
      <c r="Z43" s="105">
        <f t="shared" si="187"/>
        <v>52274</v>
      </c>
      <c r="AA43" s="105">
        <f t="shared" si="187"/>
        <v>53263</v>
      </c>
      <c r="AB43" s="105">
        <f t="shared" ref="AB43:AG43" si="188">AB44+AB46+AB49</f>
        <v>0</v>
      </c>
      <c r="AC43" s="105">
        <f t="shared" si="188"/>
        <v>0</v>
      </c>
      <c r="AD43" s="105">
        <f t="shared" si="188"/>
        <v>0</v>
      </c>
      <c r="AE43" s="105">
        <f t="shared" si="188"/>
        <v>51375</v>
      </c>
      <c r="AF43" s="105">
        <f t="shared" si="188"/>
        <v>52274</v>
      </c>
      <c r="AG43" s="105">
        <f t="shared" si="188"/>
        <v>53263</v>
      </c>
      <c r="AH43" s="105">
        <f t="shared" ref="AH43:AM43" si="189">AH44+AH46+AH49</f>
        <v>0</v>
      </c>
      <c r="AI43" s="105">
        <f t="shared" si="189"/>
        <v>0</v>
      </c>
      <c r="AJ43" s="105">
        <f t="shared" si="189"/>
        <v>0</v>
      </c>
      <c r="AK43" s="153">
        <f t="shared" si="189"/>
        <v>51375</v>
      </c>
      <c r="AL43" s="153">
        <f t="shared" si="189"/>
        <v>52274</v>
      </c>
      <c r="AM43" s="153">
        <f t="shared" si="189"/>
        <v>53263</v>
      </c>
      <c r="AN43" s="153">
        <f t="shared" ref="AN43:AS43" si="190">AN44+AN46+AN49</f>
        <v>0</v>
      </c>
      <c r="AO43" s="153">
        <f t="shared" si="190"/>
        <v>0</v>
      </c>
      <c r="AP43" s="153">
        <f t="shared" si="190"/>
        <v>0</v>
      </c>
      <c r="AQ43" s="104">
        <f t="shared" si="190"/>
        <v>51375</v>
      </c>
      <c r="AR43" s="104">
        <f t="shared" si="190"/>
        <v>52274</v>
      </c>
      <c r="AS43" s="104">
        <f t="shared" si="190"/>
        <v>53263</v>
      </c>
      <c r="AT43" s="104">
        <f t="shared" ref="AT43:AY43" si="191">AT44+AT46+AT49</f>
        <v>0</v>
      </c>
      <c r="AU43" s="104">
        <f t="shared" si="191"/>
        <v>0</v>
      </c>
      <c r="AV43" s="104">
        <f t="shared" si="191"/>
        <v>0</v>
      </c>
      <c r="AW43" s="104">
        <f t="shared" si="191"/>
        <v>51375</v>
      </c>
      <c r="AX43" s="104">
        <f t="shared" si="191"/>
        <v>52274</v>
      </c>
      <c r="AY43" s="104">
        <f t="shared" si="191"/>
        <v>53263</v>
      </c>
      <c r="AZ43" s="104">
        <f t="shared" ref="AZ43:BE43" si="192">AZ44+AZ46+AZ49</f>
        <v>0</v>
      </c>
      <c r="BA43" s="104">
        <f t="shared" si="192"/>
        <v>0</v>
      </c>
      <c r="BB43" s="104">
        <f t="shared" si="192"/>
        <v>0</v>
      </c>
      <c r="BC43" s="104">
        <f t="shared" si="192"/>
        <v>51375</v>
      </c>
      <c r="BD43" s="104">
        <f t="shared" si="192"/>
        <v>52274</v>
      </c>
      <c r="BE43" s="104">
        <f t="shared" si="192"/>
        <v>53263</v>
      </c>
      <c r="BF43" s="104">
        <f t="shared" ref="BF43:BK43" si="193">BF44+BF46+BF49</f>
        <v>0</v>
      </c>
      <c r="BG43" s="104">
        <f t="shared" si="193"/>
        <v>0</v>
      </c>
      <c r="BH43" s="104">
        <f t="shared" si="193"/>
        <v>0</v>
      </c>
      <c r="BI43" s="104">
        <f t="shared" si="193"/>
        <v>51375</v>
      </c>
      <c r="BJ43" s="104">
        <f t="shared" si="193"/>
        <v>52274</v>
      </c>
      <c r="BK43" s="104">
        <f t="shared" si="193"/>
        <v>53263</v>
      </c>
    </row>
    <row r="44" spans="1:63" s="196" customFormat="1" ht="18.75" hidden="1" customHeight="1" x14ac:dyDescent="0.25">
      <c r="A44" s="239">
        <v>182</v>
      </c>
      <c r="B44" s="97" t="s">
        <v>19</v>
      </c>
      <c r="C44" s="90" t="s">
        <v>167</v>
      </c>
      <c r="D44" s="95">
        <f>D45</f>
        <v>8994</v>
      </c>
      <c r="E44" s="95">
        <f>E45</f>
        <v>9893</v>
      </c>
      <c r="F44" s="95">
        <f>F45</f>
        <v>10882</v>
      </c>
      <c r="G44" s="76"/>
      <c r="H44" s="76"/>
      <c r="I44" s="76"/>
      <c r="J44" s="95">
        <f t="shared" ref="J44:Y44" si="194">J45</f>
        <v>0</v>
      </c>
      <c r="K44" s="95">
        <f t="shared" si="194"/>
        <v>0</v>
      </c>
      <c r="L44" s="95">
        <f t="shared" si="194"/>
        <v>0</v>
      </c>
      <c r="M44" s="87">
        <f t="shared" si="194"/>
        <v>8994</v>
      </c>
      <c r="N44" s="87">
        <f t="shared" si="194"/>
        <v>9893</v>
      </c>
      <c r="O44" s="87">
        <f t="shared" si="194"/>
        <v>10882</v>
      </c>
      <c r="P44" s="87">
        <f t="shared" si="194"/>
        <v>0</v>
      </c>
      <c r="Q44" s="87">
        <f t="shared" si="194"/>
        <v>0</v>
      </c>
      <c r="R44" s="87">
        <f t="shared" si="194"/>
        <v>0</v>
      </c>
      <c r="S44" s="87">
        <f t="shared" si="194"/>
        <v>8994</v>
      </c>
      <c r="T44" s="87">
        <f t="shared" si="194"/>
        <v>9893</v>
      </c>
      <c r="U44" s="87">
        <f t="shared" si="194"/>
        <v>10882</v>
      </c>
      <c r="V44" s="87">
        <f t="shared" si="194"/>
        <v>0</v>
      </c>
      <c r="W44" s="87">
        <f t="shared" si="194"/>
        <v>0</v>
      </c>
      <c r="X44" s="87">
        <f t="shared" si="194"/>
        <v>0</v>
      </c>
      <c r="Y44" s="88">
        <f t="shared" si="194"/>
        <v>8994</v>
      </c>
      <c r="Z44" s="88">
        <f>Z45</f>
        <v>9893</v>
      </c>
      <c r="AA44" s="88">
        <f>AA45</f>
        <v>10882</v>
      </c>
      <c r="AB44" s="88">
        <f t="shared" ref="AB44:AE44" si="195">AB45</f>
        <v>0</v>
      </c>
      <c r="AC44" s="88">
        <f t="shared" si="195"/>
        <v>0</v>
      </c>
      <c r="AD44" s="88">
        <f t="shared" si="195"/>
        <v>0</v>
      </c>
      <c r="AE44" s="88">
        <f t="shared" si="195"/>
        <v>8994</v>
      </c>
      <c r="AF44" s="88">
        <f>AF45</f>
        <v>9893</v>
      </c>
      <c r="AG44" s="88">
        <f>AG45</f>
        <v>10882</v>
      </c>
      <c r="AH44" s="88">
        <f t="shared" ref="AH44:AK44" si="196">AH45</f>
        <v>0</v>
      </c>
      <c r="AI44" s="88">
        <f t="shared" si="196"/>
        <v>0</v>
      </c>
      <c r="AJ44" s="88">
        <f t="shared" si="196"/>
        <v>0</v>
      </c>
      <c r="AK44" s="154">
        <f t="shared" si="196"/>
        <v>8994</v>
      </c>
      <c r="AL44" s="154">
        <f>AL45</f>
        <v>9893</v>
      </c>
      <c r="AM44" s="154">
        <f>AM45</f>
        <v>10882</v>
      </c>
      <c r="AN44" s="154">
        <f t="shared" ref="AN44:AQ44" si="197">AN45</f>
        <v>0</v>
      </c>
      <c r="AO44" s="154">
        <f t="shared" si="197"/>
        <v>0</v>
      </c>
      <c r="AP44" s="154">
        <f t="shared" si="197"/>
        <v>0</v>
      </c>
      <c r="AQ44" s="87">
        <f t="shared" si="197"/>
        <v>8994</v>
      </c>
      <c r="AR44" s="87">
        <f>AR45</f>
        <v>9893</v>
      </c>
      <c r="AS44" s="87">
        <f>AS45</f>
        <v>10882</v>
      </c>
      <c r="AT44" s="87">
        <f t="shared" ref="AT44:AW44" si="198">AT45</f>
        <v>0</v>
      </c>
      <c r="AU44" s="87">
        <f t="shared" si="198"/>
        <v>0</v>
      </c>
      <c r="AV44" s="87">
        <f t="shared" si="198"/>
        <v>0</v>
      </c>
      <c r="AW44" s="87">
        <f t="shared" si="198"/>
        <v>8994</v>
      </c>
      <c r="AX44" s="87">
        <f>AX45</f>
        <v>9893</v>
      </c>
      <c r="AY44" s="87">
        <f>AY45</f>
        <v>10882</v>
      </c>
      <c r="AZ44" s="87">
        <f t="shared" ref="AZ44:BC44" si="199">AZ45</f>
        <v>0</v>
      </c>
      <c r="BA44" s="87">
        <f t="shared" si="199"/>
        <v>0</v>
      </c>
      <c r="BB44" s="87">
        <f t="shared" si="199"/>
        <v>0</v>
      </c>
      <c r="BC44" s="87">
        <f t="shared" si="199"/>
        <v>8994</v>
      </c>
      <c r="BD44" s="87">
        <f>BD45</f>
        <v>9893</v>
      </c>
      <c r="BE44" s="87">
        <f>BE45</f>
        <v>10882</v>
      </c>
      <c r="BF44" s="87">
        <f t="shared" ref="BF44:BI44" si="200">BF45</f>
        <v>0</v>
      </c>
      <c r="BG44" s="87">
        <f t="shared" si="200"/>
        <v>0</v>
      </c>
      <c r="BH44" s="87">
        <f t="shared" si="200"/>
        <v>0</v>
      </c>
      <c r="BI44" s="87">
        <f t="shared" si="200"/>
        <v>8994</v>
      </c>
      <c r="BJ44" s="87">
        <f>BJ45</f>
        <v>9893</v>
      </c>
      <c r="BK44" s="87">
        <f>BK45</f>
        <v>10882</v>
      </c>
    </row>
    <row r="45" spans="1:63" s="199" customFormat="1" ht="56.25" hidden="1" customHeight="1" x14ac:dyDescent="0.25">
      <c r="A45" s="239">
        <v>182</v>
      </c>
      <c r="B45" s="91" t="s">
        <v>20</v>
      </c>
      <c r="C45" s="126" t="s">
        <v>168</v>
      </c>
      <c r="D45" s="83">
        <v>8994</v>
      </c>
      <c r="E45" s="83">
        <v>9893</v>
      </c>
      <c r="F45" s="83">
        <v>10882</v>
      </c>
      <c r="G45" s="76"/>
      <c r="H45" s="76"/>
      <c r="I45" s="76"/>
      <c r="J45" s="83"/>
      <c r="K45" s="83"/>
      <c r="L45" s="83"/>
      <c r="M45" s="78">
        <f>D45+J45</f>
        <v>8994</v>
      </c>
      <c r="N45" s="78">
        <f>E45+K45</f>
        <v>9893</v>
      </c>
      <c r="O45" s="78">
        <f>F45+L45</f>
        <v>10882</v>
      </c>
      <c r="P45" s="78"/>
      <c r="Q45" s="78"/>
      <c r="R45" s="78"/>
      <c r="S45" s="78">
        <f>M45+P45</f>
        <v>8994</v>
      </c>
      <c r="T45" s="78">
        <f>N45+Q45</f>
        <v>9893</v>
      </c>
      <c r="U45" s="78">
        <f>O45+R45</f>
        <v>10882</v>
      </c>
      <c r="V45" s="78"/>
      <c r="W45" s="78"/>
      <c r="X45" s="78"/>
      <c r="Y45" s="80">
        <f>S45+V45</f>
        <v>8994</v>
      </c>
      <c r="Z45" s="80">
        <f>T45+W45</f>
        <v>9893</v>
      </c>
      <c r="AA45" s="80">
        <f>U45+X45</f>
        <v>10882</v>
      </c>
      <c r="AB45" s="80"/>
      <c r="AC45" s="80"/>
      <c r="AD45" s="80"/>
      <c r="AE45" s="80">
        <f>Y45+AB45</f>
        <v>8994</v>
      </c>
      <c r="AF45" s="80">
        <f>Z45+AC45</f>
        <v>9893</v>
      </c>
      <c r="AG45" s="80">
        <f>AA45+AD45</f>
        <v>10882</v>
      </c>
      <c r="AH45" s="80"/>
      <c r="AI45" s="80"/>
      <c r="AJ45" s="80"/>
      <c r="AK45" s="155">
        <f>AE45+AH45</f>
        <v>8994</v>
      </c>
      <c r="AL45" s="155">
        <f>AF45+AI45</f>
        <v>9893</v>
      </c>
      <c r="AM45" s="155">
        <f>AG45+AJ45</f>
        <v>10882</v>
      </c>
      <c r="AN45" s="155"/>
      <c r="AO45" s="155"/>
      <c r="AP45" s="155"/>
      <c r="AQ45" s="78">
        <f>AK45+AN45</f>
        <v>8994</v>
      </c>
      <c r="AR45" s="78">
        <f>AL45+AO45</f>
        <v>9893</v>
      </c>
      <c r="AS45" s="78">
        <f>AM45+AP45</f>
        <v>10882</v>
      </c>
      <c r="AT45" s="78"/>
      <c r="AU45" s="78"/>
      <c r="AV45" s="78"/>
      <c r="AW45" s="78">
        <f>AQ45+AT45</f>
        <v>8994</v>
      </c>
      <c r="AX45" s="78">
        <f>AR45+AU45</f>
        <v>9893</v>
      </c>
      <c r="AY45" s="78">
        <f>AS45+AV45</f>
        <v>10882</v>
      </c>
      <c r="AZ45" s="78"/>
      <c r="BA45" s="78"/>
      <c r="BB45" s="78"/>
      <c r="BC45" s="78">
        <f>AW45+AZ45</f>
        <v>8994</v>
      </c>
      <c r="BD45" s="78">
        <f>AX45+BA45</f>
        <v>9893</v>
      </c>
      <c r="BE45" s="78">
        <f>AY45+BB45</f>
        <v>10882</v>
      </c>
      <c r="BF45" s="78"/>
      <c r="BG45" s="78"/>
      <c r="BH45" s="78"/>
      <c r="BI45" s="78">
        <f>BC45+BF45</f>
        <v>8994</v>
      </c>
      <c r="BJ45" s="78">
        <f>BD45+BG45</f>
        <v>9893</v>
      </c>
      <c r="BK45" s="78">
        <f>BE45+BH45</f>
        <v>10882</v>
      </c>
    </row>
    <row r="46" spans="1:63" s="196" customFormat="1" ht="18.75" hidden="1" customHeight="1" x14ac:dyDescent="0.25">
      <c r="A46" s="239">
        <v>182</v>
      </c>
      <c r="B46" s="97" t="s">
        <v>21</v>
      </c>
      <c r="C46" s="90" t="s">
        <v>169</v>
      </c>
      <c r="D46" s="95">
        <f>D47+D48</f>
        <v>2022</v>
      </c>
      <c r="E46" s="95">
        <f>E47+E48</f>
        <v>2022</v>
      </c>
      <c r="F46" s="95">
        <f>F47+F48</f>
        <v>2022</v>
      </c>
      <c r="G46" s="76"/>
      <c r="H46" s="76"/>
      <c r="I46" s="76"/>
      <c r="J46" s="95">
        <f t="shared" ref="J46:O46" si="201">J47+J48</f>
        <v>0</v>
      </c>
      <c r="K46" s="95">
        <f t="shared" si="201"/>
        <v>0</v>
      </c>
      <c r="L46" s="95">
        <f t="shared" si="201"/>
        <v>0</v>
      </c>
      <c r="M46" s="87">
        <f t="shared" si="201"/>
        <v>2022</v>
      </c>
      <c r="N46" s="87">
        <f t="shared" si="201"/>
        <v>2022</v>
      </c>
      <c r="O46" s="87">
        <f t="shared" si="201"/>
        <v>2022</v>
      </c>
      <c r="P46" s="87">
        <f t="shared" ref="P46:U46" si="202">P47+P48</f>
        <v>0</v>
      </c>
      <c r="Q46" s="87">
        <f t="shared" si="202"/>
        <v>0</v>
      </c>
      <c r="R46" s="87">
        <f t="shared" si="202"/>
        <v>0</v>
      </c>
      <c r="S46" s="87">
        <f t="shared" si="202"/>
        <v>2022</v>
      </c>
      <c r="T46" s="87">
        <f t="shared" si="202"/>
        <v>2022</v>
      </c>
      <c r="U46" s="87">
        <f t="shared" si="202"/>
        <v>2022</v>
      </c>
      <c r="V46" s="87">
        <f t="shared" ref="V46:AA46" si="203">V47+V48</f>
        <v>0</v>
      </c>
      <c r="W46" s="87">
        <f t="shared" si="203"/>
        <v>0</v>
      </c>
      <c r="X46" s="87">
        <f t="shared" si="203"/>
        <v>0</v>
      </c>
      <c r="Y46" s="88">
        <f t="shared" si="203"/>
        <v>2022</v>
      </c>
      <c r="Z46" s="88">
        <f t="shared" si="203"/>
        <v>2022</v>
      </c>
      <c r="AA46" s="88">
        <f t="shared" si="203"/>
        <v>2022</v>
      </c>
      <c r="AB46" s="88">
        <f t="shared" ref="AB46:AG46" si="204">AB47+AB48</f>
        <v>0</v>
      </c>
      <c r="AC46" s="88">
        <f t="shared" si="204"/>
        <v>0</v>
      </c>
      <c r="AD46" s="88">
        <f t="shared" si="204"/>
        <v>0</v>
      </c>
      <c r="AE46" s="88">
        <f t="shared" si="204"/>
        <v>2022</v>
      </c>
      <c r="AF46" s="88">
        <f t="shared" si="204"/>
        <v>2022</v>
      </c>
      <c r="AG46" s="88">
        <f t="shared" si="204"/>
        <v>2022</v>
      </c>
      <c r="AH46" s="88">
        <f t="shared" ref="AH46:AM46" si="205">AH47+AH48</f>
        <v>0</v>
      </c>
      <c r="AI46" s="88">
        <f t="shared" si="205"/>
        <v>0</v>
      </c>
      <c r="AJ46" s="88">
        <f t="shared" si="205"/>
        <v>0</v>
      </c>
      <c r="AK46" s="154">
        <f t="shared" si="205"/>
        <v>2022</v>
      </c>
      <c r="AL46" s="154">
        <f t="shared" si="205"/>
        <v>2022</v>
      </c>
      <c r="AM46" s="154">
        <f t="shared" si="205"/>
        <v>2022</v>
      </c>
      <c r="AN46" s="154">
        <f t="shared" ref="AN46:AS46" si="206">AN47+AN48</f>
        <v>0</v>
      </c>
      <c r="AO46" s="154">
        <f t="shared" si="206"/>
        <v>0</v>
      </c>
      <c r="AP46" s="154">
        <f t="shared" si="206"/>
        <v>0</v>
      </c>
      <c r="AQ46" s="87">
        <f t="shared" si="206"/>
        <v>2022</v>
      </c>
      <c r="AR46" s="87">
        <f t="shared" si="206"/>
        <v>2022</v>
      </c>
      <c r="AS46" s="87">
        <f t="shared" si="206"/>
        <v>2022</v>
      </c>
      <c r="AT46" s="87">
        <f t="shared" ref="AT46:AY46" si="207">AT47+AT48</f>
        <v>0</v>
      </c>
      <c r="AU46" s="87">
        <f t="shared" si="207"/>
        <v>0</v>
      </c>
      <c r="AV46" s="87">
        <f t="shared" si="207"/>
        <v>0</v>
      </c>
      <c r="AW46" s="87">
        <f t="shared" si="207"/>
        <v>2022</v>
      </c>
      <c r="AX46" s="87">
        <f t="shared" si="207"/>
        <v>2022</v>
      </c>
      <c r="AY46" s="87">
        <f t="shared" si="207"/>
        <v>2022</v>
      </c>
      <c r="AZ46" s="87">
        <f t="shared" ref="AZ46:BE46" si="208">AZ47+AZ48</f>
        <v>0</v>
      </c>
      <c r="BA46" s="87">
        <f t="shared" si="208"/>
        <v>0</v>
      </c>
      <c r="BB46" s="87">
        <f t="shared" si="208"/>
        <v>0</v>
      </c>
      <c r="BC46" s="87">
        <f t="shared" si="208"/>
        <v>2022</v>
      </c>
      <c r="BD46" s="87">
        <f t="shared" si="208"/>
        <v>2022</v>
      </c>
      <c r="BE46" s="87">
        <f t="shared" si="208"/>
        <v>2022</v>
      </c>
      <c r="BF46" s="87">
        <f t="shared" ref="BF46:BK46" si="209">BF47+BF48</f>
        <v>0</v>
      </c>
      <c r="BG46" s="87">
        <f t="shared" si="209"/>
        <v>0</v>
      </c>
      <c r="BH46" s="87">
        <f t="shared" si="209"/>
        <v>0</v>
      </c>
      <c r="BI46" s="87">
        <f t="shared" si="209"/>
        <v>2022</v>
      </c>
      <c r="BJ46" s="87">
        <f t="shared" si="209"/>
        <v>2022</v>
      </c>
      <c r="BK46" s="87">
        <f t="shared" si="209"/>
        <v>2022</v>
      </c>
    </row>
    <row r="47" spans="1:63" s="200" customFormat="1" ht="18.75" hidden="1" customHeight="1" x14ac:dyDescent="0.25">
      <c r="A47" s="240">
        <v>182</v>
      </c>
      <c r="B47" s="91" t="s">
        <v>22</v>
      </c>
      <c r="C47" s="122" t="s">
        <v>170</v>
      </c>
      <c r="D47" s="83">
        <v>315</v>
      </c>
      <c r="E47" s="83">
        <v>315</v>
      </c>
      <c r="F47" s="83">
        <v>315</v>
      </c>
      <c r="G47" s="136"/>
      <c r="H47" s="136"/>
      <c r="I47" s="136"/>
      <c r="J47" s="83"/>
      <c r="K47" s="83"/>
      <c r="L47" s="83"/>
      <c r="M47" s="78">
        <f t="shared" ref="M47:O48" si="210">D47+J47</f>
        <v>315</v>
      </c>
      <c r="N47" s="78">
        <f t="shared" si="210"/>
        <v>315</v>
      </c>
      <c r="O47" s="78">
        <f t="shared" si="210"/>
        <v>315</v>
      </c>
      <c r="P47" s="78"/>
      <c r="Q47" s="78"/>
      <c r="R47" s="78"/>
      <c r="S47" s="78">
        <f t="shared" ref="S47:U48" si="211">M47+P47</f>
        <v>315</v>
      </c>
      <c r="T47" s="78">
        <f t="shared" si="211"/>
        <v>315</v>
      </c>
      <c r="U47" s="78">
        <f t="shared" si="211"/>
        <v>315</v>
      </c>
      <c r="V47" s="78"/>
      <c r="W47" s="78"/>
      <c r="X47" s="78"/>
      <c r="Y47" s="80">
        <f t="shared" ref="Y47:AA48" si="212">S47+V47</f>
        <v>315</v>
      </c>
      <c r="Z47" s="80">
        <f t="shared" si="212"/>
        <v>315</v>
      </c>
      <c r="AA47" s="80">
        <f t="shared" si="212"/>
        <v>315</v>
      </c>
      <c r="AB47" s="80"/>
      <c r="AC47" s="80"/>
      <c r="AD47" s="80"/>
      <c r="AE47" s="80">
        <f t="shared" ref="AE47:AE48" si="213">Y47+AB47</f>
        <v>315</v>
      </c>
      <c r="AF47" s="80">
        <f t="shared" ref="AF47:AF48" si="214">Z47+AC47</f>
        <v>315</v>
      </c>
      <c r="AG47" s="80">
        <f t="shared" ref="AG47:AG48" si="215">AA47+AD47</f>
        <v>315</v>
      </c>
      <c r="AH47" s="80"/>
      <c r="AI47" s="80"/>
      <c r="AJ47" s="80"/>
      <c r="AK47" s="155">
        <f t="shared" ref="AK47:AK48" si="216">AE47+AH47</f>
        <v>315</v>
      </c>
      <c r="AL47" s="155">
        <f t="shared" ref="AL47:AL48" si="217">AF47+AI47</f>
        <v>315</v>
      </c>
      <c r="AM47" s="155">
        <f t="shared" ref="AM47:AM48" si="218">AG47+AJ47</f>
        <v>315</v>
      </c>
      <c r="AN47" s="155"/>
      <c r="AO47" s="155"/>
      <c r="AP47" s="155"/>
      <c r="AQ47" s="78">
        <f t="shared" ref="AQ47:AQ48" si="219">AK47+AN47</f>
        <v>315</v>
      </c>
      <c r="AR47" s="78">
        <f t="shared" ref="AR47:AR48" si="220">AL47+AO47</f>
        <v>315</v>
      </c>
      <c r="AS47" s="78">
        <f t="shared" ref="AS47:AS48" si="221">AM47+AP47</f>
        <v>315</v>
      </c>
      <c r="AT47" s="78"/>
      <c r="AU47" s="78"/>
      <c r="AV47" s="78"/>
      <c r="AW47" s="78">
        <f t="shared" ref="AW47:AW48" si="222">AQ47+AT47</f>
        <v>315</v>
      </c>
      <c r="AX47" s="78">
        <f t="shared" ref="AX47:AX48" si="223">AR47+AU47</f>
        <v>315</v>
      </c>
      <c r="AY47" s="78">
        <f t="shared" ref="AY47:AY48" si="224">AS47+AV47</f>
        <v>315</v>
      </c>
      <c r="AZ47" s="78"/>
      <c r="BA47" s="78"/>
      <c r="BB47" s="78"/>
      <c r="BC47" s="78">
        <f t="shared" ref="BC47:BC48" si="225">AW47+AZ47</f>
        <v>315</v>
      </c>
      <c r="BD47" s="78">
        <f t="shared" ref="BD47:BD48" si="226">AX47+BA47</f>
        <v>315</v>
      </c>
      <c r="BE47" s="78">
        <f t="shared" ref="BE47:BE48" si="227">AY47+BB47</f>
        <v>315</v>
      </c>
      <c r="BF47" s="78"/>
      <c r="BG47" s="78"/>
      <c r="BH47" s="78"/>
      <c r="BI47" s="78">
        <f t="shared" ref="BI47:BI48" si="228">BC47+BF47</f>
        <v>315</v>
      </c>
      <c r="BJ47" s="78">
        <f t="shared" ref="BJ47:BJ48" si="229">BD47+BG47</f>
        <v>315</v>
      </c>
      <c r="BK47" s="78">
        <f t="shared" ref="BK47:BK48" si="230">BE47+BH47</f>
        <v>315</v>
      </c>
    </row>
    <row r="48" spans="1:63" s="200" customFormat="1" ht="18.75" hidden="1" customHeight="1" x14ac:dyDescent="0.25">
      <c r="A48" s="240">
        <v>182</v>
      </c>
      <c r="B48" s="91" t="s">
        <v>23</v>
      </c>
      <c r="C48" s="122" t="s">
        <v>171</v>
      </c>
      <c r="D48" s="83">
        <v>1707</v>
      </c>
      <c r="E48" s="83">
        <v>1707</v>
      </c>
      <c r="F48" s="83">
        <v>1707</v>
      </c>
      <c r="G48" s="136"/>
      <c r="H48" s="136"/>
      <c r="I48" s="136"/>
      <c r="J48" s="83"/>
      <c r="K48" s="83"/>
      <c r="L48" s="83"/>
      <c r="M48" s="78">
        <f t="shared" si="210"/>
        <v>1707</v>
      </c>
      <c r="N48" s="78">
        <f t="shared" si="210"/>
        <v>1707</v>
      </c>
      <c r="O48" s="78">
        <f t="shared" si="210"/>
        <v>1707</v>
      </c>
      <c r="P48" s="78"/>
      <c r="Q48" s="78"/>
      <c r="R48" s="78"/>
      <c r="S48" s="78">
        <f t="shared" si="211"/>
        <v>1707</v>
      </c>
      <c r="T48" s="78">
        <f t="shared" si="211"/>
        <v>1707</v>
      </c>
      <c r="U48" s="78">
        <f t="shared" si="211"/>
        <v>1707</v>
      </c>
      <c r="V48" s="78"/>
      <c r="W48" s="78"/>
      <c r="X48" s="78"/>
      <c r="Y48" s="80">
        <f t="shared" si="212"/>
        <v>1707</v>
      </c>
      <c r="Z48" s="80">
        <f t="shared" si="212"/>
        <v>1707</v>
      </c>
      <c r="AA48" s="80">
        <f t="shared" si="212"/>
        <v>1707</v>
      </c>
      <c r="AB48" s="80"/>
      <c r="AC48" s="80"/>
      <c r="AD48" s="80"/>
      <c r="AE48" s="80">
        <f t="shared" si="213"/>
        <v>1707</v>
      </c>
      <c r="AF48" s="80">
        <f t="shared" si="214"/>
        <v>1707</v>
      </c>
      <c r="AG48" s="80">
        <f t="shared" si="215"/>
        <v>1707</v>
      </c>
      <c r="AH48" s="80"/>
      <c r="AI48" s="80"/>
      <c r="AJ48" s="80"/>
      <c r="AK48" s="155">
        <f t="shared" si="216"/>
        <v>1707</v>
      </c>
      <c r="AL48" s="155">
        <f t="shared" si="217"/>
        <v>1707</v>
      </c>
      <c r="AM48" s="155">
        <f t="shared" si="218"/>
        <v>1707</v>
      </c>
      <c r="AN48" s="155"/>
      <c r="AO48" s="155"/>
      <c r="AP48" s="155"/>
      <c r="AQ48" s="78">
        <f t="shared" si="219"/>
        <v>1707</v>
      </c>
      <c r="AR48" s="78">
        <f t="shared" si="220"/>
        <v>1707</v>
      </c>
      <c r="AS48" s="78">
        <f t="shared" si="221"/>
        <v>1707</v>
      </c>
      <c r="AT48" s="78"/>
      <c r="AU48" s="78"/>
      <c r="AV48" s="78"/>
      <c r="AW48" s="78">
        <f t="shared" si="222"/>
        <v>1707</v>
      </c>
      <c r="AX48" s="78">
        <f t="shared" si="223"/>
        <v>1707</v>
      </c>
      <c r="AY48" s="78">
        <f t="shared" si="224"/>
        <v>1707</v>
      </c>
      <c r="AZ48" s="78"/>
      <c r="BA48" s="78"/>
      <c r="BB48" s="78"/>
      <c r="BC48" s="78">
        <f t="shared" si="225"/>
        <v>1707</v>
      </c>
      <c r="BD48" s="78">
        <f t="shared" si="226"/>
        <v>1707</v>
      </c>
      <c r="BE48" s="78">
        <f t="shared" si="227"/>
        <v>1707</v>
      </c>
      <c r="BF48" s="78"/>
      <c r="BG48" s="78"/>
      <c r="BH48" s="78"/>
      <c r="BI48" s="78">
        <f t="shared" si="228"/>
        <v>1707</v>
      </c>
      <c r="BJ48" s="78">
        <f t="shared" si="229"/>
        <v>1707</v>
      </c>
      <c r="BK48" s="78">
        <f t="shared" si="230"/>
        <v>1707</v>
      </c>
    </row>
    <row r="49" spans="1:63" s="196" customFormat="1" ht="18.75" hidden="1" customHeight="1" x14ac:dyDescent="0.25">
      <c r="A49" s="239">
        <v>182</v>
      </c>
      <c r="B49" s="91" t="s">
        <v>24</v>
      </c>
      <c r="C49" s="90" t="s">
        <v>172</v>
      </c>
      <c r="D49" s="95">
        <f>D50+D52</f>
        <v>40359</v>
      </c>
      <c r="E49" s="95">
        <f>E50+E52</f>
        <v>40359</v>
      </c>
      <c r="F49" s="95">
        <f>F50+F52</f>
        <v>40359</v>
      </c>
      <c r="G49" s="76"/>
      <c r="H49" s="76"/>
      <c r="I49" s="76"/>
      <c r="J49" s="95">
        <f t="shared" ref="J49:O49" si="231">J50+J52</f>
        <v>0</v>
      </c>
      <c r="K49" s="95">
        <f t="shared" si="231"/>
        <v>0</v>
      </c>
      <c r="L49" s="95">
        <f t="shared" si="231"/>
        <v>0</v>
      </c>
      <c r="M49" s="87">
        <f t="shared" si="231"/>
        <v>40359</v>
      </c>
      <c r="N49" s="87">
        <f t="shared" si="231"/>
        <v>40359</v>
      </c>
      <c r="O49" s="87">
        <f t="shared" si="231"/>
        <v>40359</v>
      </c>
      <c r="P49" s="87">
        <f t="shared" ref="P49:U49" si="232">P50+P52</f>
        <v>0</v>
      </c>
      <c r="Q49" s="87">
        <f t="shared" si="232"/>
        <v>0</v>
      </c>
      <c r="R49" s="87">
        <f t="shared" si="232"/>
        <v>0</v>
      </c>
      <c r="S49" s="87">
        <f t="shared" si="232"/>
        <v>40359</v>
      </c>
      <c r="T49" s="87">
        <f t="shared" si="232"/>
        <v>40359</v>
      </c>
      <c r="U49" s="87">
        <f t="shared" si="232"/>
        <v>40359</v>
      </c>
      <c r="V49" s="87">
        <f t="shared" ref="V49:AA49" si="233">V50+V52</f>
        <v>0</v>
      </c>
      <c r="W49" s="87">
        <f t="shared" si="233"/>
        <v>0</v>
      </c>
      <c r="X49" s="87">
        <f t="shared" si="233"/>
        <v>0</v>
      </c>
      <c r="Y49" s="88">
        <f t="shared" si="233"/>
        <v>40359</v>
      </c>
      <c r="Z49" s="88">
        <f t="shared" si="233"/>
        <v>40359</v>
      </c>
      <c r="AA49" s="88">
        <f t="shared" si="233"/>
        <v>40359</v>
      </c>
      <c r="AB49" s="88">
        <f t="shared" ref="AB49:AG49" si="234">AB50+AB52</f>
        <v>0</v>
      </c>
      <c r="AC49" s="88">
        <f t="shared" si="234"/>
        <v>0</v>
      </c>
      <c r="AD49" s="88">
        <f t="shared" si="234"/>
        <v>0</v>
      </c>
      <c r="AE49" s="88">
        <f t="shared" si="234"/>
        <v>40359</v>
      </c>
      <c r="AF49" s="88">
        <f t="shared" si="234"/>
        <v>40359</v>
      </c>
      <c r="AG49" s="88">
        <f t="shared" si="234"/>
        <v>40359</v>
      </c>
      <c r="AH49" s="88">
        <f t="shared" ref="AH49:AM49" si="235">AH50+AH52</f>
        <v>0</v>
      </c>
      <c r="AI49" s="88">
        <f t="shared" si="235"/>
        <v>0</v>
      </c>
      <c r="AJ49" s="88">
        <f t="shared" si="235"/>
        <v>0</v>
      </c>
      <c r="AK49" s="154">
        <f t="shared" si="235"/>
        <v>40359</v>
      </c>
      <c r="AL49" s="154">
        <f t="shared" si="235"/>
        <v>40359</v>
      </c>
      <c r="AM49" s="154">
        <f t="shared" si="235"/>
        <v>40359</v>
      </c>
      <c r="AN49" s="154">
        <f t="shared" ref="AN49:AS49" si="236">AN50+AN52</f>
        <v>0</v>
      </c>
      <c r="AO49" s="154">
        <f t="shared" si="236"/>
        <v>0</v>
      </c>
      <c r="AP49" s="154">
        <f t="shared" si="236"/>
        <v>0</v>
      </c>
      <c r="AQ49" s="87">
        <f t="shared" si="236"/>
        <v>40359</v>
      </c>
      <c r="AR49" s="87">
        <f t="shared" si="236"/>
        <v>40359</v>
      </c>
      <c r="AS49" s="87">
        <f t="shared" si="236"/>
        <v>40359</v>
      </c>
      <c r="AT49" s="87">
        <f t="shared" ref="AT49:AY49" si="237">AT50+AT52</f>
        <v>0</v>
      </c>
      <c r="AU49" s="87">
        <f t="shared" si="237"/>
        <v>0</v>
      </c>
      <c r="AV49" s="87">
        <f t="shared" si="237"/>
        <v>0</v>
      </c>
      <c r="AW49" s="87">
        <f t="shared" si="237"/>
        <v>40359</v>
      </c>
      <c r="AX49" s="87">
        <f t="shared" si="237"/>
        <v>40359</v>
      </c>
      <c r="AY49" s="87">
        <f t="shared" si="237"/>
        <v>40359</v>
      </c>
      <c r="AZ49" s="87">
        <f t="shared" ref="AZ49:BE49" si="238">AZ50+AZ52</f>
        <v>0</v>
      </c>
      <c r="BA49" s="87">
        <f t="shared" si="238"/>
        <v>0</v>
      </c>
      <c r="BB49" s="87">
        <f t="shared" si="238"/>
        <v>0</v>
      </c>
      <c r="BC49" s="87">
        <f t="shared" si="238"/>
        <v>40359</v>
      </c>
      <c r="BD49" s="87">
        <f t="shared" si="238"/>
        <v>40359</v>
      </c>
      <c r="BE49" s="87">
        <f t="shared" si="238"/>
        <v>40359</v>
      </c>
      <c r="BF49" s="87">
        <f t="shared" ref="BF49:BK49" si="239">BF50+BF52</f>
        <v>0</v>
      </c>
      <c r="BG49" s="87">
        <f t="shared" si="239"/>
        <v>0</v>
      </c>
      <c r="BH49" s="87">
        <f t="shared" si="239"/>
        <v>0</v>
      </c>
      <c r="BI49" s="87">
        <f t="shared" si="239"/>
        <v>40359</v>
      </c>
      <c r="BJ49" s="87">
        <f t="shared" si="239"/>
        <v>40359</v>
      </c>
      <c r="BK49" s="87">
        <f t="shared" si="239"/>
        <v>40359</v>
      </c>
    </row>
    <row r="50" spans="1:63" s="196" customFormat="1" ht="18.75" hidden="1" customHeight="1" x14ac:dyDescent="0.25">
      <c r="A50" s="239">
        <v>182</v>
      </c>
      <c r="B50" s="91" t="s">
        <v>25</v>
      </c>
      <c r="C50" s="90" t="s">
        <v>173</v>
      </c>
      <c r="D50" s="95">
        <f>D51</f>
        <v>28883</v>
      </c>
      <c r="E50" s="95">
        <f>E51</f>
        <v>28883</v>
      </c>
      <c r="F50" s="95">
        <f>F51</f>
        <v>28883</v>
      </c>
      <c r="G50" s="76"/>
      <c r="H50" s="76"/>
      <c r="I50" s="76"/>
      <c r="J50" s="95">
        <f t="shared" ref="J50:Y50" si="240">J51</f>
        <v>0</v>
      </c>
      <c r="K50" s="95">
        <f t="shared" si="240"/>
        <v>0</v>
      </c>
      <c r="L50" s="95">
        <f t="shared" si="240"/>
        <v>0</v>
      </c>
      <c r="M50" s="87">
        <f t="shared" si="240"/>
        <v>28883</v>
      </c>
      <c r="N50" s="87">
        <f t="shared" si="240"/>
        <v>28883</v>
      </c>
      <c r="O50" s="87">
        <f t="shared" si="240"/>
        <v>28883</v>
      </c>
      <c r="P50" s="87">
        <f t="shared" si="240"/>
        <v>0</v>
      </c>
      <c r="Q50" s="87">
        <f t="shared" si="240"/>
        <v>0</v>
      </c>
      <c r="R50" s="87">
        <f t="shared" si="240"/>
        <v>0</v>
      </c>
      <c r="S50" s="87">
        <f t="shared" si="240"/>
        <v>28883</v>
      </c>
      <c r="T50" s="87">
        <f t="shared" si="240"/>
        <v>28883</v>
      </c>
      <c r="U50" s="87">
        <f t="shared" si="240"/>
        <v>28883</v>
      </c>
      <c r="V50" s="87">
        <f t="shared" si="240"/>
        <v>0</v>
      </c>
      <c r="W50" s="87">
        <f t="shared" si="240"/>
        <v>0</v>
      </c>
      <c r="X50" s="87">
        <f t="shared" si="240"/>
        <v>0</v>
      </c>
      <c r="Y50" s="88">
        <f t="shared" si="240"/>
        <v>28883</v>
      </c>
      <c r="Z50" s="88">
        <f>Z51</f>
        <v>28883</v>
      </c>
      <c r="AA50" s="88">
        <f>AA51</f>
        <v>28883</v>
      </c>
      <c r="AB50" s="88">
        <f t="shared" ref="AB50:AE50" si="241">AB51</f>
        <v>0</v>
      </c>
      <c r="AC50" s="88">
        <f t="shared" si="241"/>
        <v>0</v>
      </c>
      <c r="AD50" s="88">
        <f t="shared" si="241"/>
        <v>0</v>
      </c>
      <c r="AE50" s="88">
        <f t="shared" si="241"/>
        <v>28883</v>
      </c>
      <c r="AF50" s="88">
        <f>AF51</f>
        <v>28883</v>
      </c>
      <c r="AG50" s="88">
        <f>AG51</f>
        <v>28883</v>
      </c>
      <c r="AH50" s="88">
        <f t="shared" ref="AH50:AK50" si="242">AH51</f>
        <v>0</v>
      </c>
      <c r="AI50" s="88">
        <f t="shared" si="242"/>
        <v>0</v>
      </c>
      <c r="AJ50" s="88">
        <f t="shared" si="242"/>
        <v>0</v>
      </c>
      <c r="AK50" s="154">
        <f t="shared" si="242"/>
        <v>28883</v>
      </c>
      <c r="AL50" s="154">
        <f>AL51</f>
        <v>28883</v>
      </c>
      <c r="AM50" s="154">
        <f>AM51</f>
        <v>28883</v>
      </c>
      <c r="AN50" s="154">
        <f t="shared" ref="AN50:AQ50" si="243">AN51</f>
        <v>0</v>
      </c>
      <c r="AO50" s="154">
        <f t="shared" si="243"/>
        <v>0</v>
      </c>
      <c r="AP50" s="154">
        <f t="shared" si="243"/>
        <v>0</v>
      </c>
      <c r="AQ50" s="87">
        <f t="shared" si="243"/>
        <v>28883</v>
      </c>
      <c r="AR50" s="87">
        <f>AR51</f>
        <v>28883</v>
      </c>
      <c r="AS50" s="87">
        <f>AS51</f>
        <v>28883</v>
      </c>
      <c r="AT50" s="87">
        <f t="shared" ref="AT50:AW50" si="244">AT51</f>
        <v>0</v>
      </c>
      <c r="AU50" s="87">
        <f t="shared" si="244"/>
        <v>0</v>
      </c>
      <c r="AV50" s="87">
        <f t="shared" si="244"/>
        <v>0</v>
      </c>
      <c r="AW50" s="87">
        <f t="shared" si="244"/>
        <v>28883</v>
      </c>
      <c r="AX50" s="87">
        <f>AX51</f>
        <v>28883</v>
      </c>
      <c r="AY50" s="87">
        <f>AY51</f>
        <v>28883</v>
      </c>
      <c r="AZ50" s="87">
        <f t="shared" ref="AZ50:BC50" si="245">AZ51</f>
        <v>0</v>
      </c>
      <c r="BA50" s="87">
        <f t="shared" si="245"/>
        <v>0</v>
      </c>
      <c r="BB50" s="87">
        <f t="shared" si="245"/>
        <v>0</v>
      </c>
      <c r="BC50" s="87">
        <f t="shared" si="245"/>
        <v>28883</v>
      </c>
      <c r="BD50" s="87">
        <f>BD51</f>
        <v>28883</v>
      </c>
      <c r="BE50" s="87">
        <f>BE51</f>
        <v>28883</v>
      </c>
      <c r="BF50" s="87">
        <f t="shared" ref="BF50:BI50" si="246">BF51</f>
        <v>0</v>
      </c>
      <c r="BG50" s="87">
        <f t="shared" si="246"/>
        <v>0</v>
      </c>
      <c r="BH50" s="87">
        <f t="shared" si="246"/>
        <v>0</v>
      </c>
      <c r="BI50" s="87">
        <f t="shared" si="246"/>
        <v>28883</v>
      </c>
      <c r="BJ50" s="87">
        <f>BJ51</f>
        <v>28883</v>
      </c>
      <c r="BK50" s="87">
        <f>BK51</f>
        <v>28883</v>
      </c>
    </row>
    <row r="51" spans="1:63" s="201" customFormat="1" ht="37.5" hidden="1" customHeight="1" x14ac:dyDescent="0.25">
      <c r="A51" s="241">
        <v>182</v>
      </c>
      <c r="B51" s="91" t="s">
        <v>26</v>
      </c>
      <c r="C51" s="74" t="s">
        <v>174</v>
      </c>
      <c r="D51" s="83">
        <v>28883</v>
      </c>
      <c r="E51" s="83">
        <v>28883</v>
      </c>
      <c r="F51" s="137">
        <v>28883</v>
      </c>
      <c r="G51" s="136"/>
      <c r="H51" s="136"/>
      <c r="I51" s="136"/>
      <c r="J51" s="137"/>
      <c r="K51" s="137"/>
      <c r="L51" s="137"/>
      <c r="M51" s="78">
        <f>D51+J51</f>
        <v>28883</v>
      </c>
      <c r="N51" s="78">
        <f>E51+K51</f>
        <v>28883</v>
      </c>
      <c r="O51" s="78">
        <f>F51+L51</f>
        <v>28883</v>
      </c>
      <c r="P51" s="138"/>
      <c r="Q51" s="138"/>
      <c r="R51" s="138"/>
      <c r="S51" s="78">
        <f>M51+P51</f>
        <v>28883</v>
      </c>
      <c r="T51" s="78">
        <f>N51+Q51</f>
        <v>28883</v>
      </c>
      <c r="U51" s="78">
        <f>O51+R51</f>
        <v>28883</v>
      </c>
      <c r="V51" s="138"/>
      <c r="W51" s="138"/>
      <c r="X51" s="138"/>
      <c r="Y51" s="80">
        <f>S51+V51</f>
        <v>28883</v>
      </c>
      <c r="Z51" s="80">
        <f>T51+W51</f>
        <v>28883</v>
      </c>
      <c r="AA51" s="80">
        <f>U51+X51</f>
        <v>28883</v>
      </c>
      <c r="AB51" s="80"/>
      <c r="AC51" s="139"/>
      <c r="AD51" s="139"/>
      <c r="AE51" s="80">
        <f>Y51+AB51</f>
        <v>28883</v>
      </c>
      <c r="AF51" s="80">
        <f>Z51+AC51</f>
        <v>28883</v>
      </c>
      <c r="AG51" s="80">
        <f>AA51+AD51</f>
        <v>28883</v>
      </c>
      <c r="AH51" s="80"/>
      <c r="AI51" s="139"/>
      <c r="AJ51" s="139"/>
      <c r="AK51" s="155">
        <f>AE51+AH51</f>
        <v>28883</v>
      </c>
      <c r="AL51" s="155">
        <f>AF51+AI51</f>
        <v>28883</v>
      </c>
      <c r="AM51" s="155">
        <f>AG51+AJ51</f>
        <v>28883</v>
      </c>
      <c r="AN51" s="155"/>
      <c r="AO51" s="158"/>
      <c r="AP51" s="158"/>
      <c r="AQ51" s="78">
        <f>AK51+AN51</f>
        <v>28883</v>
      </c>
      <c r="AR51" s="78">
        <f>AL51+AO51</f>
        <v>28883</v>
      </c>
      <c r="AS51" s="78">
        <f>AM51+AP51</f>
        <v>28883</v>
      </c>
      <c r="AT51" s="78"/>
      <c r="AU51" s="138"/>
      <c r="AV51" s="138"/>
      <c r="AW51" s="78">
        <f>AQ51+AT51</f>
        <v>28883</v>
      </c>
      <c r="AX51" s="78">
        <f>AR51+AU51</f>
        <v>28883</v>
      </c>
      <c r="AY51" s="78">
        <f>AS51+AV51</f>
        <v>28883</v>
      </c>
      <c r="AZ51" s="78"/>
      <c r="BA51" s="138"/>
      <c r="BB51" s="138"/>
      <c r="BC51" s="78">
        <f>AW51+AZ51</f>
        <v>28883</v>
      </c>
      <c r="BD51" s="78">
        <f>AX51+BA51</f>
        <v>28883</v>
      </c>
      <c r="BE51" s="78">
        <f>AY51+BB51</f>
        <v>28883</v>
      </c>
      <c r="BF51" s="78"/>
      <c r="BG51" s="138"/>
      <c r="BH51" s="138"/>
      <c r="BI51" s="78">
        <f>BC51+BF51</f>
        <v>28883</v>
      </c>
      <c r="BJ51" s="78">
        <f>BD51+BG51</f>
        <v>28883</v>
      </c>
      <c r="BK51" s="78">
        <f>BE51+BH51</f>
        <v>28883</v>
      </c>
    </row>
    <row r="52" spans="1:63" s="196" customFormat="1" ht="18.75" hidden="1" customHeight="1" x14ac:dyDescent="0.25">
      <c r="A52" s="239">
        <v>182</v>
      </c>
      <c r="B52" s="91" t="s">
        <v>27</v>
      </c>
      <c r="C52" s="90" t="s">
        <v>175</v>
      </c>
      <c r="D52" s="95">
        <f>D53</f>
        <v>11476</v>
      </c>
      <c r="E52" s="95">
        <f>E53</f>
        <v>11476</v>
      </c>
      <c r="F52" s="95">
        <f>F53</f>
        <v>11476</v>
      </c>
      <c r="G52" s="76"/>
      <c r="H52" s="76"/>
      <c r="I52" s="76"/>
      <c r="J52" s="95">
        <f t="shared" ref="J52:Y52" si="247">J53</f>
        <v>0</v>
      </c>
      <c r="K52" s="95">
        <f t="shared" si="247"/>
        <v>0</v>
      </c>
      <c r="L52" s="95">
        <f t="shared" si="247"/>
        <v>0</v>
      </c>
      <c r="M52" s="87">
        <f t="shared" si="247"/>
        <v>11476</v>
      </c>
      <c r="N52" s="87">
        <f t="shared" si="247"/>
        <v>11476</v>
      </c>
      <c r="O52" s="87">
        <f t="shared" si="247"/>
        <v>11476</v>
      </c>
      <c r="P52" s="87">
        <f t="shared" si="247"/>
        <v>0</v>
      </c>
      <c r="Q52" s="87">
        <f t="shared" si="247"/>
        <v>0</v>
      </c>
      <c r="R52" s="87">
        <f t="shared" si="247"/>
        <v>0</v>
      </c>
      <c r="S52" s="87">
        <f t="shared" si="247"/>
        <v>11476</v>
      </c>
      <c r="T52" s="87">
        <f t="shared" si="247"/>
        <v>11476</v>
      </c>
      <c r="U52" s="87">
        <f t="shared" si="247"/>
        <v>11476</v>
      </c>
      <c r="V52" s="87">
        <f t="shared" si="247"/>
        <v>0</v>
      </c>
      <c r="W52" s="87">
        <f t="shared" si="247"/>
        <v>0</v>
      </c>
      <c r="X52" s="87">
        <f t="shared" si="247"/>
        <v>0</v>
      </c>
      <c r="Y52" s="88">
        <f t="shared" si="247"/>
        <v>11476</v>
      </c>
      <c r="Z52" s="88">
        <f>Z53</f>
        <v>11476</v>
      </c>
      <c r="AA52" s="88">
        <f>AA53</f>
        <v>11476</v>
      </c>
      <c r="AB52" s="88">
        <f t="shared" ref="AB52:AE52" si="248">AB53</f>
        <v>0</v>
      </c>
      <c r="AC52" s="88">
        <f t="shared" si="248"/>
        <v>0</v>
      </c>
      <c r="AD52" s="88">
        <f t="shared" si="248"/>
        <v>0</v>
      </c>
      <c r="AE52" s="88">
        <f t="shared" si="248"/>
        <v>11476</v>
      </c>
      <c r="AF52" s="88">
        <f>AF53</f>
        <v>11476</v>
      </c>
      <c r="AG52" s="88">
        <f>AG53</f>
        <v>11476</v>
      </c>
      <c r="AH52" s="88">
        <f t="shared" ref="AH52:AK52" si="249">AH53</f>
        <v>0</v>
      </c>
      <c r="AI52" s="88">
        <f t="shared" si="249"/>
        <v>0</v>
      </c>
      <c r="AJ52" s="88">
        <f t="shared" si="249"/>
        <v>0</v>
      </c>
      <c r="AK52" s="154">
        <f t="shared" si="249"/>
        <v>11476</v>
      </c>
      <c r="AL52" s="154">
        <f>AL53</f>
        <v>11476</v>
      </c>
      <c r="AM52" s="154">
        <f>AM53</f>
        <v>11476</v>
      </c>
      <c r="AN52" s="154">
        <f t="shared" ref="AN52:AQ52" si="250">AN53</f>
        <v>0</v>
      </c>
      <c r="AO52" s="154">
        <f t="shared" si="250"/>
        <v>0</v>
      </c>
      <c r="AP52" s="154">
        <f t="shared" si="250"/>
        <v>0</v>
      </c>
      <c r="AQ52" s="87">
        <f t="shared" si="250"/>
        <v>11476</v>
      </c>
      <c r="AR52" s="87">
        <f>AR53</f>
        <v>11476</v>
      </c>
      <c r="AS52" s="87">
        <f>AS53</f>
        <v>11476</v>
      </c>
      <c r="AT52" s="87">
        <f t="shared" ref="AT52:AW52" si="251">AT53</f>
        <v>0</v>
      </c>
      <c r="AU52" s="87">
        <f t="shared" si="251"/>
        <v>0</v>
      </c>
      <c r="AV52" s="87">
        <f t="shared" si="251"/>
        <v>0</v>
      </c>
      <c r="AW52" s="87">
        <f t="shared" si="251"/>
        <v>11476</v>
      </c>
      <c r="AX52" s="87">
        <f>AX53</f>
        <v>11476</v>
      </c>
      <c r="AY52" s="87">
        <f>AY53</f>
        <v>11476</v>
      </c>
      <c r="AZ52" s="87">
        <f t="shared" ref="AZ52:BC52" si="252">AZ53</f>
        <v>0</v>
      </c>
      <c r="BA52" s="87">
        <f t="shared" si="252"/>
        <v>0</v>
      </c>
      <c r="BB52" s="87">
        <f t="shared" si="252"/>
        <v>0</v>
      </c>
      <c r="BC52" s="87">
        <f t="shared" si="252"/>
        <v>11476</v>
      </c>
      <c r="BD52" s="87">
        <f>BD53</f>
        <v>11476</v>
      </c>
      <c r="BE52" s="87">
        <f>BE53</f>
        <v>11476</v>
      </c>
      <c r="BF52" s="87">
        <f t="shared" ref="BF52:BI52" si="253">BF53</f>
        <v>0</v>
      </c>
      <c r="BG52" s="87">
        <f t="shared" si="253"/>
        <v>0</v>
      </c>
      <c r="BH52" s="87">
        <f t="shared" si="253"/>
        <v>0</v>
      </c>
      <c r="BI52" s="87">
        <f t="shared" si="253"/>
        <v>11476</v>
      </c>
      <c r="BJ52" s="87">
        <f>BJ53</f>
        <v>11476</v>
      </c>
      <c r="BK52" s="87">
        <f>BK53</f>
        <v>11476</v>
      </c>
    </row>
    <row r="53" spans="1:63" s="196" customFormat="1" ht="37.5" hidden="1" customHeight="1" x14ac:dyDescent="0.25">
      <c r="A53" s="239">
        <v>182</v>
      </c>
      <c r="B53" s="91" t="s">
        <v>28</v>
      </c>
      <c r="C53" s="74" t="s">
        <v>176</v>
      </c>
      <c r="D53" s="95">
        <v>11476</v>
      </c>
      <c r="E53" s="95">
        <v>11476</v>
      </c>
      <c r="F53" s="95">
        <v>11476</v>
      </c>
      <c r="G53" s="76"/>
      <c r="H53" s="76"/>
      <c r="I53" s="76"/>
      <c r="J53" s="95"/>
      <c r="K53" s="95"/>
      <c r="L53" s="95"/>
      <c r="M53" s="78">
        <f>D53+J53</f>
        <v>11476</v>
      </c>
      <c r="N53" s="78">
        <f>E53+K53</f>
        <v>11476</v>
      </c>
      <c r="O53" s="78">
        <f>F53+L53</f>
        <v>11476</v>
      </c>
      <c r="P53" s="87"/>
      <c r="Q53" s="87"/>
      <c r="R53" s="87"/>
      <c r="S53" s="78">
        <f>M53+P53</f>
        <v>11476</v>
      </c>
      <c r="T53" s="78">
        <f>N53+Q53</f>
        <v>11476</v>
      </c>
      <c r="U53" s="78">
        <f>O53+R53</f>
        <v>11476</v>
      </c>
      <c r="V53" s="87"/>
      <c r="W53" s="87"/>
      <c r="X53" s="87"/>
      <c r="Y53" s="80">
        <f>S53+V53</f>
        <v>11476</v>
      </c>
      <c r="Z53" s="80">
        <f>T53+W53</f>
        <v>11476</v>
      </c>
      <c r="AA53" s="80">
        <f>U53+X53</f>
        <v>11476</v>
      </c>
      <c r="AB53" s="88"/>
      <c r="AC53" s="88"/>
      <c r="AD53" s="88"/>
      <c r="AE53" s="80">
        <f>Y53+AB53</f>
        <v>11476</v>
      </c>
      <c r="AF53" s="80">
        <f>Z53+AC53</f>
        <v>11476</v>
      </c>
      <c r="AG53" s="80">
        <f>AA53+AD53</f>
        <v>11476</v>
      </c>
      <c r="AH53" s="88"/>
      <c r="AI53" s="88"/>
      <c r="AJ53" s="88"/>
      <c r="AK53" s="155">
        <f>AE53+AH53</f>
        <v>11476</v>
      </c>
      <c r="AL53" s="155">
        <f>AF53+AI53</f>
        <v>11476</v>
      </c>
      <c r="AM53" s="155">
        <f>AG53+AJ53</f>
        <v>11476</v>
      </c>
      <c r="AN53" s="154"/>
      <c r="AO53" s="154"/>
      <c r="AP53" s="154"/>
      <c r="AQ53" s="78">
        <f>AK53+AN53</f>
        <v>11476</v>
      </c>
      <c r="AR53" s="78">
        <f>AL53+AO53</f>
        <v>11476</v>
      </c>
      <c r="AS53" s="78">
        <f>AM53+AP53</f>
        <v>11476</v>
      </c>
      <c r="AT53" s="87"/>
      <c r="AU53" s="87"/>
      <c r="AV53" s="87"/>
      <c r="AW53" s="78">
        <f>AQ53+AT53</f>
        <v>11476</v>
      </c>
      <c r="AX53" s="78">
        <f>AR53+AU53</f>
        <v>11476</v>
      </c>
      <c r="AY53" s="78">
        <f>AS53+AV53</f>
        <v>11476</v>
      </c>
      <c r="AZ53" s="87"/>
      <c r="BA53" s="87"/>
      <c r="BB53" s="87"/>
      <c r="BC53" s="78">
        <f>AW53+AZ53</f>
        <v>11476</v>
      </c>
      <c r="BD53" s="78">
        <f>AX53+BA53</f>
        <v>11476</v>
      </c>
      <c r="BE53" s="78">
        <f>AY53+BB53</f>
        <v>11476</v>
      </c>
      <c r="BF53" s="87"/>
      <c r="BG53" s="87"/>
      <c r="BH53" s="87"/>
      <c r="BI53" s="78">
        <f>BC53+BF53</f>
        <v>11476</v>
      </c>
      <c r="BJ53" s="78">
        <f>BD53+BG53</f>
        <v>11476</v>
      </c>
      <c r="BK53" s="78">
        <f>BE53+BH53</f>
        <v>11476</v>
      </c>
    </row>
    <row r="54" spans="1:63" s="3" customFormat="1" ht="18.75" hidden="1" customHeight="1" x14ac:dyDescent="0.25">
      <c r="A54" s="237">
        <v>182</v>
      </c>
      <c r="B54" s="108" t="s">
        <v>29</v>
      </c>
      <c r="C54" s="102" t="s">
        <v>177</v>
      </c>
      <c r="D54" s="103">
        <f>D55+D57</f>
        <v>16536</v>
      </c>
      <c r="E54" s="103">
        <f>E55+E57</f>
        <v>17164</v>
      </c>
      <c r="F54" s="103">
        <f>F55+F57</f>
        <v>17851</v>
      </c>
      <c r="G54" s="76"/>
      <c r="H54" s="76"/>
      <c r="I54" s="76"/>
      <c r="J54" s="103">
        <f t="shared" ref="J54:O54" si="254">J55+J57</f>
        <v>0</v>
      </c>
      <c r="K54" s="103">
        <f t="shared" si="254"/>
        <v>0</v>
      </c>
      <c r="L54" s="103">
        <f t="shared" si="254"/>
        <v>0</v>
      </c>
      <c r="M54" s="104">
        <f t="shared" si="254"/>
        <v>16536</v>
      </c>
      <c r="N54" s="104">
        <f t="shared" si="254"/>
        <v>17164</v>
      </c>
      <c r="O54" s="104">
        <f t="shared" si="254"/>
        <v>17851</v>
      </c>
      <c r="P54" s="104">
        <f t="shared" ref="P54:U54" si="255">P55+P57</f>
        <v>0</v>
      </c>
      <c r="Q54" s="104">
        <f t="shared" si="255"/>
        <v>0</v>
      </c>
      <c r="R54" s="104">
        <f t="shared" si="255"/>
        <v>0</v>
      </c>
      <c r="S54" s="104">
        <f t="shared" si="255"/>
        <v>16536</v>
      </c>
      <c r="T54" s="104">
        <f t="shared" si="255"/>
        <v>17164</v>
      </c>
      <c r="U54" s="104">
        <f t="shared" si="255"/>
        <v>17851</v>
      </c>
      <c r="V54" s="104">
        <f t="shared" ref="V54:AA54" si="256">V55+V57</f>
        <v>974</v>
      </c>
      <c r="W54" s="104">
        <f t="shared" si="256"/>
        <v>254</v>
      </c>
      <c r="X54" s="104">
        <f t="shared" si="256"/>
        <v>93</v>
      </c>
      <c r="Y54" s="105">
        <f t="shared" si="256"/>
        <v>17510</v>
      </c>
      <c r="Z54" s="105">
        <f t="shared" si="256"/>
        <v>17418</v>
      </c>
      <c r="AA54" s="105">
        <f t="shared" si="256"/>
        <v>17944</v>
      </c>
      <c r="AB54" s="105">
        <f t="shared" ref="AB54:AG54" si="257">AB55+AB57</f>
        <v>0</v>
      </c>
      <c r="AC54" s="105">
        <f t="shared" si="257"/>
        <v>0</v>
      </c>
      <c r="AD54" s="105">
        <f t="shared" si="257"/>
        <v>0</v>
      </c>
      <c r="AE54" s="105">
        <f t="shared" si="257"/>
        <v>17510</v>
      </c>
      <c r="AF54" s="105">
        <f t="shared" si="257"/>
        <v>17418</v>
      </c>
      <c r="AG54" s="105">
        <f t="shared" si="257"/>
        <v>17944</v>
      </c>
      <c r="AH54" s="105">
        <f t="shared" ref="AH54:AM54" si="258">AH55+AH57</f>
        <v>0</v>
      </c>
      <c r="AI54" s="105">
        <f t="shared" si="258"/>
        <v>0</v>
      </c>
      <c r="AJ54" s="105">
        <f t="shared" si="258"/>
        <v>0</v>
      </c>
      <c r="AK54" s="153">
        <f t="shared" si="258"/>
        <v>17510</v>
      </c>
      <c r="AL54" s="153">
        <f t="shared" si="258"/>
        <v>17418</v>
      </c>
      <c r="AM54" s="153">
        <f t="shared" si="258"/>
        <v>17944</v>
      </c>
      <c r="AN54" s="153">
        <f t="shared" ref="AN54:AS54" si="259">AN55+AN57</f>
        <v>0</v>
      </c>
      <c r="AO54" s="153">
        <f t="shared" si="259"/>
        <v>0</v>
      </c>
      <c r="AP54" s="153">
        <f t="shared" si="259"/>
        <v>0</v>
      </c>
      <c r="AQ54" s="104">
        <f t="shared" si="259"/>
        <v>17510</v>
      </c>
      <c r="AR54" s="104">
        <f t="shared" si="259"/>
        <v>17418</v>
      </c>
      <c r="AS54" s="104">
        <f t="shared" si="259"/>
        <v>17944</v>
      </c>
      <c r="AT54" s="104">
        <f t="shared" ref="AT54:AY54" si="260">AT55+AT57</f>
        <v>0</v>
      </c>
      <c r="AU54" s="104">
        <f t="shared" si="260"/>
        <v>0</v>
      </c>
      <c r="AV54" s="104">
        <f t="shared" si="260"/>
        <v>0</v>
      </c>
      <c r="AW54" s="104">
        <f t="shared" si="260"/>
        <v>17510</v>
      </c>
      <c r="AX54" s="104">
        <f t="shared" si="260"/>
        <v>17418</v>
      </c>
      <c r="AY54" s="104">
        <f t="shared" si="260"/>
        <v>17944</v>
      </c>
      <c r="AZ54" s="104">
        <f t="shared" ref="AZ54:BE54" si="261">AZ55+AZ57</f>
        <v>0</v>
      </c>
      <c r="BA54" s="104">
        <f t="shared" si="261"/>
        <v>0</v>
      </c>
      <c r="BB54" s="104">
        <f t="shared" si="261"/>
        <v>0</v>
      </c>
      <c r="BC54" s="104">
        <f t="shared" si="261"/>
        <v>17510</v>
      </c>
      <c r="BD54" s="104">
        <f t="shared" si="261"/>
        <v>17418</v>
      </c>
      <c r="BE54" s="104">
        <f t="shared" si="261"/>
        <v>17944</v>
      </c>
      <c r="BF54" s="104">
        <f t="shared" ref="BF54:BK54" si="262">BF55+BF57</f>
        <v>0</v>
      </c>
      <c r="BG54" s="104">
        <f t="shared" si="262"/>
        <v>0</v>
      </c>
      <c r="BH54" s="104">
        <f t="shared" si="262"/>
        <v>0</v>
      </c>
      <c r="BI54" s="104">
        <f t="shared" si="262"/>
        <v>17510</v>
      </c>
      <c r="BJ54" s="104">
        <f t="shared" si="262"/>
        <v>17418</v>
      </c>
      <c r="BK54" s="104">
        <f t="shared" si="262"/>
        <v>17944</v>
      </c>
    </row>
    <row r="55" spans="1:63" s="196" customFormat="1" ht="36" hidden="1" customHeight="1" x14ac:dyDescent="0.25">
      <c r="A55" s="239">
        <v>182</v>
      </c>
      <c r="B55" s="97" t="s">
        <v>30</v>
      </c>
      <c r="C55" s="90" t="s">
        <v>370</v>
      </c>
      <c r="D55" s="95">
        <f>D56</f>
        <v>8393</v>
      </c>
      <c r="E55" s="95">
        <f>E56</f>
        <v>8712</v>
      </c>
      <c r="F55" s="95">
        <f>F56</f>
        <v>9061</v>
      </c>
      <c r="G55" s="76"/>
      <c r="H55" s="76"/>
      <c r="I55" s="76"/>
      <c r="J55" s="95">
        <f t="shared" ref="J55:Y55" si="263">J56</f>
        <v>0</v>
      </c>
      <c r="K55" s="95">
        <f t="shared" si="263"/>
        <v>0</v>
      </c>
      <c r="L55" s="95">
        <f t="shared" si="263"/>
        <v>0</v>
      </c>
      <c r="M55" s="87">
        <f t="shared" si="263"/>
        <v>8393</v>
      </c>
      <c r="N55" s="87">
        <f t="shared" si="263"/>
        <v>8712</v>
      </c>
      <c r="O55" s="87">
        <f t="shared" si="263"/>
        <v>9061</v>
      </c>
      <c r="P55" s="87">
        <f t="shared" si="263"/>
        <v>0</v>
      </c>
      <c r="Q55" s="87">
        <f t="shared" si="263"/>
        <v>0</v>
      </c>
      <c r="R55" s="87">
        <f t="shared" si="263"/>
        <v>0</v>
      </c>
      <c r="S55" s="87">
        <f t="shared" si="263"/>
        <v>8393</v>
      </c>
      <c r="T55" s="87">
        <f t="shared" si="263"/>
        <v>8712</v>
      </c>
      <c r="U55" s="87">
        <f t="shared" si="263"/>
        <v>9061</v>
      </c>
      <c r="V55" s="87">
        <f t="shared" si="263"/>
        <v>0</v>
      </c>
      <c r="W55" s="87">
        <f t="shared" si="263"/>
        <v>0</v>
      </c>
      <c r="X55" s="87">
        <f t="shared" si="263"/>
        <v>0</v>
      </c>
      <c r="Y55" s="88">
        <f t="shared" si="263"/>
        <v>8393</v>
      </c>
      <c r="Z55" s="88">
        <f>Z56</f>
        <v>8712</v>
      </c>
      <c r="AA55" s="88">
        <f>AA56</f>
        <v>9061</v>
      </c>
      <c r="AB55" s="88">
        <f t="shared" ref="AB55:AE55" si="264">AB56</f>
        <v>0</v>
      </c>
      <c r="AC55" s="88">
        <f t="shared" si="264"/>
        <v>0</v>
      </c>
      <c r="AD55" s="88">
        <f t="shared" si="264"/>
        <v>0</v>
      </c>
      <c r="AE55" s="88">
        <f t="shared" si="264"/>
        <v>8393</v>
      </c>
      <c r="AF55" s="88">
        <f>AF56</f>
        <v>8712</v>
      </c>
      <c r="AG55" s="88">
        <f>AG56</f>
        <v>9061</v>
      </c>
      <c r="AH55" s="88">
        <f t="shared" ref="AH55:AK55" si="265">AH56</f>
        <v>0</v>
      </c>
      <c r="AI55" s="88">
        <f t="shared" si="265"/>
        <v>0</v>
      </c>
      <c r="AJ55" s="88">
        <f t="shared" si="265"/>
        <v>0</v>
      </c>
      <c r="AK55" s="154">
        <f t="shared" si="265"/>
        <v>8393</v>
      </c>
      <c r="AL55" s="154">
        <f>AL56</f>
        <v>8712</v>
      </c>
      <c r="AM55" s="154">
        <f>AM56</f>
        <v>9061</v>
      </c>
      <c r="AN55" s="154">
        <f t="shared" ref="AN55:AQ55" si="266">AN56</f>
        <v>0</v>
      </c>
      <c r="AO55" s="154">
        <f t="shared" si="266"/>
        <v>0</v>
      </c>
      <c r="AP55" s="154">
        <f t="shared" si="266"/>
        <v>0</v>
      </c>
      <c r="AQ55" s="87">
        <f t="shared" si="266"/>
        <v>8393</v>
      </c>
      <c r="AR55" s="87">
        <f>AR56</f>
        <v>8712</v>
      </c>
      <c r="AS55" s="87">
        <f>AS56</f>
        <v>9061</v>
      </c>
      <c r="AT55" s="87">
        <f t="shared" ref="AT55:AW55" si="267">AT56</f>
        <v>0</v>
      </c>
      <c r="AU55" s="87">
        <f t="shared" si="267"/>
        <v>0</v>
      </c>
      <c r="AV55" s="87">
        <f t="shared" si="267"/>
        <v>0</v>
      </c>
      <c r="AW55" s="87">
        <f t="shared" si="267"/>
        <v>8393</v>
      </c>
      <c r="AX55" s="87">
        <f>AX56</f>
        <v>8712</v>
      </c>
      <c r="AY55" s="87">
        <f>AY56</f>
        <v>9061</v>
      </c>
      <c r="AZ55" s="87">
        <f t="shared" ref="AZ55:BC55" si="268">AZ56</f>
        <v>0</v>
      </c>
      <c r="BA55" s="87">
        <f t="shared" si="268"/>
        <v>0</v>
      </c>
      <c r="BB55" s="87">
        <f t="shared" si="268"/>
        <v>0</v>
      </c>
      <c r="BC55" s="87">
        <f t="shared" si="268"/>
        <v>8393</v>
      </c>
      <c r="BD55" s="87">
        <f>BD56</f>
        <v>8712</v>
      </c>
      <c r="BE55" s="87">
        <f>BE56</f>
        <v>9061</v>
      </c>
      <c r="BF55" s="87">
        <f t="shared" ref="BF55:BI55" si="269">BF56</f>
        <v>0</v>
      </c>
      <c r="BG55" s="87">
        <f t="shared" si="269"/>
        <v>0</v>
      </c>
      <c r="BH55" s="87">
        <f t="shared" si="269"/>
        <v>0</v>
      </c>
      <c r="BI55" s="87">
        <f t="shared" si="269"/>
        <v>8393</v>
      </c>
      <c r="BJ55" s="87">
        <f>BJ56</f>
        <v>8712</v>
      </c>
      <c r="BK55" s="87">
        <f>BK56</f>
        <v>9061</v>
      </c>
    </row>
    <row r="56" spans="1:63" s="196" customFormat="1" ht="56.25" hidden="1" customHeight="1" x14ac:dyDescent="0.25">
      <c r="A56" s="239">
        <v>182</v>
      </c>
      <c r="B56" s="91" t="s">
        <v>31</v>
      </c>
      <c r="C56" s="74" t="s">
        <v>374</v>
      </c>
      <c r="D56" s="95">
        <v>8393</v>
      </c>
      <c r="E56" s="95">
        <v>8712</v>
      </c>
      <c r="F56" s="95">
        <v>9061</v>
      </c>
      <c r="G56" s="76"/>
      <c r="H56" s="76"/>
      <c r="I56" s="76"/>
      <c r="J56" s="95"/>
      <c r="K56" s="95"/>
      <c r="L56" s="95"/>
      <c r="M56" s="78">
        <f>D56+J56</f>
        <v>8393</v>
      </c>
      <c r="N56" s="78">
        <f>E56+K56</f>
        <v>8712</v>
      </c>
      <c r="O56" s="78">
        <f>F56+L56</f>
        <v>9061</v>
      </c>
      <c r="P56" s="87"/>
      <c r="Q56" s="87"/>
      <c r="R56" s="87"/>
      <c r="S56" s="78">
        <f>M56+P56</f>
        <v>8393</v>
      </c>
      <c r="T56" s="78">
        <f>N56+Q56</f>
        <v>8712</v>
      </c>
      <c r="U56" s="78">
        <f>O56+R56</f>
        <v>9061</v>
      </c>
      <c r="V56" s="87"/>
      <c r="W56" s="87"/>
      <c r="X56" s="87"/>
      <c r="Y56" s="80">
        <f>S56+V56</f>
        <v>8393</v>
      </c>
      <c r="Z56" s="80">
        <f>T56+W56</f>
        <v>8712</v>
      </c>
      <c r="AA56" s="80">
        <f>U56+X56</f>
        <v>9061</v>
      </c>
      <c r="AB56" s="88"/>
      <c r="AC56" s="88"/>
      <c r="AD56" s="88"/>
      <c r="AE56" s="80">
        <f>Y56+AB56</f>
        <v>8393</v>
      </c>
      <c r="AF56" s="80">
        <f>Z56+AC56</f>
        <v>8712</v>
      </c>
      <c r="AG56" s="80">
        <f>AA56+AD56</f>
        <v>9061</v>
      </c>
      <c r="AH56" s="88"/>
      <c r="AI56" s="88"/>
      <c r="AJ56" s="88"/>
      <c r="AK56" s="155">
        <f>AE56+AH56</f>
        <v>8393</v>
      </c>
      <c r="AL56" s="155">
        <f>AF56+AI56</f>
        <v>8712</v>
      </c>
      <c r="AM56" s="155">
        <f>AG56+AJ56</f>
        <v>9061</v>
      </c>
      <c r="AN56" s="154"/>
      <c r="AO56" s="154"/>
      <c r="AP56" s="154"/>
      <c r="AQ56" s="78">
        <f>AK56+AN56</f>
        <v>8393</v>
      </c>
      <c r="AR56" s="78">
        <f>AL56+AO56</f>
        <v>8712</v>
      </c>
      <c r="AS56" s="78">
        <f>AM56+AP56</f>
        <v>9061</v>
      </c>
      <c r="AT56" s="87"/>
      <c r="AU56" s="87"/>
      <c r="AV56" s="87"/>
      <c r="AW56" s="78">
        <f>AQ56+AT56</f>
        <v>8393</v>
      </c>
      <c r="AX56" s="78">
        <f>AR56+AU56</f>
        <v>8712</v>
      </c>
      <c r="AY56" s="78">
        <f>AS56+AV56</f>
        <v>9061</v>
      </c>
      <c r="AZ56" s="87"/>
      <c r="BA56" s="87"/>
      <c r="BB56" s="87"/>
      <c r="BC56" s="78">
        <f>AW56+AZ56</f>
        <v>8393</v>
      </c>
      <c r="BD56" s="78">
        <f>AX56+BA56</f>
        <v>8712</v>
      </c>
      <c r="BE56" s="78">
        <f>AY56+BB56</f>
        <v>9061</v>
      </c>
      <c r="BF56" s="87"/>
      <c r="BG56" s="87"/>
      <c r="BH56" s="87"/>
      <c r="BI56" s="78">
        <f>BC56+BF56</f>
        <v>8393</v>
      </c>
      <c r="BJ56" s="78">
        <f>BD56+BG56</f>
        <v>8712</v>
      </c>
      <c r="BK56" s="78">
        <f>BE56+BH56</f>
        <v>9061</v>
      </c>
    </row>
    <row r="57" spans="1:63" s="3" customFormat="1" ht="36" hidden="1" customHeight="1" x14ac:dyDescent="0.25">
      <c r="A57" s="237">
        <v>182</v>
      </c>
      <c r="B57" s="97" t="s">
        <v>32</v>
      </c>
      <c r="C57" s="120" t="s">
        <v>178</v>
      </c>
      <c r="D57" s="95">
        <f>D58+D59+D60+D61+D63+D64</f>
        <v>8143</v>
      </c>
      <c r="E57" s="95">
        <f>E58+E59+E60+E61+E63+E64</f>
        <v>8452</v>
      </c>
      <c r="F57" s="95">
        <f>F58+F59+F60+F61+F63+F64</f>
        <v>8790</v>
      </c>
      <c r="G57" s="76"/>
      <c r="H57" s="76"/>
      <c r="I57" s="76"/>
      <c r="J57" s="95">
        <f t="shared" ref="J57:O57" si="270">J58+J59+J60+J61+J63+J64</f>
        <v>0</v>
      </c>
      <c r="K57" s="95">
        <f t="shared" si="270"/>
        <v>0</v>
      </c>
      <c r="L57" s="95">
        <f t="shared" si="270"/>
        <v>0</v>
      </c>
      <c r="M57" s="87">
        <f t="shared" si="270"/>
        <v>8143</v>
      </c>
      <c r="N57" s="87">
        <f t="shared" si="270"/>
        <v>8452</v>
      </c>
      <c r="O57" s="87">
        <f t="shared" si="270"/>
        <v>8790</v>
      </c>
      <c r="P57" s="87">
        <f t="shared" ref="P57:U57" si="271">P58+P59+P60+P61+P63+P64</f>
        <v>0</v>
      </c>
      <c r="Q57" s="87">
        <f t="shared" si="271"/>
        <v>0</v>
      </c>
      <c r="R57" s="87">
        <f t="shared" si="271"/>
        <v>0</v>
      </c>
      <c r="S57" s="87">
        <f t="shared" si="271"/>
        <v>8143</v>
      </c>
      <c r="T57" s="87">
        <f t="shared" si="271"/>
        <v>8452</v>
      </c>
      <c r="U57" s="87">
        <f t="shared" si="271"/>
        <v>8790</v>
      </c>
      <c r="V57" s="87">
        <f t="shared" ref="V57:AA57" si="272">V58+V59+V60+V61+V63+V64</f>
        <v>974</v>
      </c>
      <c r="W57" s="87">
        <f t="shared" si="272"/>
        <v>254</v>
      </c>
      <c r="X57" s="87">
        <f t="shared" si="272"/>
        <v>93</v>
      </c>
      <c r="Y57" s="88">
        <f t="shared" si="272"/>
        <v>9117</v>
      </c>
      <c r="Z57" s="88">
        <f t="shared" si="272"/>
        <v>8706</v>
      </c>
      <c r="AA57" s="88">
        <f t="shared" si="272"/>
        <v>8883</v>
      </c>
      <c r="AB57" s="88">
        <f t="shared" ref="AB57:AG57" si="273">AB58+AB59+AB60+AB61+AB63+AB64</f>
        <v>0</v>
      </c>
      <c r="AC57" s="88">
        <f t="shared" si="273"/>
        <v>0</v>
      </c>
      <c r="AD57" s="88">
        <f t="shared" si="273"/>
        <v>0</v>
      </c>
      <c r="AE57" s="88">
        <f t="shared" si="273"/>
        <v>9117</v>
      </c>
      <c r="AF57" s="88">
        <f t="shared" si="273"/>
        <v>8706</v>
      </c>
      <c r="AG57" s="88">
        <f t="shared" si="273"/>
        <v>8883</v>
      </c>
      <c r="AH57" s="88">
        <f t="shared" ref="AH57:AM57" si="274">AH58+AH59+AH60+AH61+AH63+AH64</f>
        <v>0</v>
      </c>
      <c r="AI57" s="88">
        <f t="shared" si="274"/>
        <v>0</v>
      </c>
      <c r="AJ57" s="88">
        <f t="shared" si="274"/>
        <v>0</v>
      </c>
      <c r="AK57" s="154">
        <f t="shared" si="274"/>
        <v>9117</v>
      </c>
      <c r="AL57" s="154">
        <f t="shared" si="274"/>
        <v>8706</v>
      </c>
      <c r="AM57" s="154">
        <f t="shared" si="274"/>
        <v>8883</v>
      </c>
      <c r="AN57" s="154">
        <f t="shared" ref="AN57:AS57" si="275">AN58+AN59+AN60+AN61+AN63+AN64</f>
        <v>0</v>
      </c>
      <c r="AO57" s="154">
        <f t="shared" si="275"/>
        <v>0</v>
      </c>
      <c r="AP57" s="154">
        <f t="shared" si="275"/>
        <v>0</v>
      </c>
      <c r="AQ57" s="87">
        <f t="shared" si="275"/>
        <v>9117</v>
      </c>
      <c r="AR57" s="87">
        <f t="shared" si="275"/>
        <v>8706</v>
      </c>
      <c r="AS57" s="87">
        <f t="shared" si="275"/>
        <v>8883</v>
      </c>
      <c r="AT57" s="87">
        <f t="shared" ref="AT57:AY57" si="276">AT58+AT59+AT60+AT61+AT63+AT64</f>
        <v>0</v>
      </c>
      <c r="AU57" s="87">
        <f t="shared" si="276"/>
        <v>0</v>
      </c>
      <c r="AV57" s="87">
        <f t="shared" si="276"/>
        <v>0</v>
      </c>
      <c r="AW57" s="87">
        <f t="shared" si="276"/>
        <v>9117</v>
      </c>
      <c r="AX57" s="87">
        <f t="shared" si="276"/>
        <v>8706</v>
      </c>
      <c r="AY57" s="87">
        <f t="shared" si="276"/>
        <v>8883</v>
      </c>
      <c r="AZ57" s="87">
        <f t="shared" ref="AZ57:BE57" si="277">AZ58+AZ59+AZ60+AZ61+AZ63+AZ64</f>
        <v>0</v>
      </c>
      <c r="BA57" s="87">
        <f t="shared" si="277"/>
        <v>0</v>
      </c>
      <c r="BB57" s="87">
        <f t="shared" si="277"/>
        <v>0</v>
      </c>
      <c r="BC57" s="87">
        <f t="shared" si="277"/>
        <v>9117</v>
      </c>
      <c r="BD57" s="87">
        <f t="shared" si="277"/>
        <v>8706</v>
      </c>
      <c r="BE57" s="87">
        <f t="shared" si="277"/>
        <v>8883</v>
      </c>
      <c r="BF57" s="87">
        <f t="shared" ref="BF57:BK57" si="278">BF58+BF59+BF60+BF61+BF63+BF64</f>
        <v>0</v>
      </c>
      <c r="BG57" s="87">
        <f t="shared" si="278"/>
        <v>0</v>
      </c>
      <c r="BH57" s="87">
        <f t="shared" si="278"/>
        <v>0</v>
      </c>
      <c r="BI57" s="87">
        <f t="shared" si="278"/>
        <v>9117</v>
      </c>
      <c r="BJ57" s="87">
        <f t="shared" si="278"/>
        <v>8706</v>
      </c>
      <c r="BK57" s="87">
        <f t="shared" si="278"/>
        <v>8883</v>
      </c>
    </row>
    <row r="58" spans="1:63" s="196" customFormat="1" ht="113.25" hidden="1" customHeight="1" x14ac:dyDescent="0.25">
      <c r="A58" s="239">
        <v>182</v>
      </c>
      <c r="B58" s="91" t="s">
        <v>33</v>
      </c>
      <c r="C58" s="90" t="s">
        <v>179</v>
      </c>
      <c r="D58" s="95">
        <v>4</v>
      </c>
      <c r="E58" s="95">
        <v>4</v>
      </c>
      <c r="F58" s="95">
        <v>4</v>
      </c>
      <c r="G58" s="76"/>
      <c r="H58" s="76"/>
      <c r="I58" s="76"/>
      <c r="J58" s="95"/>
      <c r="K58" s="95"/>
      <c r="L58" s="95"/>
      <c r="M58" s="87">
        <f t="shared" ref="M58:O60" si="279">D58+J58</f>
        <v>4</v>
      </c>
      <c r="N58" s="87">
        <f t="shared" si="279"/>
        <v>4</v>
      </c>
      <c r="O58" s="87">
        <f t="shared" si="279"/>
        <v>4</v>
      </c>
      <c r="P58" s="87"/>
      <c r="Q58" s="87"/>
      <c r="R58" s="87"/>
      <c r="S58" s="87">
        <f t="shared" ref="S58:U60" si="280">M58+P58</f>
        <v>4</v>
      </c>
      <c r="T58" s="87">
        <f t="shared" si="280"/>
        <v>4</v>
      </c>
      <c r="U58" s="87">
        <f t="shared" si="280"/>
        <v>4</v>
      </c>
      <c r="V58" s="87"/>
      <c r="W58" s="87"/>
      <c r="X58" s="87"/>
      <c r="Y58" s="88">
        <f t="shared" ref="Y58:AA60" si="281">S58+V58</f>
        <v>4</v>
      </c>
      <c r="Z58" s="88">
        <f t="shared" si="281"/>
        <v>4</v>
      </c>
      <c r="AA58" s="88">
        <f t="shared" si="281"/>
        <v>4</v>
      </c>
      <c r="AB58" s="88"/>
      <c r="AC58" s="88"/>
      <c r="AD58" s="88"/>
      <c r="AE58" s="88">
        <f t="shared" ref="AE58:AE60" si="282">Y58+AB58</f>
        <v>4</v>
      </c>
      <c r="AF58" s="88">
        <f t="shared" ref="AF58:AF60" si="283">Z58+AC58</f>
        <v>4</v>
      </c>
      <c r="AG58" s="88">
        <f t="shared" ref="AG58:AG60" si="284">AA58+AD58</f>
        <v>4</v>
      </c>
      <c r="AH58" s="88"/>
      <c r="AI58" s="88"/>
      <c r="AJ58" s="88"/>
      <c r="AK58" s="154">
        <f t="shared" ref="AK58:AK60" si="285">AE58+AH58</f>
        <v>4</v>
      </c>
      <c r="AL58" s="154">
        <f t="shared" ref="AL58:AL60" si="286">AF58+AI58</f>
        <v>4</v>
      </c>
      <c r="AM58" s="154">
        <f t="shared" ref="AM58:AM60" si="287">AG58+AJ58</f>
        <v>4</v>
      </c>
      <c r="AN58" s="154"/>
      <c r="AO58" s="154"/>
      <c r="AP58" s="154"/>
      <c r="AQ58" s="87">
        <f t="shared" ref="AQ58:AQ60" si="288">AK58+AN58</f>
        <v>4</v>
      </c>
      <c r="AR58" s="87">
        <f t="shared" ref="AR58:AR60" si="289">AL58+AO58</f>
        <v>4</v>
      </c>
      <c r="AS58" s="87">
        <f t="shared" ref="AS58:AS60" si="290">AM58+AP58</f>
        <v>4</v>
      </c>
      <c r="AT58" s="87"/>
      <c r="AU58" s="87"/>
      <c r="AV58" s="87"/>
      <c r="AW58" s="87">
        <f t="shared" ref="AW58:AW60" si="291">AQ58+AT58</f>
        <v>4</v>
      </c>
      <c r="AX58" s="87">
        <f t="shared" ref="AX58:AX60" si="292">AR58+AU58</f>
        <v>4</v>
      </c>
      <c r="AY58" s="87">
        <f t="shared" ref="AY58:AY60" si="293">AS58+AV58</f>
        <v>4</v>
      </c>
      <c r="AZ58" s="87"/>
      <c r="BA58" s="87"/>
      <c r="BB58" s="87"/>
      <c r="BC58" s="87">
        <f t="shared" ref="BC58:BC60" si="294">AW58+AZ58</f>
        <v>4</v>
      </c>
      <c r="BD58" s="87">
        <f t="shared" ref="BD58:BD60" si="295">AX58+BA58</f>
        <v>4</v>
      </c>
      <c r="BE58" s="87">
        <f t="shared" ref="BE58:BE60" si="296">AY58+BB58</f>
        <v>4</v>
      </c>
      <c r="BF58" s="87"/>
      <c r="BG58" s="87"/>
      <c r="BH58" s="87"/>
      <c r="BI58" s="87">
        <f t="shared" ref="BI58:BI60" si="297">BC58+BF58</f>
        <v>4</v>
      </c>
      <c r="BJ58" s="87">
        <f t="shared" ref="BJ58:BJ60" si="298">BD58+BG58</f>
        <v>4</v>
      </c>
      <c r="BK58" s="87">
        <f t="shared" ref="BK58:BK60" si="299">BE58+BH58</f>
        <v>4</v>
      </c>
    </row>
    <row r="59" spans="1:63" s="3" customFormat="1" ht="54" hidden="1" customHeight="1" x14ac:dyDescent="0.25">
      <c r="A59" s="237">
        <v>182</v>
      </c>
      <c r="B59" s="91" t="s">
        <v>34</v>
      </c>
      <c r="C59" s="90" t="s">
        <v>180</v>
      </c>
      <c r="D59" s="95">
        <v>6915</v>
      </c>
      <c r="E59" s="95">
        <v>7178</v>
      </c>
      <c r="F59" s="95">
        <v>7465</v>
      </c>
      <c r="G59" s="76"/>
      <c r="H59" s="76"/>
      <c r="I59" s="76"/>
      <c r="J59" s="95"/>
      <c r="K59" s="95"/>
      <c r="L59" s="95"/>
      <c r="M59" s="87">
        <f t="shared" si="279"/>
        <v>6915</v>
      </c>
      <c r="N59" s="87">
        <f t="shared" si="279"/>
        <v>7178</v>
      </c>
      <c r="O59" s="87">
        <f t="shared" si="279"/>
        <v>7465</v>
      </c>
      <c r="P59" s="87"/>
      <c r="Q59" s="87"/>
      <c r="R59" s="87"/>
      <c r="S59" s="87">
        <f t="shared" si="280"/>
        <v>6915</v>
      </c>
      <c r="T59" s="87">
        <f t="shared" si="280"/>
        <v>7178</v>
      </c>
      <c r="U59" s="87">
        <f t="shared" si="280"/>
        <v>7465</v>
      </c>
      <c r="V59" s="87">
        <v>974</v>
      </c>
      <c r="W59" s="140">
        <v>254</v>
      </c>
      <c r="X59" s="140">
        <v>93</v>
      </c>
      <c r="Y59" s="88">
        <f t="shared" si="281"/>
        <v>7889</v>
      </c>
      <c r="Z59" s="88">
        <f t="shared" si="281"/>
        <v>7432</v>
      </c>
      <c r="AA59" s="88">
        <f t="shared" si="281"/>
        <v>7558</v>
      </c>
      <c r="AB59" s="88"/>
      <c r="AC59" s="88"/>
      <c r="AD59" s="88"/>
      <c r="AE59" s="88">
        <f t="shared" si="282"/>
        <v>7889</v>
      </c>
      <c r="AF59" s="88">
        <f t="shared" si="283"/>
        <v>7432</v>
      </c>
      <c r="AG59" s="88">
        <f t="shared" si="284"/>
        <v>7558</v>
      </c>
      <c r="AH59" s="88"/>
      <c r="AI59" s="88"/>
      <c r="AJ59" s="88"/>
      <c r="AK59" s="154">
        <f t="shared" si="285"/>
        <v>7889</v>
      </c>
      <c r="AL59" s="154">
        <f t="shared" si="286"/>
        <v>7432</v>
      </c>
      <c r="AM59" s="154">
        <f t="shared" si="287"/>
        <v>7558</v>
      </c>
      <c r="AN59" s="154"/>
      <c r="AO59" s="154"/>
      <c r="AP59" s="154"/>
      <c r="AQ59" s="87">
        <f t="shared" si="288"/>
        <v>7889</v>
      </c>
      <c r="AR59" s="87">
        <f t="shared" si="289"/>
        <v>7432</v>
      </c>
      <c r="AS59" s="87">
        <f t="shared" si="290"/>
        <v>7558</v>
      </c>
      <c r="AT59" s="87"/>
      <c r="AU59" s="87"/>
      <c r="AV59" s="87"/>
      <c r="AW59" s="87">
        <f t="shared" si="291"/>
        <v>7889</v>
      </c>
      <c r="AX59" s="87">
        <f t="shared" si="292"/>
        <v>7432</v>
      </c>
      <c r="AY59" s="87">
        <f t="shared" si="293"/>
        <v>7558</v>
      </c>
      <c r="AZ59" s="87">
        <v>-24</v>
      </c>
      <c r="BA59" s="87"/>
      <c r="BB59" s="87"/>
      <c r="BC59" s="87">
        <f t="shared" si="294"/>
        <v>7865</v>
      </c>
      <c r="BD59" s="87">
        <f t="shared" si="295"/>
        <v>7432</v>
      </c>
      <c r="BE59" s="87">
        <f t="shared" si="296"/>
        <v>7558</v>
      </c>
      <c r="BF59" s="87"/>
      <c r="BG59" s="87"/>
      <c r="BH59" s="87"/>
      <c r="BI59" s="87">
        <f t="shared" si="297"/>
        <v>7865</v>
      </c>
      <c r="BJ59" s="87">
        <f t="shared" si="298"/>
        <v>7432</v>
      </c>
      <c r="BK59" s="87">
        <f t="shared" si="299"/>
        <v>7558</v>
      </c>
    </row>
    <row r="60" spans="1:63" s="196" customFormat="1" ht="36" hidden="1" customHeight="1" x14ac:dyDescent="0.25">
      <c r="A60" s="239">
        <v>182</v>
      </c>
      <c r="B60" s="91" t="s">
        <v>35</v>
      </c>
      <c r="C60" s="90" t="s">
        <v>181</v>
      </c>
      <c r="D60" s="95">
        <v>422</v>
      </c>
      <c r="E60" s="95">
        <v>438</v>
      </c>
      <c r="F60" s="95">
        <v>456</v>
      </c>
      <c r="G60" s="76"/>
      <c r="H60" s="76"/>
      <c r="I60" s="76"/>
      <c r="J60" s="95"/>
      <c r="K60" s="95"/>
      <c r="L60" s="95"/>
      <c r="M60" s="87">
        <f t="shared" si="279"/>
        <v>422</v>
      </c>
      <c r="N60" s="87">
        <f t="shared" si="279"/>
        <v>438</v>
      </c>
      <c r="O60" s="87">
        <f t="shared" si="279"/>
        <v>456</v>
      </c>
      <c r="P60" s="87"/>
      <c r="Q60" s="87"/>
      <c r="R60" s="87"/>
      <c r="S60" s="87">
        <f t="shared" si="280"/>
        <v>422</v>
      </c>
      <c r="T60" s="87">
        <f t="shared" si="280"/>
        <v>438</v>
      </c>
      <c r="U60" s="87">
        <f t="shared" si="280"/>
        <v>456</v>
      </c>
      <c r="V60" s="87"/>
      <c r="W60" s="87"/>
      <c r="X60" s="87"/>
      <c r="Y60" s="88">
        <f t="shared" si="281"/>
        <v>422</v>
      </c>
      <c r="Z60" s="88">
        <f t="shared" si="281"/>
        <v>438</v>
      </c>
      <c r="AA60" s="88">
        <f t="shared" si="281"/>
        <v>456</v>
      </c>
      <c r="AB60" s="88"/>
      <c r="AC60" s="88"/>
      <c r="AD60" s="88"/>
      <c r="AE60" s="88">
        <f t="shared" si="282"/>
        <v>422</v>
      </c>
      <c r="AF60" s="88">
        <f t="shared" si="283"/>
        <v>438</v>
      </c>
      <c r="AG60" s="88">
        <f t="shared" si="284"/>
        <v>456</v>
      </c>
      <c r="AH60" s="88"/>
      <c r="AI60" s="88"/>
      <c r="AJ60" s="88"/>
      <c r="AK60" s="154">
        <f t="shared" si="285"/>
        <v>422</v>
      </c>
      <c r="AL60" s="154">
        <f t="shared" si="286"/>
        <v>438</v>
      </c>
      <c r="AM60" s="154">
        <f t="shared" si="287"/>
        <v>456</v>
      </c>
      <c r="AN60" s="154"/>
      <c r="AO60" s="154"/>
      <c r="AP60" s="154"/>
      <c r="AQ60" s="87">
        <f t="shared" si="288"/>
        <v>422</v>
      </c>
      <c r="AR60" s="87">
        <f t="shared" si="289"/>
        <v>438</v>
      </c>
      <c r="AS60" s="87">
        <f t="shared" si="290"/>
        <v>456</v>
      </c>
      <c r="AT60" s="87"/>
      <c r="AU60" s="87"/>
      <c r="AV60" s="87"/>
      <c r="AW60" s="87">
        <f t="shared" si="291"/>
        <v>422</v>
      </c>
      <c r="AX60" s="87">
        <f t="shared" si="292"/>
        <v>438</v>
      </c>
      <c r="AY60" s="87">
        <f t="shared" si="293"/>
        <v>456</v>
      </c>
      <c r="AZ60" s="87"/>
      <c r="BA60" s="87"/>
      <c r="BB60" s="87"/>
      <c r="BC60" s="87">
        <f t="shared" si="294"/>
        <v>422</v>
      </c>
      <c r="BD60" s="87">
        <f t="shared" si="295"/>
        <v>438</v>
      </c>
      <c r="BE60" s="87">
        <f t="shared" si="296"/>
        <v>456</v>
      </c>
      <c r="BF60" s="87"/>
      <c r="BG60" s="87"/>
      <c r="BH60" s="87"/>
      <c r="BI60" s="87">
        <f t="shared" si="297"/>
        <v>422</v>
      </c>
      <c r="BJ60" s="87">
        <f t="shared" si="298"/>
        <v>438</v>
      </c>
      <c r="BK60" s="87">
        <f t="shared" si="299"/>
        <v>456</v>
      </c>
    </row>
    <row r="61" spans="1:63" s="3" customFormat="1" ht="108" hidden="1" customHeight="1" x14ac:dyDescent="0.25">
      <c r="A61" s="237">
        <v>182</v>
      </c>
      <c r="B61" s="91" t="s">
        <v>36</v>
      </c>
      <c r="C61" s="90" t="s">
        <v>375</v>
      </c>
      <c r="D61" s="95">
        <f>D62</f>
        <v>530</v>
      </c>
      <c r="E61" s="95">
        <f>E62</f>
        <v>550</v>
      </c>
      <c r="F61" s="95">
        <f>F62</f>
        <v>572</v>
      </c>
      <c r="G61" s="76"/>
      <c r="H61" s="76"/>
      <c r="I61" s="76"/>
      <c r="J61" s="95">
        <f t="shared" ref="J61:Y61" si="300">J62</f>
        <v>0</v>
      </c>
      <c r="K61" s="95">
        <f t="shared" si="300"/>
        <v>0</v>
      </c>
      <c r="L61" s="95">
        <f t="shared" si="300"/>
        <v>0</v>
      </c>
      <c r="M61" s="87">
        <f t="shared" si="300"/>
        <v>530</v>
      </c>
      <c r="N61" s="87">
        <f t="shared" si="300"/>
        <v>550</v>
      </c>
      <c r="O61" s="87">
        <f t="shared" si="300"/>
        <v>572</v>
      </c>
      <c r="P61" s="87">
        <f t="shared" si="300"/>
        <v>0</v>
      </c>
      <c r="Q61" s="87">
        <f t="shared" si="300"/>
        <v>0</v>
      </c>
      <c r="R61" s="87">
        <f t="shared" si="300"/>
        <v>0</v>
      </c>
      <c r="S61" s="87">
        <f t="shared" si="300"/>
        <v>530</v>
      </c>
      <c r="T61" s="87">
        <f t="shared" si="300"/>
        <v>550</v>
      </c>
      <c r="U61" s="87">
        <f t="shared" si="300"/>
        <v>572</v>
      </c>
      <c r="V61" s="87">
        <f t="shared" si="300"/>
        <v>0</v>
      </c>
      <c r="W61" s="87">
        <f t="shared" si="300"/>
        <v>0</v>
      </c>
      <c r="X61" s="87">
        <f t="shared" si="300"/>
        <v>0</v>
      </c>
      <c r="Y61" s="88">
        <f t="shared" si="300"/>
        <v>530</v>
      </c>
      <c r="Z61" s="88">
        <f>Z62</f>
        <v>550</v>
      </c>
      <c r="AA61" s="88">
        <f>AA62</f>
        <v>572</v>
      </c>
      <c r="AB61" s="88">
        <f t="shared" ref="AB61:AE61" si="301">AB62</f>
        <v>0</v>
      </c>
      <c r="AC61" s="88">
        <f t="shared" si="301"/>
        <v>0</v>
      </c>
      <c r="AD61" s="88">
        <f t="shared" si="301"/>
        <v>0</v>
      </c>
      <c r="AE61" s="88">
        <f t="shared" si="301"/>
        <v>530</v>
      </c>
      <c r="AF61" s="88">
        <f>AF62</f>
        <v>550</v>
      </c>
      <c r="AG61" s="88">
        <f>AG62</f>
        <v>572</v>
      </c>
      <c r="AH61" s="88">
        <f t="shared" ref="AH61:AK61" si="302">AH62</f>
        <v>0</v>
      </c>
      <c r="AI61" s="88">
        <f t="shared" si="302"/>
        <v>0</v>
      </c>
      <c r="AJ61" s="88">
        <f t="shared" si="302"/>
        <v>0</v>
      </c>
      <c r="AK61" s="154">
        <f t="shared" si="302"/>
        <v>530</v>
      </c>
      <c r="AL61" s="154">
        <f>AL62</f>
        <v>550</v>
      </c>
      <c r="AM61" s="154">
        <f>AM62</f>
        <v>572</v>
      </c>
      <c r="AN61" s="154">
        <f t="shared" ref="AN61:AQ61" si="303">AN62</f>
        <v>0</v>
      </c>
      <c r="AO61" s="154">
        <f t="shared" si="303"/>
        <v>0</v>
      </c>
      <c r="AP61" s="154">
        <f t="shared" si="303"/>
        <v>0</v>
      </c>
      <c r="AQ61" s="87">
        <f t="shared" si="303"/>
        <v>530</v>
      </c>
      <c r="AR61" s="87">
        <f>AR62</f>
        <v>550</v>
      </c>
      <c r="AS61" s="87">
        <f>AS62</f>
        <v>572</v>
      </c>
      <c r="AT61" s="87">
        <f t="shared" ref="AT61:AW61" si="304">AT62</f>
        <v>0</v>
      </c>
      <c r="AU61" s="87">
        <f t="shared" si="304"/>
        <v>0</v>
      </c>
      <c r="AV61" s="87">
        <f t="shared" si="304"/>
        <v>0</v>
      </c>
      <c r="AW61" s="87">
        <f t="shared" si="304"/>
        <v>530</v>
      </c>
      <c r="AX61" s="87">
        <f>AX62</f>
        <v>550</v>
      </c>
      <c r="AY61" s="87">
        <f>AY62</f>
        <v>572</v>
      </c>
      <c r="AZ61" s="87">
        <f t="shared" ref="AZ61:BC61" si="305">AZ62</f>
        <v>24</v>
      </c>
      <c r="BA61" s="87">
        <f t="shared" si="305"/>
        <v>0</v>
      </c>
      <c r="BB61" s="87">
        <f t="shared" si="305"/>
        <v>0</v>
      </c>
      <c r="BC61" s="87">
        <f t="shared" si="305"/>
        <v>554</v>
      </c>
      <c r="BD61" s="87">
        <f>BD62</f>
        <v>550</v>
      </c>
      <c r="BE61" s="87">
        <f>BE62</f>
        <v>572</v>
      </c>
      <c r="BF61" s="87">
        <f t="shared" ref="BF61:BI61" si="306">BF62</f>
        <v>0</v>
      </c>
      <c r="BG61" s="87">
        <f t="shared" si="306"/>
        <v>0</v>
      </c>
      <c r="BH61" s="87">
        <f t="shared" si="306"/>
        <v>0</v>
      </c>
      <c r="BI61" s="87">
        <f t="shared" si="306"/>
        <v>554</v>
      </c>
      <c r="BJ61" s="87">
        <f>BJ62</f>
        <v>550</v>
      </c>
      <c r="BK61" s="87">
        <f>BK62</f>
        <v>572</v>
      </c>
    </row>
    <row r="62" spans="1:63" s="3" customFormat="1" ht="102.75" hidden="1" customHeight="1" x14ac:dyDescent="0.25">
      <c r="A62" s="237">
        <v>182</v>
      </c>
      <c r="B62" s="91" t="s">
        <v>37</v>
      </c>
      <c r="C62" s="74" t="s">
        <v>182</v>
      </c>
      <c r="D62" s="95">
        <v>530</v>
      </c>
      <c r="E62" s="95">
        <v>550</v>
      </c>
      <c r="F62" s="95">
        <v>572</v>
      </c>
      <c r="G62" s="76"/>
      <c r="H62" s="76"/>
      <c r="I62" s="76"/>
      <c r="J62" s="95"/>
      <c r="K62" s="95"/>
      <c r="L62" s="95"/>
      <c r="M62" s="78">
        <f t="shared" ref="M62:O63" si="307">D62+J62</f>
        <v>530</v>
      </c>
      <c r="N62" s="78">
        <f t="shared" si="307"/>
        <v>550</v>
      </c>
      <c r="O62" s="78">
        <f t="shared" si="307"/>
        <v>572</v>
      </c>
      <c r="P62" s="87"/>
      <c r="Q62" s="87"/>
      <c r="R62" s="87"/>
      <c r="S62" s="78">
        <f t="shared" ref="S62:U63" si="308">M62+P62</f>
        <v>530</v>
      </c>
      <c r="T62" s="78">
        <f t="shared" si="308"/>
        <v>550</v>
      </c>
      <c r="U62" s="78">
        <f t="shared" si="308"/>
        <v>572</v>
      </c>
      <c r="V62" s="87"/>
      <c r="W62" s="87"/>
      <c r="X62" s="87"/>
      <c r="Y62" s="80">
        <f t="shared" ref="Y62:AA63" si="309">S62+V62</f>
        <v>530</v>
      </c>
      <c r="Z62" s="80">
        <f t="shared" si="309"/>
        <v>550</v>
      </c>
      <c r="AA62" s="80">
        <f t="shared" si="309"/>
        <v>572</v>
      </c>
      <c r="AB62" s="88"/>
      <c r="AC62" s="88"/>
      <c r="AD62" s="88"/>
      <c r="AE62" s="80">
        <f t="shared" ref="AE62:AE63" si="310">Y62+AB62</f>
        <v>530</v>
      </c>
      <c r="AF62" s="80">
        <f t="shared" ref="AF62:AF63" si="311">Z62+AC62</f>
        <v>550</v>
      </c>
      <c r="AG62" s="80">
        <f t="shared" ref="AG62:AG63" si="312">AA62+AD62</f>
        <v>572</v>
      </c>
      <c r="AH62" s="88"/>
      <c r="AI62" s="88"/>
      <c r="AJ62" s="88"/>
      <c r="AK62" s="155">
        <f t="shared" ref="AK62:AK63" si="313">AE62+AH62</f>
        <v>530</v>
      </c>
      <c r="AL62" s="155">
        <f t="shared" ref="AL62:AL63" si="314">AF62+AI62</f>
        <v>550</v>
      </c>
      <c r="AM62" s="155">
        <f t="shared" ref="AM62:AM63" si="315">AG62+AJ62</f>
        <v>572</v>
      </c>
      <c r="AN62" s="154"/>
      <c r="AO62" s="154"/>
      <c r="AP62" s="154"/>
      <c r="AQ62" s="78">
        <f t="shared" ref="AQ62:AQ63" si="316">AK62+AN62</f>
        <v>530</v>
      </c>
      <c r="AR62" s="78">
        <f t="shared" ref="AR62:AR63" si="317">AL62+AO62</f>
        <v>550</v>
      </c>
      <c r="AS62" s="78">
        <f t="shared" ref="AS62:AS63" si="318">AM62+AP62</f>
        <v>572</v>
      </c>
      <c r="AT62" s="87"/>
      <c r="AU62" s="87"/>
      <c r="AV62" s="87"/>
      <c r="AW62" s="78">
        <f t="shared" ref="AW62:AW63" si="319">AQ62+AT62</f>
        <v>530</v>
      </c>
      <c r="AX62" s="78">
        <f t="shared" ref="AX62:AX63" si="320">AR62+AU62</f>
        <v>550</v>
      </c>
      <c r="AY62" s="78">
        <f t="shared" ref="AY62:AY63" si="321">AS62+AV62</f>
        <v>572</v>
      </c>
      <c r="AZ62" s="87">
        <v>24</v>
      </c>
      <c r="BA62" s="87"/>
      <c r="BB62" s="87"/>
      <c r="BC62" s="78">
        <f t="shared" ref="BC62:BC63" si="322">AW62+AZ62</f>
        <v>554</v>
      </c>
      <c r="BD62" s="78">
        <f t="shared" ref="BD62:BD63" si="323">AX62+BA62</f>
        <v>550</v>
      </c>
      <c r="BE62" s="78">
        <f t="shared" ref="BE62:BE63" si="324">AY62+BB62</f>
        <v>572</v>
      </c>
      <c r="BF62" s="87"/>
      <c r="BG62" s="87"/>
      <c r="BH62" s="87"/>
      <c r="BI62" s="78">
        <f t="shared" ref="BI62:BI63" si="325">BC62+BF62</f>
        <v>554</v>
      </c>
      <c r="BJ62" s="78">
        <f t="shared" ref="BJ62:BJ63" si="326">BD62+BG62</f>
        <v>550</v>
      </c>
      <c r="BK62" s="78">
        <f t="shared" ref="BK62:BK63" si="327">BE62+BH62</f>
        <v>572</v>
      </c>
    </row>
    <row r="63" spans="1:63" s="196" customFormat="1" ht="36" hidden="1" customHeight="1" x14ac:dyDescent="0.25">
      <c r="A63" s="239">
        <v>182</v>
      </c>
      <c r="B63" s="91" t="s">
        <v>38</v>
      </c>
      <c r="C63" s="90" t="s">
        <v>183</v>
      </c>
      <c r="D63" s="95">
        <v>35</v>
      </c>
      <c r="E63" s="95">
        <v>36</v>
      </c>
      <c r="F63" s="95">
        <v>37</v>
      </c>
      <c r="G63" s="76"/>
      <c r="H63" s="76"/>
      <c r="I63" s="76"/>
      <c r="J63" s="95"/>
      <c r="K63" s="95"/>
      <c r="L63" s="95"/>
      <c r="M63" s="87">
        <f t="shared" si="307"/>
        <v>35</v>
      </c>
      <c r="N63" s="87">
        <f t="shared" si="307"/>
        <v>36</v>
      </c>
      <c r="O63" s="87">
        <f t="shared" si="307"/>
        <v>37</v>
      </c>
      <c r="P63" s="87"/>
      <c r="Q63" s="87"/>
      <c r="R63" s="87"/>
      <c r="S63" s="87">
        <f t="shared" si="308"/>
        <v>35</v>
      </c>
      <c r="T63" s="87">
        <f t="shared" si="308"/>
        <v>36</v>
      </c>
      <c r="U63" s="87">
        <f t="shared" si="308"/>
        <v>37</v>
      </c>
      <c r="V63" s="87"/>
      <c r="W63" s="87"/>
      <c r="X63" s="87"/>
      <c r="Y63" s="88">
        <f t="shared" si="309"/>
        <v>35</v>
      </c>
      <c r="Z63" s="88">
        <f t="shared" si="309"/>
        <v>36</v>
      </c>
      <c r="AA63" s="88">
        <f t="shared" si="309"/>
        <v>37</v>
      </c>
      <c r="AB63" s="88"/>
      <c r="AC63" s="88"/>
      <c r="AD63" s="88"/>
      <c r="AE63" s="88">
        <f t="shared" si="310"/>
        <v>35</v>
      </c>
      <c r="AF63" s="88">
        <f t="shared" si="311"/>
        <v>36</v>
      </c>
      <c r="AG63" s="88">
        <f t="shared" si="312"/>
        <v>37</v>
      </c>
      <c r="AH63" s="88"/>
      <c r="AI63" s="88"/>
      <c r="AJ63" s="88"/>
      <c r="AK63" s="154">
        <f t="shared" si="313"/>
        <v>35</v>
      </c>
      <c r="AL63" s="154">
        <f t="shared" si="314"/>
        <v>36</v>
      </c>
      <c r="AM63" s="154">
        <f t="shared" si="315"/>
        <v>37</v>
      </c>
      <c r="AN63" s="154"/>
      <c r="AO63" s="154"/>
      <c r="AP63" s="154"/>
      <c r="AQ63" s="87">
        <f t="shared" si="316"/>
        <v>35</v>
      </c>
      <c r="AR63" s="87">
        <f t="shared" si="317"/>
        <v>36</v>
      </c>
      <c r="AS63" s="87">
        <f t="shared" si="318"/>
        <v>37</v>
      </c>
      <c r="AT63" s="87"/>
      <c r="AU63" s="87"/>
      <c r="AV63" s="87"/>
      <c r="AW63" s="87">
        <f t="shared" si="319"/>
        <v>35</v>
      </c>
      <c r="AX63" s="87">
        <f t="shared" si="320"/>
        <v>36</v>
      </c>
      <c r="AY63" s="87">
        <f t="shared" si="321"/>
        <v>37</v>
      </c>
      <c r="AZ63" s="87"/>
      <c r="BA63" s="87"/>
      <c r="BB63" s="87"/>
      <c r="BC63" s="87">
        <f t="shared" si="322"/>
        <v>35</v>
      </c>
      <c r="BD63" s="87">
        <f t="shared" si="323"/>
        <v>36</v>
      </c>
      <c r="BE63" s="87">
        <f t="shared" si="324"/>
        <v>37</v>
      </c>
      <c r="BF63" s="87"/>
      <c r="BG63" s="87"/>
      <c r="BH63" s="87"/>
      <c r="BI63" s="87">
        <f t="shared" si="325"/>
        <v>35</v>
      </c>
      <c r="BJ63" s="87">
        <f t="shared" si="326"/>
        <v>36</v>
      </c>
      <c r="BK63" s="87">
        <f t="shared" si="327"/>
        <v>37</v>
      </c>
    </row>
    <row r="64" spans="1:63" s="196" customFormat="1" ht="72" hidden="1" customHeight="1" x14ac:dyDescent="0.25">
      <c r="A64" s="239">
        <v>182</v>
      </c>
      <c r="B64" s="91" t="s">
        <v>39</v>
      </c>
      <c r="C64" s="90" t="s">
        <v>184</v>
      </c>
      <c r="D64" s="95">
        <f>D65</f>
        <v>237</v>
      </c>
      <c r="E64" s="95">
        <f>E65</f>
        <v>246</v>
      </c>
      <c r="F64" s="95">
        <f>F65</f>
        <v>256</v>
      </c>
      <c r="G64" s="76"/>
      <c r="H64" s="76"/>
      <c r="I64" s="76"/>
      <c r="J64" s="95">
        <f>J65</f>
        <v>0</v>
      </c>
      <c r="K64" s="95">
        <f t="shared" ref="K64:U64" si="328">K65</f>
        <v>0</v>
      </c>
      <c r="L64" s="95">
        <f t="shared" si="328"/>
        <v>0</v>
      </c>
      <c r="M64" s="87">
        <f t="shared" si="328"/>
        <v>237</v>
      </c>
      <c r="N64" s="87">
        <f t="shared" si="328"/>
        <v>246</v>
      </c>
      <c r="O64" s="87">
        <f t="shared" si="328"/>
        <v>256</v>
      </c>
      <c r="P64" s="87">
        <f>P65</f>
        <v>0</v>
      </c>
      <c r="Q64" s="87">
        <f t="shared" si="328"/>
        <v>0</v>
      </c>
      <c r="R64" s="87">
        <f t="shared" si="328"/>
        <v>0</v>
      </c>
      <c r="S64" s="87">
        <f t="shared" si="328"/>
        <v>237</v>
      </c>
      <c r="T64" s="87">
        <f t="shared" si="328"/>
        <v>246</v>
      </c>
      <c r="U64" s="87">
        <f t="shared" si="328"/>
        <v>256</v>
      </c>
      <c r="V64" s="87">
        <f t="shared" ref="V64:BK64" si="329">V65</f>
        <v>0</v>
      </c>
      <c r="W64" s="87">
        <f t="shared" si="329"/>
        <v>0</v>
      </c>
      <c r="X64" s="87">
        <f t="shared" si="329"/>
        <v>0</v>
      </c>
      <c r="Y64" s="88">
        <f t="shared" si="329"/>
        <v>237</v>
      </c>
      <c r="Z64" s="88">
        <f t="shared" si="329"/>
        <v>246</v>
      </c>
      <c r="AA64" s="88">
        <f t="shared" si="329"/>
        <v>256</v>
      </c>
      <c r="AB64" s="88">
        <f t="shared" si="329"/>
        <v>0</v>
      </c>
      <c r="AC64" s="88">
        <f t="shared" si="329"/>
        <v>0</v>
      </c>
      <c r="AD64" s="88">
        <f t="shared" si="329"/>
        <v>0</v>
      </c>
      <c r="AE64" s="88">
        <f t="shared" si="329"/>
        <v>237</v>
      </c>
      <c r="AF64" s="88">
        <f t="shared" si="329"/>
        <v>246</v>
      </c>
      <c r="AG64" s="88">
        <f t="shared" si="329"/>
        <v>256</v>
      </c>
      <c r="AH64" s="88">
        <f t="shared" si="329"/>
        <v>0</v>
      </c>
      <c r="AI64" s="88">
        <f t="shared" si="329"/>
        <v>0</v>
      </c>
      <c r="AJ64" s="88">
        <f t="shared" si="329"/>
        <v>0</v>
      </c>
      <c r="AK64" s="154">
        <f t="shared" si="329"/>
        <v>237</v>
      </c>
      <c r="AL64" s="154">
        <f t="shared" si="329"/>
        <v>246</v>
      </c>
      <c r="AM64" s="154">
        <f t="shared" si="329"/>
        <v>256</v>
      </c>
      <c r="AN64" s="154">
        <f t="shared" si="329"/>
        <v>0</v>
      </c>
      <c r="AO64" s="154">
        <f t="shared" si="329"/>
        <v>0</v>
      </c>
      <c r="AP64" s="154">
        <f t="shared" si="329"/>
        <v>0</v>
      </c>
      <c r="AQ64" s="87">
        <f t="shared" si="329"/>
        <v>237</v>
      </c>
      <c r="AR64" s="87">
        <f t="shared" si="329"/>
        <v>246</v>
      </c>
      <c r="AS64" s="87">
        <f t="shared" si="329"/>
        <v>256</v>
      </c>
      <c r="AT64" s="87">
        <f t="shared" si="329"/>
        <v>0</v>
      </c>
      <c r="AU64" s="87">
        <f t="shared" si="329"/>
        <v>0</v>
      </c>
      <c r="AV64" s="87">
        <f t="shared" si="329"/>
        <v>0</v>
      </c>
      <c r="AW64" s="87">
        <f t="shared" si="329"/>
        <v>237</v>
      </c>
      <c r="AX64" s="87">
        <f t="shared" si="329"/>
        <v>246</v>
      </c>
      <c r="AY64" s="87">
        <f t="shared" si="329"/>
        <v>256</v>
      </c>
      <c r="AZ64" s="87">
        <f t="shared" si="329"/>
        <v>0</v>
      </c>
      <c r="BA64" s="87">
        <f t="shared" si="329"/>
        <v>0</v>
      </c>
      <c r="BB64" s="87">
        <f t="shared" si="329"/>
        <v>0</v>
      </c>
      <c r="BC64" s="87">
        <f t="shared" si="329"/>
        <v>237</v>
      </c>
      <c r="BD64" s="87">
        <f t="shared" si="329"/>
        <v>246</v>
      </c>
      <c r="BE64" s="87">
        <f t="shared" si="329"/>
        <v>256</v>
      </c>
      <c r="BF64" s="87">
        <f t="shared" si="329"/>
        <v>0</v>
      </c>
      <c r="BG64" s="87">
        <f t="shared" si="329"/>
        <v>0</v>
      </c>
      <c r="BH64" s="87">
        <f t="shared" si="329"/>
        <v>0</v>
      </c>
      <c r="BI64" s="87">
        <f t="shared" si="329"/>
        <v>237</v>
      </c>
      <c r="BJ64" s="87">
        <f t="shared" si="329"/>
        <v>246</v>
      </c>
      <c r="BK64" s="87">
        <f t="shared" si="329"/>
        <v>256</v>
      </c>
    </row>
    <row r="65" spans="1:63" s="196" customFormat="1" ht="112.5" hidden="1" customHeight="1" x14ac:dyDescent="0.25">
      <c r="A65" s="239">
        <v>182</v>
      </c>
      <c r="B65" s="91" t="s">
        <v>40</v>
      </c>
      <c r="C65" s="74" t="s">
        <v>185</v>
      </c>
      <c r="D65" s="95">
        <v>237</v>
      </c>
      <c r="E65" s="95">
        <v>246</v>
      </c>
      <c r="F65" s="95">
        <v>256</v>
      </c>
      <c r="G65" s="76"/>
      <c r="H65" s="76"/>
      <c r="I65" s="76"/>
      <c r="J65" s="95"/>
      <c r="K65" s="95"/>
      <c r="L65" s="95"/>
      <c r="M65" s="78">
        <f>D65+J65</f>
        <v>237</v>
      </c>
      <c r="N65" s="78">
        <f>E65+K65</f>
        <v>246</v>
      </c>
      <c r="O65" s="78">
        <f>F65+L65</f>
        <v>256</v>
      </c>
      <c r="P65" s="87"/>
      <c r="Q65" s="87"/>
      <c r="R65" s="87"/>
      <c r="S65" s="78">
        <f>M65+P65</f>
        <v>237</v>
      </c>
      <c r="T65" s="78">
        <f>N65+Q65</f>
        <v>246</v>
      </c>
      <c r="U65" s="78">
        <f>O65+R65</f>
        <v>256</v>
      </c>
      <c r="V65" s="87"/>
      <c r="W65" s="87"/>
      <c r="X65" s="87"/>
      <c r="Y65" s="80">
        <f>S65+V65</f>
        <v>237</v>
      </c>
      <c r="Z65" s="80">
        <f>T65+W65</f>
        <v>246</v>
      </c>
      <c r="AA65" s="80">
        <f>U65+X65</f>
        <v>256</v>
      </c>
      <c r="AB65" s="88"/>
      <c r="AC65" s="88"/>
      <c r="AD65" s="88"/>
      <c r="AE65" s="80">
        <f>Y65+AB65</f>
        <v>237</v>
      </c>
      <c r="AF65" s="80">
        <f>Z65+AC65</f>
        <v>246</v>
      </c>
      <c r="AG65" s="80">
        <f>AA65+AD65</f>
        <v>256</v>
      </c>
      <c r="AH65" s="88"/>
      <c r="AI65" s="88"/>
      <c r="AJ65" s="88"/>
      <c r="AK65" s="155">
        <f>AE65+AH65</f>
        <v>237</v>
      </c>
      <c r="AL65" s="155">
        <f>AF65+AI65</f>
        <v>246</v>
      </c>
      <c r="AM65" s="155">
        <f>AG65+AJ65</f>
        <v>256</v>
      </c>
      <c r="AN65" s="154"/>
      <c r="AO65" s="154"/>
      <c r="AP65" s="154"/>
      <c r="AQ65" s="78">
        <f>AK65+AN65</f>
        <v>237</v>
      </c>
      <c r="AR65" s="78">
        <f>AL65+AO65</f>
        <v>246</v>
      </c>
      <c r="AS65" s="78">
        <f>AM65+AP65</f>
        <v>256</v>
      </c>
      <c r="AT65" s="87"/>
      <c r="AU65" s="87"/>
      <c r="AV65" s="87"/>
      <c r="AW65" s="78">
        <f>AQ65+AT65</f>
        <v>237</v>
      </c>
      <c r="AX65" s="78">
        <f>AR65+AU65</f>
        <v>246</v>
      </c>
      <c r="AY65" s="78">
        <f>AS65+AV65</f>
        <v>256</v>
      </c>
      <c r="AZ65" s="87"/>
      <c r="BA65" s="87"/>
      <c r="BB65" s="87"/>
      <c r="BC65" s="78">
        <f>AW65+AZ65</f>
        <v>237</v>
      </c>
      <c r="BD65" s="78">
        <f>AX65+BA65</f>
        <v>246</v>
      </c>
      <c r="BE65" s="78">
        <f>AY65+BB65</f>
        <v>256</v>
      </c>
      <c r="BF65" s="87"/>
      <c r="BG65" s="87"/>
      <c r="BH65" s="87"/>
      <c r="BI65" s="78">
        <f>BC65+BF65</f>
        <v>237</v>
      </c>
      <c r="BJ65" s="78">
        <f>BD65+BG65</f>
        <v>246</v>
      </c>
      <c r="BK65" s="78">
        <f>BE65+BH65</f>
        <v>256</v>
      </c>
    </row>
    <row r="66" spans="1:63" s="196" customFormat="1" ht="36" hidden="1" customHeight="1" x14ac:dyDescent="0.25">
      <c r="A66" s="239"/>
      <c r="B66" s="101" t="s">
        <v>41</v>
      </c>
      <c r="C66" s="141" t="s">
        <v>187</v>
      </c>
      <c r="D66" s="103">
        <f>D67+D69+D78+D81</f>
        <v>38704</v>
      </c>
      <c r="E66" s="103">
        <f>E67+E69+E78+E81</f>
        <v>38696</v>
      </c>
      <c r="F66" s="103">
        <f>F67+F69+F78+F81</f>
        <v>38696</v>
      </c>
      <c r="G66" s="76"/>
      <c r="H66" s="76"/>
      <c r="I66" s="76"/>
      <c r="J66" s="103">
        <f t="shared" ref="J66:O66" si="330">J67+J69+J78+J81</f>
        <v>0</v>
      </c>
      <c r="K66" s="103">
        <f t="shared" si="330"/>
        <v>0</v>
      </c>
      <c r="L66" s="103">
        <f t="shared" si="330"/>
        <v>0</v>
      </c>
      <c r="M66" s="104">
        <f t="shared" si="330"/>
        <v>38704</v>
      </c>
      <c r="N66" s="104">
        <f t="shared" si="330"/>
        <v>38696</v>
      </c>
      <c r="O66" s="104">
        <f t="shared" si="330"/>
        <v>38696</v>
      </c>
      <c r="P66" s="104">
        <f t="shared" ref="P66:U66" si="331">P67+P69+P78+P81</f>
        <v>10000</v>
      </c>
      <c r="Q66" s="104">
        <f t="shared" si="331"/>
        <v>0</v>
      </c>
      <c r="R66" s="104">
        <f t="shared" si="331"/>
        <v>0</v>
      </c>
      <c r="S66" s="104">
        <f t="shared" si="331"/>
        <v>48704</v>
      </c>
      <c r="T66" s="104">
        <f t="shared" si="331"/>
        <v>38696</v>
      </c>
      <c r="U66" s="104">
        <f t="shared" si="331"/>
        <v>38696</v>
      </c>
      <c r="V66" s="104">
        <f t="shared" ref="V66:AA66" si="332">V67+V69+V78+V81</f>
        <v>0</v>
      </c>
      <c r="W66" s="104">
        <f t="shared" si="332"/>
        <v>0</v>
      </c>
      <c r="X66" s="104">
        <f t="shared" si="332"/>
        <v>0</v>
      </c>
      <c r="Y66" s="105">
        <f t="shared" si="332"/>
        <v>48704</v>
      </c>
      <c r="Z66" s="105">
        <f t="shared" si="332"/>
        <v>38696</v>
      </c>
      <c r="AA66" s="105">
        <f t="shared" si="332"/>
        <v>38696</v>
      </c>
      <c r="AB66" s="105">
        <f t="shared" ref="AB66:AG66" si="333">AB67+AB69+AB78+AB81</f>
        <v>0</v>
      </c>
      <c r="AC66" s="105">
        <f t="shared" si="333"/>
        <v>0</v>
      </c>
      <c r="AD66" s="105">
        <f t="shared" si="333"/>
        <v>0</v>
      </c>
      <c r="AE66" s="105">
        <f t="shared" si="333"/>
        <v>48704</v>
      </c>
      <c r="AF66" s="105">
        <f t="shared" si="333"/>
        <v>38696</v>
      </c>
      <c r="AG66" s="105">
        <f t="shared" si="333"/>
        <v>38696</v>
      </c>
      <c r="AH66" s="105">
        <f t="shared" ref="AH66:AM66" si="334">AH67+AH69+AH78+AH81</f>
        <v>0</v>
      </c>
      <c r="AI66" s="105">
        <f t="shared" si="334"/>
        <v>0</v>
      </c>
      <c r="AJ66" s="105">
        <f t="shared" si="334"/>
        <v>0</v>
      </c>
      <c r="AK66" s="153">
        <f t="shared" si="334"/>
        <v>48704</v>
      </c>
      <c r="AL66" s="153">
        <f t="shared" si="334"/>
        <v>38696</v>
      </c>
      <c r="AM66" s="153">
        <f t="shared" si="334"/>
        <v>38696</v>
      </c>
      <c r="AN66" s="153">
        <f t="shared" ref="AN66:AS66" si="335">AN67+AN69+AN78+AN81</f>
        <v>0</v>
      </c>
      <c r="AO66" s="153">
        <f t="shared" si="335"/>
        <v>0</v>
      </c>
      <c r="AP66" s="153">
        <f t="shared" si="335"/>
        <v>0</v>
      </c>
      <c r="AQ66" s="104">
        <f t="shared" si="335"/>
        <v>48704</v>
      </c>
      <c r="AR66" s="104">
        <f t="shared" si="335"/>
        <v>38696</v>
      </c>
      <c r="AS66" s="104">
        <f t="shared" si="335"/>
        <v>38696</v>
      </c>
      <c r="AT66" s="104">
        <f t="shared" ref="AT66:AY66" si="336">AT67+AT69+AT78+AT81</f>
        <v>0</v>
      </c>
      <c r="AU66" s="104">
        <f t="shared" si="336"/>
        <v>0</v>
      </c>
      <c r="AV66" s="104">
        <f t="shared" si="336"/>
        <v>0</v>
      </c>
      <c r="AW66" s="104">
        <f t="shared" si="336"/>
        <v>48704</v>
      </c>
      <c r="AX66" s="104">
        <f t="shared" si="336"/>
        <v>38696</v>
      </c>
      <c r="AY66" s="104">
        <f t="shared" si="336"/>
        <v>38696</v>
      </c>
      <c r="AZ66" s="104">
        <f t="shared" ref="AZ66:BE66" si="337">AZ67+AZ69+AZ78+AZ81</f>
        <v>0</v>
      </c>
      <c r="BA66" s="104">
        <f t="shared" si="337"/>
        <v>0</v>
      </c>
      <c r="BB66" s="104">
        <f t="shared" si="337"/>
        <v>0</v>
      </c>
      <c r="BC66" s="104">
        <f t="shared" si="337"/>
        <v>48704</v>
      </c>
      <c r="BD66" s="104">
        <f t="shared" si="337"/>
        <v>38696</v>
      </c>
      <c r="BE66" s="104">
        <f t="shared" si="337"/>
        <v>38696</v>
      </c>
      <c r="BF66" s="104">
        <f t="shared" ref="BF66:BK66" si="338">BF67+BF69+BF78+BF81</f>
        <v>0</v>
      </c>
      <c r="BG66" s="104">
        <f t="shared" si="338"/>
        <v>0</v>
      </c>
      <c r="BH66" s="104">
        <f t="shared" si="338"/>
        <v>0</v>
      </c>
      <c r="BI66" s="104">
        <f t="shared" si="338"/>
        <v>48704</v>
      </c>
      <c r="BJ66" s="104">
        <f t="shared" si="338"/>
        <v>38696</v>
      </c>
      <c r="BK66" s="104">
        <f t="shared" si="338"/>
        <v>38696</v>
      </c>
    </row>
    <row r="67" spans="1:63" s="196" customFormat="1" ht="36" hidden="1" customHeight="1" x14ac:dyDescent="0.25">
      <c r="A67" s="239"/>
      <c r="B67" s="97" t="s">
        <v>42</v>
      </c>
      <c r="C67" s="90" t="s">
        <v>188</v>
      </c>
      <c r="D67" s="95">
        <f>D68</f>
        <v>45</v>
      </c>
      <c r="E67" s="95">
        <f>E68</f>
        <v>37</v>
      </c>
      <c r="F67" s="95">
        <f>F68</f>
        <v>37</v>
      </c>
      <c r="G67" s="76"/>
      <c r="H67" s="76"/>
      <c r="I67" s="76"/>
      <c r="J67" s="95">
        <f t="shared" ref="J67:Y67" si="339">J68</f>
        <v>0</v>
      </c>
      <c r="K67" s="95">
        <f t="shared" si="339"/>
        <v>0</v>
      </c>
      <c r="L67" s="95">
        <f t="shared" si="339"/>
        <v>0</v>
      </c>
      <c r="M67" s="87">
        <f t="shared" si="339"/>
        <v>45</v>
      </c>
      <c r="N67" s="87">
        <f t="shared" si="339"/>
        <v>37</v>
      </c>
      <c r="O67" s="87">
        <f t="shared" si="339"/>
        <v>37</v>
      </c>
      <c r="P67" s="87">
        <f t="shared" si="339"/>
        <v>0</v>
      </c>
      <c r="Q67" s="87">
        <f t="shared" si="339"/>
        <v>0</v>
      </c>
      <c r="R67" s="87">
        <f t="shared" si="339"/>
        <v>0</v>
      </c>
      <c r="S67" s="87">
        <f t="shared" si="339"/>
        <v>45</v>
      </c>
      <c r="T67" s="87">
        <f t="shared" si="339"/>
        <v>37</v>
      </c>
      <c r="U67" s="87">
        <f t="shared" si="339"/>
        <v>37</v>
      </c>
      <c r="V67" s="87">
        <f t="shared" si="339"/>
        <v>0</v>
      </c>
      <c r="W67" s="87">
        <f t="shared" si="339"/>
        <v>0</v>
      </c>
      <c r="X67" s="87">
        <f t="shared" si="339"/>
        <v>0</v>
      </c>
      <c r="Y67" s="88">
        <f t="shared" si="339"/>
        <v>45</v>
      </c>
      <c r="Z67" s="88">
        <f>Z68</f>
        <v>37</v>
      </c>
      <c r="AA67" s="88">
        <f>AA68</f>
        <v>37</v>
      </c>
      <c r="AB67" s="88">
        <f t="shared" ref="AB67:AE67" si="340">AB68</f>
        <v>0</v>
      </c>
      <c r="AC67" s="88">
        <f t="shared" si="340"/>
        <v>0</v>
      </c>
      <c r="AD67" s="88">
        <f t="shared" si="340"/>
        <v>0</v>
      </c>
      <c r="AE67" s="88">
        <f t="shared" si="340"/>
        <v>45</v>
      </c>
      <c r="AF67" s="88">
        <f>AF68</f>
        <v>37</v>
      </c>
      <c r="AG67" s="88">
        <f>AG68</f>
        <v>37</v>
      </c>
      <c r="AH67" s="88">
        <f t="shared" ref="AH67:AK67" si="341">AH68</f>
        <v>0</v>
      </c>
      <c r="AI67" s="88">
        <f t="shared" si="341"/>
        <v>0</v>
      </c>
      <c r="AJ67" s="88">
        <f t="shared" si="341"/>
        <v>0</v>
      </c>
      <c r="AK67" s="154">
        <f t="shared" si="341"/>
        <v>45</v>
      </c>
      <c r="AL67" s="154">
        <f>AL68</f>
        <v>37</v>
      </c>
      <c r="AM67" s="154">
        <f>AM68</f>
        <v>37</v>
      </c>
      <c r="AN67" s="154">
        <f t="shared" ref="AN67:AQ67" si="342">AN68</f>
        <v>0</v>
      </c>
      <c r="AO67" s="154">
        <f t="shared" si="342"/>
        <v>0</v>
      </c>
      <c r="AP67" s="154">
        <f t="shared" si="342"/>
        <v>0</v>
      </c>
      <c r="AQ67" s="87">
        <f t="shared" si="342"/>
        <v>45</v>
      </c>
      <c r="AR67" s="87">
        <f>AR68</f>
        <v>37</v>
      </c>
      <c r="AS67" s="87">
        <f>AS68</f>
        <v>37</v>
      </c>
      <c r="AT67" s="87">
        <f t="shared" ref="AT67:AW67" si="343">AT68</f>
        <v>0</v>
      </c>
      <c r="AU67" s="87">
        <f t="shared" si="343"/>
        <v>0</v>
      </c>
      <c r="AV67" s="87">
        <f t="shared" si="343"/>
        <v>0</v>
      </c>
      <c r="AW67" s="87">
        <f t="shared" si="343"/>
        <v>45</v>
      </c>
      <c r="AX67" s="87">
        <f>AX68</f>
        <v>37</v>
      </c>
      <c r="AY67" s="87">
        <f>AY68</f>
        <v>37</v>
      </c>
      <c r="AZ67" s="87">
        <f t="shared" ref="AZ67:BC67" si="344">AZ68</f>
        <v>0</v>
      </c>
      <c r="BA67" s="87">
        <f t="shared" si="344"/>
        <v>0</v>
      </c>
      <c r="BB67" s="87">
        <f t="shared" si="344"/>
        <v>0</v>
      </c>
      <c r="BC67" s="87">
        <f t="shared" si="344"/>
        <v>45</v>
      </c>
      <c r="BD67" s="87">
        <f>BD68</f>
        <v>37</v>
      </c>
      <c r="BE67" s="87">
        <f>BE68</f>
        <v>37</v>
      </c>
      <c r="BF67" s="87">
        <f t="shared" ref="BF67:BI67" si="345">BF68</f>
        <v>0</v>
      </c>
      <c r="BG67" s="87">
        <f t="shared" si="345"/>
        <v>0</v>
      </c>
      <c r="BH67" s="87">
        <f t="shared" si="345"/>
        <v>0</v>
      </c>
      <c r="BI67" s="87">
        <f t="shared" si="345"/>
        <v>45</v>
      </c>
      <c r="BJ67" s="87">
        <f>BJ68</f>
        <v>37</v>
      </c>
      <c r="BK67" s="87">
        <f>BK68</f>
        <v>37</v>
      </c>
    </row>
    <row r="68" spans="1:63" s="196" customFormat="1" ht="56.25" hidden="1" customHeight="1" x14ac:dyDescent="0.25">
      <c r="A68" s="239">
        <v>900</v>
      </c>
      <c r="B68" s="91" t="s">
        <v>43</v>
      </c>
      <c r="C68" s="74" t="s">
        <v>189</v>
      </c>
      <c r="D68" s="95">
        <v>45</v>
      </c>
      <c r="E68" s="95">
        <v>37</v>
      </c>
      <c r="F68" s="95">
        <v>37</v>
      </c>
      <c r="G68" s="76"/>
      <c r="H68" s="76"/>
      <c r="I68" s="76"/>
      <c r="J68" s="95"/>
      <c r="K68" s="95"/>
      <c r="L68" s="95"/>
      <c r="M68" s="78">
        <f>D68+J68</f>
        <v>45</v>
      </c>
      <c r="N68" s="78">
        <f>E68+K68</f>
        <v>37</v>
      </c>
      <c r="O68" s="78">
        <f>F68+L68</f>
        <v>37</v>
      </c>
      <c r="P68" s="87"/>
      <c r="Q68" s="87"/>
      <c r="R68" s="87"/>
      <c r="S68" s="78">
        <f>M68+P68</f>
        <v>45</v>
      </c>
      <c r="T68" s="78">
        <f>N68+Q68</f>
        <v>37</v>
      </c>
      <c r="U68" s="78">
        <f>O68+R68</f>
        <v>37</v>
      </c>
      <c r="V68" s="87"/>
      <c r="W68" s="87"/>
      <c r="X68" s="87"/>
      <c r="Y68" s="80">
        <f>S68+V68</f>
        <v>45</v>
      </c>
      <c r="Z68" s="80">
        <f>T68+W68</f>
        <v>37</v>
      </c>
      <c r="AA68" s="80">
        <f>U68+X68</f>
        <v>37</v>
      </c>
      <c r="AB68" s="88"/>
      <c r="AC68" s="88"/>
      <c r="AD68" s="88"/>
      <c r="AE68" s="80">
        <f>Y68+AB68</f>
        <v>45</v>
      </c>
      <c r="AF68" s="80">
        <f>Z68+AC68</f>
        <v>37</v>
      </c>
      <c r="AG68" s="80">
        <f>AA68+AD68</f>
        <v>37</v>
      </c>
      <c r="AH68" s="88"/>
      <c r="AI68" s="88"/>
      <c r="AJ68" s="88"/>
      <c r="AK68" s="155">
        <f>AE68+AH68</f>
        <v>45</v>
      </c>
      <c r="AL68" s="155">
        <f>AF68+AI68</f>
        <v>37</v>
      </c>
      <c r="AM68" s="155">
        <f>AG68+AJ68</f>
        <v>37</v>
      </c>
      <c r="AN68" s="154"/>
      <c r="AO68" s="154"/>
      <c r="AP68" s="154"/>
      <c r="AQ68" s="78">
        <f>AK68+AN68</f>
        <v>45</v>
      </c>
      <c r="AR68" s="78">
        <f>AL68+AO68</f>
        <v>37</v>
      </c>
      <c r="AS68" s="78">
        <f>AM68+AP68</f>
        <v>37</v>
      </c>
      <c r="AT68" s="87"/>
      <c r="AU68" s="87"/>
      <c r="AV68" s="87"/>
      <c r="AW68" s="78">
        <f>AQ68+AT68</f>
        <v>45</v>
      </c>
      <c r="AX68" s="78">
        <f>AR68+AU68</f>
        <v>37</v>
      </c>
      <c r="AY68" s="78">
        <f>AS68+AV68</f>
        <v>37</v>
      </c>
      <c r="AZ68" s="87"/>
      <c r="BA68" s="87"/>
      <c r="BB68" s="87"/>
      <c r="BC68" s="78">
        <f>AW68+AZ68</f>
        <v>45</v>
      </c>
      <c r="BD68" s="78">
        <f>AX68+BA68</f>
        <v>37</v>
      </c>
      <c r="BE68" s="78">
        <f>AY68+BB68</f>
        <v>37</v>
      </c>
      <c r="BF68" s="87"/>
      <c r="BG68" s="87"/>
      <c r="BH68" s="87"/>
      <c r="BI68" s="78">
        <f>BC68+BF68</f>
        <v>45</v>
      </c>
      <c r="BJ68" s="78">
        <f>BD68+BG68</f>
        <v>37</v>
      </c>
      <c r="BK68" s="78">
        <f>BE68+BH68</f>
        <v>37</v>
      </c>
    </row>
    <row r="69" spans="1:63" s="196" customFormat="1" ht="90" hidden="1" customHeight="1" x14ac:dyDescent="0.25">
      <c r="A69" s="239"/>
      <c r="B69" s="97" t="s">
        <v>44</v>
      </c>
      <c r="C69" s="120" t="s">
        <v>190</v>
      </c>
      <c r="D69" s="95">
        <f>D70+D72+D74+D76</f>
        <v>34976</v>
      </c>
      <c r="E69" s="95">
        <f>E70+E72+E74+E76</f>
        <v>34976</v>
      </c>
      <c r="F69" s="95">
        <f>F70+F72+F74+F76</f>
        <v>34976</v>
      </c>
      <c r="G69" s="76"/>
      <c r="H69" s="76"/>
      <c r="I69" s="76"/>
      <c r="J69" s="95">
        <f t="shared" ref="J69:O69" si="346">J70+J72+J74+J76</f>
        <v>0</v>
      </c>
      <c r="K69" s="95">
        <f t="shared" si="346"/>
        <v>0</v>
      </c>
      <c r="L69" s="95">
        <f t="shared" si="346"/>
        <v>0</v>
      </c>
      <c r="M69" s="87">
        <f t="shared" si="346"/>
        <v>34976</v>
      </c>
      <c r="N69" s="87">
        <f t="shared" si="346"/>
        <v>34976</v>
      </c>
      <c r="O69" s="87">
        <f t="shared" si="346"/>
        <v>34976</v>
      </c>
      <c r="P69" s="87">
        <f t="shared" ref="P69:U69" si="347">P70+P72+P74+P76</f>
        <v>10000</v>
      </c>
      <c r="Q69" s="87">
        <f t="shared" si="347"/>
        <v>0</v>
      </c>
      <c r="R69" s="87">
        <f t="shared" si="347"/>
        <v>0</v>
      </c>
      <c r="S69" s="87">
        <f t="shared" si="347"/>
        <v>44976</v>
      </c>
      <c r="T69" s="87">
        <f t="shared" si="347"/>
        <v>34976</v>
      </c>
      <c r="U69" s="87">
        <f t="shared" si="347"/>
        <v>34976</v>
      </c>
      <c r="V69" s="87">
        <f t="shared" ref="V69:AA69" si="348">V70+V72+V74+V76</f>
        <v>0</v>
      </c>
      <c r="W69" s="87">
        <f t="shared" si="348"/>
        <v>0</v>
      </c>
      <c r="X69" s="87">
        <f t="shared" si="348"/>
        <v>0</v>
      </c>
      <c r="Y69" s="88">
        <f t="shared" si="348"/>
        <v>44976</v>
      </c>
      <c r="Z69" s="88">
        <f t="shared" si="348"/>
        <v>34976</v>
      </c>
      <c r="AA69" s="88">
        <f t="shared" si="348"/>
        <v>34976</v>
      </c>
      <c r="AB69" s="88">
        <f t="shared" ref="AB69:AG69" si="349">AB70+AB72+AB74+AB76</f>
        <v>0</v>
      </c>
      <c r="AC69" s="88">
        <f t="shared" si="349"/>
        <v>0</v>
      </c>
      <c r="AD69" s="88">
        <f t="shared" si="349"/>
        <v>0</v>
      </c>
      <c r="AE69" s="88">
        <f t="shared" si="349"/>
        <v>44976</v>
      </c>
      <c r="AF69" s="88">
        <f t="shared" si="349"/>
        <v>34976</v>
      </c>
      <c r="AG69" s="88">
        <f t="shared" si="349"/>
        <v>34976</v>
      </c>
      <c r="AH69" s="88">
        <f t="shared" ref="AH69:AM69" si="350">AH70+AH72+AH74+AH76</f>
        <v>0</v>
      </c>
      <c r="AI69" s="88">
        <f t="shared" si="350"/>
        <v>0</v>
      </c>
      <c r="AJ69" s="88">
        <f t="shared" si="350"/>
        <v>0</v>
      </c>
      <c r="AK69" s="154">
        <f t="shared" si="350"/>
        <v>44976</v>
      </c>
      <c r="AL69" s="154">
        <f t="shared" si="350"/>
        <v>34976</v>
      </c>
      <c r="AM69" s="154">
        <f t="shared" si="350"/>
        <v>34976</v>
      </c>
      <c r="AN69" s="154">
        <f t="shared" ref="AN69:AS69" si="351">AN70+AN72+AN74+AN76</f>
        <v>0</v>
      </c>
      <c r="AO69" s="154">
        <f t="shared" si="351"/>
        <v>0</v>
      </c>
      <c r="AP69" s="154">
        <f t="shared" si="351"/>
        <v>0</v>
      </c>
      <c r="AQ69" s="87">
        <f t="shared" si="351"/>
        <v>44976</v>
      </c>
      <c r="AR69" s="87">
        <f t="shared" si="351"/>
        <v>34976</v>
      </c>
      <c r="AS69" s="87">
        <f t="shared" si="351"/>
        <v>34976</v>
      </c>
      <c r="AT69" s="87">
        <f t="shared" ref="AT69:AY69" si="352">AT70+AT72+AT74+AT76</f>
        <v>0</v>
      </c>
      <c r="AU69" s="87">
        <f t="shared" si="352"/>
        <v>0</v>
      </c>
      <c r="AV69" s="87">
        <f t="shared" si="352"/>
        <v>0</v>
      </c>
      <c r="AW69" s="87">
        <f t="shared" si="352"/>
        <v>44976</v>
      </c>
      <c r="AX69" s="87">
        <f t="shared" si="352"/>
        <v>34976</v>
      </c>
      <c r="AY69" s="87">
        <f t="shared" si="352"/>
        <v>34976</v>
      </c>
      <c r="AZ69" s="87">
        <f t="shared" ref="AZ69:BE69" si="353">AZ70+AZ72+AZ74+AZ76</f>
        <v>0</v>
      </c>
      <c r="BA69" s="87">
        <f t="shared" si="353"/>
        <v>0</v>
      </c>
      <c r="BB69" s="87">
        <f t="shared" si="353"/>
        <v>0</v>
      </c>
      <c r="BC69" s="87">
        <f t="shared" si="353"/>
        <v>44976</v>
      </c>
      <c r="BD69" s="87">
        <f t="shared" si="353"/>
        <v>34976</v>
      </c>
      <c r="BE69" s="87">
        <f t="shared" si="353"/>
        <v>34976</v>
      </c>
      <c r="BF69" s="87">
        <f t="shared" ref="BF69:BK69" si="354">BF70+BF72+BF74+BF76</f>
        <v>0</v>
      </c>
      <c r="BG69" s="87">
        <f t="shared" si="354"/>
        <v>0</v>
      </c>
      <c r="BH69" s="87">
        <f t="shared" si="354"/>
        <v>0</v>
      </c>
      <c r="BI69" s="87">
        <f t="shared" si="354"/>
        <v>44976</v>
      </c>
      <c r="BJ69" s="87">
        <f t="shared" si="354"/>
        <v>34976</v>
      </c>
      <c r="BK69" s="87">
        <f t="shared" si="354"/>
        <v>34976</v>
      </c>
    </row>
    <row r="70" spans="1:63" s="196" customFormat="1" ht="72" hidden="1" customHeight="1" x14ac:dyDescent="0.25">
      <c r="A70" s="239">
        <v>905</v>
      </c>
      <c r="B70" s="91" t="s">
        <v>45</v>
      </c>
      <c r="C70" s="90" t="s">
        <v>191</v>
      </c>
      <c r="D70" s="95">
        <f>D71</f>
        <v>10390</v>
      </c>
      <c r="E70" s="95">
        <f>E71</f>
        <v>10390</v>
      </c>
      <c r="F70" s="95">
        <f>F71</f>
        <v>10390</v>
      </c>
      <c r="G70" s="76"/>
      <c r="H70" s="76"/>
      <c r="I70" s="76"/>
      <c r="J70" s="95">
        <f>J71</f>
        <v>0</v>
      </c>
      <c r="K70" s="95">
        <f t="shared" ref="K70:U70" si="355">K71</f>
        <v>0</v>
      </c>
      <c r="L70" s="95">
        <f t="shared" si="355"/>
        <v>0</v>
      </c>
      <c r="M70" s="87">
        <f t="shared" si="355"/>
        <v>10390</v>
      </c>
      <c r="N70" s="87">
        <f t="shared" si="355"/>
        <v>10390</v>
      </c>
      <c r="O70" s="87">
        <f t="shared" si="355"/>
        <v>10390</v>
      </c>
      <c r="P70" s="87">
        <f>P71</f>
        <v>10000</v>
      </c>
      <c r="Q70" s="87">
        <f t="shared" si="355"/>
        <v>0</v>
      </c>
      <c r="R70" s="87">
        <f t="shared" si="355"/>
        <v>0</v>
      </c>
      <c r="S70" s="87">
        <f t="shared" si="355"/>
        <v>20390</v>
      </c>
      <c r="T70" s="87">
        <f t="shared" si="355"/>
        <v>10390</v>
      </c>
      <c r="U70" s="87">
        <f t="shared" si="355"/>
        <v>10390</v>
      </c>
      <c r="V70" s="87">
        <f t="shared" ref="V70:BK70" si="356">V71</f>
        <v>0</v>
      </c>
      <c r="W70" s="87">
        <f t="shared" si="356"/>
        <v>0</v>
      </c>
      <c r="X70" s="87">
        <f t="shared" si="356"/>
        <v>0</v>
      </c>
      <c r="Y70" s="88">
        <f t="shared" si="356"/>
        <v>20390</v>
      </c>
      <c r="Z70" s="88">
        <f t="shared" si="356"/>
        <v>10390</v>
      </c>
      <c r="AA70" s="88">
        <f t="shared" si="356"/>
        <v>10390</v>
      </c>
      <c r="AB70" s="88">
        <f t="shared" si="356"/>
        <v>0</v>
      </c>
      <c r="AC70" s="88">
        <f t="shared" si="356"/>
        <v>0</v>
      </c>
      <c r="AD70" s="88">
        <f t="shared" si="356"/>
        <v>0</v>
      </c>
      <c r="AE70" s="88">
        <f t="shared" si="356"/>
        <v>20390</v>
      </c>
      <c r="AF70" s="88">
        <f t="shared" si="356"/>
        <v>10390</v>
      </c>
      <c r="AG70" s="88">
        <f t="shared" si="356"/>
        <v>10390</v>
      </c>
      <c r="AH70" s="88">
        <f t="shared" si="356"/>
        <v>0</v>
      </c>
      <c r="AI70" s="88">
        <f t="shared" si="356"/>
        <v>0</v>
      </c>
      <c r="AJ70" s="88">
        <f t="shared" si="356"/>
        <v>0</v>
      </c>
      <c r="AK70" s="154">
        <f t="shared" si="356"/>
        <v>20390</v>
      </c>
      <c r="AL70" s="154">
        <f t="shared" si="356"/>
        <v>10390</v>
      </c>
      <c r="AM70" s="154">
        <f t="shared" si="356"/>
        <v>10390</v>
      </c>
      <c r="AN70" s="154">
        <f t="shared" si="356"/>
        <v>0</v>
      </c>
      <c r="AO70" s="154">
        <f t="shared" si="356"/>
        <v>0</v>
      </c>
      <c r="AP70" s="154">
        <f t="shared" si="356"/>
        <v>0</v>
      </c>
      <c r="AQ70" s="87">
        <f t="shared" si="356"/>
        <v>20390</v>
      </c>
      <c r="AR70" s="87">
        <f t="shared" si="356"/>
        <v>10390</v>
      </c>
      <c r="AS70" s="87">
        <f t="shared" si="356"/>
        <v>10390</v>
      </c>
      <c r="AT70" s="87">
        <f t="shared" si="356"/>
        <v>0</v>
      </c>
      <c r="AU70" s="87">
        <f t="shared" si="356"/>
        <v>0</v>
      </c>
      <c r="AV70" s="87">
        <f t="shared" si="356"/>
        <v>0</v>
      </c>
      <c r="AW70" s="87">
        <f t="shared" si="356"/>
        <v>20390</v>
      </c>
      <c r="AX70" s="87">
        <f t="shared" si="356"/>
        <v>10390</v>
      </c>
      <c r="AY70" s="87">
        <f t="shared" si="356"/>
        <v>10390</v>
      </c>
      <c r="AZ70" s="87">
        <f t="shared" si="356"/>
        <v>0</v>
      </c>
      <c r="BA70" s="87">
        <f t="shared" si="356"/>
        <v>0</v>
      </c>
      <c r="BB70" s="87">
        <f t="shared" si="356"/>
        <v>0</v>
      </c>
      <c r="BC70" s="87">
        <f t="shared" si="356"/>
        <v>20390</v>
      </c>
      <c r="BD70" s="87">
        <f t="shared" si="356"/>
        <v>10390</v>
      </c>
      <c r="BE70" s="87">
        <f t="shared" si="356"/>
        <v>10390</v>
      </c>
      <c r="BF70" s="87">
        <f t="shared" si="356"/>
        <v>0</v>
      </c>
      <c r="BG70" s="87">
        <f t="shared" si="356"/>
        <v>0</v>
      </c>
      <c r="BH70" s="87">
        <f t="shared" si="356"/>
        <v>0</v>
      </c>
      <c r="BI70" s="87">
        <f t="shared" si="356"/>
        <v>20390</v>
      </c>
      <c r="BJ70" s="87">
        <f t="shared" si="356"/>
        <v>10390</v>
      </c>
      <c r="BK70" s="87">
        <f t="shared" si="356"/>
        <v>10390</v>
      </c>
    </row>
    <row r="71" spans="1:63" s="196" customFormat="1" ht="93.75" hidden="1" customHeight="1" x14ac:dyDescent="0.25">
      <c r="A71" s="239">
        <v>905</v>
      </c>
      <c r="B71" s="91" t="s">
        <v>46</v>
      </c>
      <c r="C71" s="74" t="s">
        <v>192</v>
      </c>
      <c r="D71" s="83">
        <v>10390</v>
      </c>
      <c r="E71" s="83">
        <v>10390</v>
      </c>
      <c r="F71" s="83">
        <v>10390</v>
      </c>
      <c r="G71" s="76"/>
      <c r="H71" s="76"/>
      <c r="I71" s="76"/>
      <c r="J71" s="83"/>
      <c r="K71" s="83"/>
      <c r="L71" s="83"/>
      <c r="M71" s="78">
        <f>D71+J71</f>
        <v>10390</v>
      </c>
      <c r="N71" s="78">
        <f>E71+K71</f>
        <v>10390</v>
      </c>
      <c r="O71" s="78">
        <f>F71+L71</f>
        <v>10390</v>
      </c>
      <c r="P71" s="78">
        <v>10000</v>
      </c>
      <c r="Q71" s="78"/>
      <c r="R71" s="78"/>
      <c r="S71" s="78">
        <f>M71+P71</f>
        <v>20390</v>
      </c>
      <c r="T71" s="78">
        <f>N71+Q71</f>
        <v>10390</v>
      </c>
      <c r="U71" s="78">
        <f>O71+R71</f>
        <v>10390</v>
      </c>
      <c r="V71" s="78"/>
      <c r="W71" s="78"/>
      <c r="X71" s="78"/>
      <c r="Y71" s="80">
        <f>S71+V71</f>
        <v>20390</v>
      </c>
      <c r="Z71" s="80">
        <f>T71+W71</f>
        <v>10390</v>
      </c>
      <c r="AA71" s="80">
        <f>U71+X71</f>
        <v>10390</v>
      </c>
      <c r="AB71" s="80"/>
      <c r="AC71" s="80"/>
      <c r="AD71" s="80"/>
      <c r="AE71" s="80">
        <f>Y71+AB71</f>
        <v>20390</v>
      </c>
      <c r="AF71" s="80">
        <f>Z71+AC71</f>
        <v>10390</v>
      </c>
      <c r="AG71" s="80">
        <f>AA71+AD71</f>
        <v>10390</v>
      </c>
      <c r="AH71" s="80"/>
      <c r="AI71" s="80"/>
      <c r="AJ71" s="80"/>
      <c r="AK71" s="155">
        <f>AE71+AH71</f>
        <v>20390</v>
      </c>
      <c r="AL71" s="155">
        <f>AF71+AI71</f>
        <v>10390</v>
      </c>
      <c r="AM71" s="155">
        <f>AG71+AJ71</f>
        <v>10390</v>
      </c>
      <c r="AN71" s="155"/>
      <c r="AO71" s="155"/>
      <c r="AP71" s="155"/>
      <c r="AQ71" s="78">
        <f>AK71+AN71</f>
        <v>20390</v>
      </c>
      <c r="AR71" s="78">
        <f>AL71+AO71</f>
        <v>10390</v>
      </c>
      <c r="AS71" s="78">
        <f>AM71+AP71</f>
        <v>10390</v>
      </c>
      <c r="AT71" s="78"/>
      <c r="AU71" s="78"/>
      <c r="AV71" s="78"/>
      <c r="AW71" s="78">
        <f>AQ71+AT71</f>
        <v>20390</v>
      </c>
      <c r="AX71" s="78">
        <f>AR71+AU71</f>
        <v>10390</v>
      </c>
      <c r="AY71" s="78">
        <f>AS71+AV71</f>
        <v>10390</v>
      </c>
      <c r="AZ71" s="78"/>
      <c r="BA71" s="78"/>
      <c r="BB71" s="78"/>
      <c r="BC71" s="78">
        <f>AW71+AZ71</f>
        <v>20390</v>
      </c>
      <c r="BD71" s="78">
        <f>AX71+BA71</f>
        <v>10390</v>
      </c>
      <c r="BE71" s="78">
        <f>AY71+BB71</f>
        <v>10390</v>
      </c>
      <c r="BF71" s="78"/>
      <c r="BG71" s="78"/>
      <c r="BH71" s="78"/>
      <c r="BI71" s="78">
        <f>BC71+BF71</f>
        <v>20390</v>
      </c>
      <c r="BJ71" s="78">
        <f>BD71+BG71</f>
        <v>10390</v>
      </c>
      <c r="BK71" s="78">
        <f>BE71+BH71</f>
        <v>10390</v>
      </c>
    </row>
    <row r="72" spans="1:63" s="196" customFormat="1" ht="90" hidden="1" customHeight="1" x14ac:dyDescent="0.25">
      <c r="A72" s="239">
        <v>905</v>
      </c>
      <c r="B72" s="91" t="s">
        <v>47</v>
      </c>
      <c r="C72" s="90" t="s">
        <v>193</v>
      </c>
      <c r="D72" s="95">
        <f>D73</f>
        <v>10</v>
      </c>
      <c r="E72" s="95">
        <f>E73</f>
        <v>10</v>
      </c>
      <c r="F72" s="95">
        <f>F73</f>
        <v>10</v>
      </c>
      <c r="G72" s="76"/>
      <c r="H72" s="76"/>
      <c r="I72" s="76"/>
      <c r="J72" s="95">
        <f>J73</f>
        <v>0</v>
      </c>
      <c r="K72" s="95">
        <f t="shared" ref="K72:U72" si="357">K73</f>
        <v>0</v>
      </c>
      <c r="L72" s="95">
        <f t="shared" si="357"/>
        <v>0</v>
      </c>
      <c r="M72" s="87">
        <f t="shared" si="357"/>
        <v>10</v>
      </c>
      <c r="N72" s="87">
        <f t="shared" si="357"/>
        <v>10</v>
      </c>
      <c r="O72" s="87">
        <f t="shared" si="357"/>
        <v>10</v>
      </c>
      <c r="P72" s="87">
        <f>P73</f>
        <v>0</v>
      </c>
      <c r="Q72" s="87">
        <f t="shared" si="357"/>
        <v>0</v>
      </c>
      <c r="R72" s="87">
        <f t="shared" si="357"/>
        <v>0</v>
      </c>
      <c r="S72" s="87">
        <f t="shared" si="357"/>
        <v>10</v>
      </c>
      <c r="T72" s="87">
        <f t="shared" si="357"/>
        <v>10</v>
      </c>
      <c r="U72" s="87">
        <f t="shared" si="357"/>
        <v>10</v>
      </c>
      <c r="V72" s="87">
        <f t="shared" ref="V72:BK72" si="358">V73</f>
        <v>0</v>
      </c>
      <c r="W72" s="87">
        <f t="shared" si="358"/>
        <v>0</v>
      </c>
      <c r="X72" s="87">
        <f t="shared" si="358"/>
        <v>0</v>
      </c>
      <c r="Y72" s="88">
        <f t="shared" si="358"/>
        <v>10</v>
      </c>
      <c r="Z72" s="88">
        <f t="shared" si="358"/>
        <v>10</v>
      </c>
      <c r="AA72" s="88">
        <f t="shared" si="358"/>
        <v>10</v>
      </c>
      <c r="AB72" s="88">
        <f t="shared" si="358"/>
        <v>0</v>
      </c>
      <c r="AC72" s="88">
        <f t="shared" si="358"/>
        <v>0</v>
      </c>
      <c r="AD72" s="88">
        <f t="shared" si="358"/>
        <v>0</v>
      </c>
      <c r="AE72" s="88">
        <f t="shared" si="358"/>
        <v>10</v>
      </c>
      <c r="AF72" s="88">
        <f t="shared" si="358"/>
        <v>10</v>
      </c>
      <c r="AG72" s="88">
        <f t="shared" si="358"/>
        <v>10</v>
      </c>
      <c r="AH72" s="88">
        <f t="shared" si="358"/>
        <v>0</v>
      </c>
      <c r="AI72" s="88">
        <f t="shared" si="358"/>
        <v>0</v>
      </c>
      <c r="AJ72" s="88">
        <f t="shared" si="358"/>
        <v>0</v>
      </c>
      <c r="AK72" s="154">
        <f t="shared" si="358"/>
        <v>10</v>
      </c>
      <c r="AL72" s="154">
        <f t="shared" si="358"/>
        <v>10</v>
      </c>
      <c r="AM72" s="154">
        <f t="shared" si="358"/>
        <v>10</v>
      </c>
      <c r="AN72" s="154">
        <f t="shared" si="358"/>
        <v>0</v>
      </c>
      <c r="AO72" s="154">
        <f t="shared" si="358"/>
        <v>0</v>
      </c>
      <c r="AP72" s="154">
        <f t="shared" si="358"/>
        <v>0</v>
      </c>
      <c r="AQ72" s="87">
        <f t="shared" si="358"/>
        <v>10</v>
      </c>
      <c r="AR72" s="87">
        <f t="shared" si="358"/>
        <v>10</v>
      </c>
      <c r="AS72" s="87">
        <f t="shared" si="358"/>
        <v>10</v>
      </c>
      <c r="AT72" s="87">
        <f t="shared" si="358"/>
        <v>0</v>
      </c>
      <c r="AU72" s="87">
        <f t="shared" si="358"/>
        <v>0</v>
      </c>
      <c r="AV72" s="87">
        <f t="shared" si="358"/>
        <v>0</v>
      </c>
      <c r="AW72" s="87">
        <f t="shared" si="358"/>
        <v>10</v>
      </c>
      <c r="AX72" s="87">
        <f t="shared" si="358"/>
        <v>10</v>
      </c>
      <c r="AY72" s="87">
        <f t="shared" si="358"/>
        <v>10</v>
      </c>
      <c r="AZ72" s="87">
        <f t="shared" si="358"/>
        <v>0</v>
      </c>
      <c r="BA72" s="87">
        <f t="shared" si="358"/>
        <v>0</v>
      </c>
      <c r="BB72" s="87">
        <f t="shared" si="358"/>
        <v>0</v>
      </c>
      <c r="BC72" s="87">
        <f t="shared" si="358"/>
        <v>10</v>
      </c>
      <c r="BD72" s="87">
        <f t="shared" si="358"/>
        <v>10</v>
      </c>
      <c r="BE72" s="87">
        <f t="shared" si="358"/>
        <v>10</v>
      </c>
      <c r="BF72" s="87">
        <f t="shared" si="358"/>
        <v>0</v>
      </c>
      <c r="BG72" s="87">
        <f t="shared" si="358"/>
        <v>0</v>
      </c>
      <c r="BH72" s="87">
        <f t="shared" si="358"/>
        <v>0</v>
      </c>
      <c r="BI72" s="87">
        <f t="shared" si="358"/>
        <v>10</v>
      </c>
      <c r="BJ72" s="87">
        <f t="shared" si="358"/>
        <v>10</v>
      </c>
      <c r="BK72" s="87">
        <f t="shared" si="358"/>
        <v>10</v>
      </c>
    </row>
    <row r="73" spans="1:63" s="196" customFormat="1" ht="93.75" hidden="1" customHeight="1" x14ac:dyDescent="0.25">
      <c r="A73" s="239">
        <v>905</v>
      </c>
      <c r="B73" s="91" t="s">
        <v>48</v>
      </c>
      <c r="C73" s="74" t="s">
        <v>194</v>
      </c>
      <c r="D73" s="95">
        <v>10</v>
      </c>
      <c r="E73" s="95">
        <v>10</v>
      </c>
      <c r="F73" s="95">
        <v>10</v>
      </c>
      <c r="G73" s="76"/>
      <c r="H73" s="76"/>
      <c r="I73" s="76"/>
      <c r="J73" s="95"/>
      <c r="K73" s="95"/>
      <c r="L73" s="95"/>
      <c r="M73" s="78">
        <f>D73+J73</f>
        <v>10</v>
      </c>
      <c r="N73" s="78">
        <f>E73+K73</f>
        <v>10</v>
      </c>
      <c r="O73" s="78">
        <f>F73+L73</f>
        <v>10</v>
      </c>
      <c r="P73" s="87"/>
      <c r="Q73" s="87"/>
      <c r="R73" s="87"/>
      <c r="S73" s="78">
        <f>M73+P73</f>
        <v>10</v>
      </c>
      <c r="T73" s="78">
        <f>N73+Q73</f>
        <v>10</v>
      </c>
      <c r="U73" s="78">
        <f>O73+R73</f>
        <v>10</v>
      </c>
      <c r="V73" s="87"/>
      <c r="W73" s="87"/>
      <c r="X73" s="87"/>
      <c r="Y73" s="80">
        <f>S73+V73</f>
        <v>10</v>
      </c>
      <c r="Z73" s="80">
        <f>T73+W73</f>
        <v>10</v>
      </c>
      <c r="AA73" s="80">
        <f>U73+X73</f>
        <v>10</v>
      </c>
      <c r="AB73" s="88"/>
      <c r="AC73" s="88"/>
      <c r="AD73" s="88"/>
      <c r="AE73" s="80">
        <f>Y73+AB73</f>
        <v>10</v>
      </c>
      <c r="AF73" s="80">
        <f>Z73+AC73</f>
        <v>10</v>
      </c>
      <c r="AG73" s="80">
        <f>AA73+AD73</f>
        <v>10</v>
      </c>
      <c r="AH73" s="88"/>
      <c r="AI73" s="88"/>
      <c r="AJ73" s="88"/>
      <c r="AK73" s="155">
        <f>AE73+AH73</f>
        <v>10</v>
      </c>
      <c r="AL73" s="155">
        <f>AF73+AI73</f>
        <v>10</v>
      </c>
      <c r="AM73" s="155">
        <f>AG73+AJ73</f>
        <v>10</v>
      </c>
      <c r="AN73" s="154"/>
      <c r="AO73" s="154"/>
      <c r="AP73" s="154"/>
      <c r="AQ73" s="78">
        <f>AK73+AN73</f>
        <v>10</v>
      </c>
      <c r="AR73" s="78">
        <f>AL73+AO73</f>
        <v>10</v>
      </c>
      <c r="AS73" s="78">
        <f>AM73+AP73</f>
        <v>10</v>
      </c>
      <c r="AT73" s="87"/>
      <c r="AU73" s="87"/>
      <c r="AV73" s="87"/>
      <c r="AW73" s="78">
        <f>AQ73+AT73</f>
        <v>10</v>
      </c>
      <c r="AX73" s="78">
        <f>AR73+AU73</f>
        <v>10</v>
      </c>
      <c r="AY73" s="78">
        <f>AS73+AV73</f>
        <v>10</v>
      </c>
      <c r="AZ73" s="87"/>
      <c r="BA73" s="87"/>
      <c r="BB73" s="87"/>
      <c r="BC73" s="78">
        <f>AW73+AZ73</f>
        <v>10</v>
      </c>
      <c r="BD73" s="78">
        <f>AX73+BA73</f>
        <v>10</v>
      </c>
      <c r="BE73" s="78">
        <f>AY73+BB73</f>
        <v>10</v>
      </c>
      <c r="BF73" s="87"/>
      <c r="BG73" s="87"/>
      <c r="BH73" s="87"/>
      <c r="BI73" s="78">
        <f>BC73+BF73</f>
        <v>10</v>
      </c>
      <c r="BJ73" s="78">
        <f>BD73+BG73</f>
        <v>10</v>
      </c>
      <c r="BK73" s="78">
        <f>BE73+BH73</f>
        <v>10</v>
      </c>
    </row>
    <row r="74" spans="1:63" s="196" customFormat="1" ht="90" hidden="1" customHeight="1" x14ac:dyDescent="0.25">
      <c r="A74" s="239">
        <v>905</v>
      </c>
      <c r="B74" s="91" t="s">
        <v>49</v>
      </c>
      <c r="C74" s="90" t="s">
        <v>195</v>
      </c>
      <c r="D74" s="95">
        <f>D75</f>
        <v>450</v>
      </c>
      <c r="E74" s="95">
        <f>E75</f>
        <v>450</v>
      </c>
      <c r="F74" s="95">
        <f>F75</f>
        <v>450</v>
      </c>
      <c r="G74" s="76"/>
      <c r="H74" s="76"/>
      <c r="I74" s="76"/>
      <c r="J74" s="95">
        <f>J75</f>
        <v>0</v>
      </c>
      <c r="K74" s="95">
        <f t="shared" ref="K74:U74" si="359">K75</f>
        <v>0</v>
      </c>
      <c r="L74" s="95">
        <f t="shared" si="359"/>
        <v>0</v>
      </c>
      <c r="M74" s="87">
        <f t="shared" si="359"/>
        <v>450</v>
      </c>
      <c r="N74" s="87">
        <f t="shared" si="359"/>
        <v>450</v>
      </c>
      <c r="O74" s="87">
        <f t="shared" si="359"/>
        <v>450</v>
      </c>
      <c r="P74" s="87">
        <f>P75</f>
        <v>0</v>
      </c>
      <c r="Q74" s="87">
        <f t="shared" si="359"/>
        <v>0</v>
      </c>
      <c r="R74" s="87">
        <f t="shared" si="359"/>
        <v>0</v>
      </c>
      <c r="S74" s="87">
        <f t="shared" si="359"/>
        <v>450</v>
      </c>
      <c r="T74" s="87">
        <f t="shared" si="359"/>
        <v>450</v>
      </c>
      <c r="U74" s="87">
        <f t="shared" si="359"/>
        <v>450</v>
      </c>
      <c r="V74" s="87">
        <f t="shared" ref="V74:BK74" si="360">V75</f>
        <v>0</v>
      </c>
      <c r="W74" s="87">
        <f t="shared" si="360"/>
        <v>0</v>
      </c>
      <c r="X74" s="87">
        <f t="shared" si="360"/>
        <v>0</v>
      </c>
      <c r="Y74" s="88">
        <f t="shared" si="360"/>
        <v>450</v>
      </c>
      <c r="Z74" s="88">
        <f t="shared" si="360"/>
        <v>450</v>
      </c>
      <c r="AA74" s="88">
        <f t="shared" si="360"/>
        <v>450</v>
      </c>
      <c r="AB74" s="88">
        <f t="shared" si="360"/>
        <v>0</v>
      </c>
      <c r="AC74" s="88">
        <f t="shared" si="360"/>
        <v>0</v>
      </c>
      <c r="AD74" s="88">
        <f t="shared" si="360"/>
        <v>0</v>
      </c>
      <c r="AE74" s="88">
        <f t="shared" si="360"/>
        <v>450</v>
      </c>
      <c r="AF74" s="88">
        <f t="shared" si="360"/>
        <v>450</v>
      </c>
      <c r="AG74" s="88">
        <f t="shared" si="360"/>
        <v>450</v>
      </c>
      <c r="AH74" s="88">
        <f t="shared" si="360"/>
        <v>0</v>
      </c>
      <c r="AI74" s="88">
        <f t="shared" si="360"/>
        <v>0</v>
      </c>
      <c r="AJ74" s="88">
        <f t="shared" si="360"/>
        <v>0</v>
      </c>
      <c r="AK74" s="154">
        <f t="shared" si="360"/>
        <v>450</v>
      </c>
      <c r="AL74" s="154">
        <f t="shared" si="360"/>
        <v>450</v>
      </c>
      <c r="AM74" s="154">
        <f t="shared" si="360"/>
        <v>450</v>
      </c>
      <c r="AN74" s="154">
        <f t="shared" si="360"/>
        <v>0</v>
      </c>
      <c r="AO74" s="154">
        <f t="shared" si="360"/>
        <v>0</v>
      </c>
      <c r="AP74" s="154">
        <f t="shared" si="360"/>
        <v>0</v>
      </c>
      <c r="AQ74" s="87">
        <f t="shared" si="360"/>
        <v>450</v>
      </c>
      <c r="AR74" s="87">
        <f t="shared" si="360"/>
        <v>450</v>
      </c>
      <c r="AS74" s="87">
        <f t="shared" si="360"/>
        <v>450</v>
      </c>
      <c r="AT74" s="87">
        <f t="shared" si="360"/>
        <v>0</v>
      </c>
      <c r="AU74" s="87">
        <f t="shared" si="360"/>
        <v>0</v>
      </c>
      <c r="AV74" s="87">
        <f t="shared" si="360"/>
        <v>0</v>
      </c>
      <c r="AW74" s="87">
        <f t="shared" si="360"/>
        <v>450</v>
      </c>
      <c r="AX74" s="87">
        <f t="shared" si="360"/>
        <v>450</v>
      </c>
      <c r="AY74" s="87">
        <f t="shared" si="360"/>
        <v>450</v>
      </c>
      <c r="AZ74" s="87">
        <f t="shared" si="360"/>
        <v>0</v>
      </c>
      <c r="BA74" s="87">
        <f t="shared" si="360"/>
        <v>0</v>
      </c>
      <c r="BB74" s="87">
        <f t="shared" si="360"/>
        <v>0</v>
      </c>
      <c r="BC74" s="87">
        <f t="shared" si="360"/>
        <v>450</v>
      </c>
      <c r="BD74" s="87">
        <f t="shared" si="360"/>
        <v>450</v>
      </c>
      <c r="BE74" s="87">
        <f t="shared" si="360"/>
        <v>450</v>
      </c>
      <c r="BF74" s="87">
        <f t="shared" si="360"/>
        <v>0</v>
      </c>
      <c r="BG74" s="87">
        <f t="shared" si="360"/>
        <v>0</v>
      </c>
      <c r="BH74" s="87">
        <f t="shared" si="360"/>
        <v>0</v>
      </c>
      <c r="BI74" s="87">
        <f t="shared" si="360"/>
        <v>450</v>
      </c>
      <c r="BJ74" s="87">
        <f t="shared" si="360"/>
        <v>450</v>
      </c>
      <c r="BK74" s="87">
        <f t="shared" si="360"/>
        <v>450</v>
      </c>
    </row>
    <row r="75" spans="1:63" s="196" customFormat="1" ht="75" hidden="1" customHeight="1" x14ac:dyDescent="0.25">
      <c r="A75" s="239">
        <v>905</v>
      </c>
      <c r="B75" s="91" t="s">
        <v>50</v>
      </c>
      <c r="C75" s="74" t="s">
        <v>196</v>
      </c>
      <c r="D75" s="83">
        <v>450</v>
      </c>
      <c r="E75" s="83">
        <v>450</v>
      </c>
      <c r="F75" s="83">
        <v>450</v>
      </c>
      <c r="G75" s="76"/>
      <c r="H75" s="76"/>
      <c r="I75" s="76"/>
      <c r="J75" s="83"/>
      <c r="K75" s="83"/>
      <c r="L75" s="83"/>
      <c r="M75" s="78">
        <f>D75+J75</f>
        <v>450</v>
      </c>
      <c r="N75" s="78">
        <f>E75+K75</f>
        <v>450</v>
      </c>
      <c r="O75" s="78">
        <f>F75+L75</f>
        <v>450</v>
      </c>
      <c r="P75" s="78"/>
      <c r="Q75" s="78"/>
      <c r="R75" s="78"/>
      <c r="S75" s="78">
        <f>M75+P75</f>
        <v>450</v>
      </c>
      <c r="T75" s="78">
        <f>N75+Q75</f>
        <v>450</v>
      </c>
      <c r="U75" s="78">
        <f>O75+R75</f>
        <v>450</v>
      </c>
      <c r="V75" s="78"/>
      <c r="W75" s="78"/>
      <c r="X75" s="78"/>
      <c r="Y75" s="80">
        <f>S75+V75</f>
        <v>450</v>
      </c>
      <c r="Z75" s="80">
        <f>T75+W75</f>
        <v>450</v>
      </c>
      <c r="AA75" s="80">
        <f>U75+X75</f>
        <v>450</v>
      </c>
      <c r="AB75" s="80"/>
      <c r="AC75" s="80"/>
      <c r="AD75" s="80"/>
      <c r="AE75" s="80">
        <f>Y75+AB75</f>
        <v>450</v>
      </c>
      <c r="AF75" s="80">
        <f>Z75+AC75</f>
        <v>450</v>
      </c>
      <c r="AG75" s="80">
        <f>AA75+AD75</f>
        <v>450</v>
      </c>
      <c r="AH75" s="80"/>
      <c r="AI75" s="80"/>
      <c r="AJ75" s="80"/>
      <c r="AK75" s="155">
        <f>AE75+AH75</f>
        <v>450</v>
      </c>
      <c r="AL75" s="155">
        <f>AF75+AI75</f>
        <v>450</v>
      </c>
      <c r="AM75" s="155">
        <f>AG75+AJ75</f>
        <v>450</v>
      </c>
      <c r="AN75" s="155"/>
      <c r="AO75" s="155"/>
      <c r="AP75" s="155"/>
      <c r="AQ75" s="78">
        <f>AK75+AN75</f>
        <v>450</v>
      </c>
      <c r="AR75" s="78">
        <f>AL75+AO75</f>
        <v>450</v>
      </c>
      <c r="AS75" s="78">
        <f>AM75+AP75</f>
        <v>450</v>
      </c>
      <c r="AT75" s="78"/>
      <c r="AU75" s="78"/>
      <c r="AV75" s="78"/>
      <c r="AW75" s="78">
        <f>AQ75+AT75</f>
        <v>450</v>
      </c>
      <c r="AX75" s="78">
        <f>AR75+AU75</f>
        <v>450</v>
      </c>
      <c r="AY75" s="78">
        <f>AS75+AV75</f>
        <v>450</v>
      </c>
      <c r="AZ75" s="78"/>
      <c r="BA75" s="78"/>
      <c r="BB75" s="78"/>
      <c r="BC75" s="78">
        <f>AW75+AZ75</f>
        <v>450</v>
      </c>
      <c r="BD75" s="78">
        <f>AX75+BA75</f>
        <v>450</v>
      </c>
      <c r="BE75" s="78">
        <f>AY75+BB75</f>
        <v>450</v>
      </c>
      <c r="BF75" s="78"/>
      <c r="BG75" s="78"/>
      <c r="BH75" s="78"/>
      <c r="BI75" s="78">
        <f>BC75+BF75</f>
        <v>450</v>
      </c>
      <c r="BJ75" s="78">
        <f>BD75+BG75</f>
        <v>450</v>
      </c>
      <c r="BK75" s="78">
        <f>BE75+BH75</f>
        <v>450</v>
      </c>
    </row>
    <row r="76" spans="1:63" s="196" customFormat="1" ht="54" hidden="1" customHeight="1" x14ac:dyDescent="0.25">
      <c r="A76" s="239">
        <v>905</v>
      </c>
      <c r="B76" s="91" t="s">
        <v>51</v>
      </c>
      <c r="C76" s="90" t="s">
        <v>197</v>
      </c>
      <c r="D76" s="95">
        <f>D77</f>
        <v>24126</v>
      </c>
      <c r="E76" s="95">
        <f>E77</f>
        <v>24126</v>
      </c>
      <c r="F76" s="95">
        <f>F77</f>
        <v>24126</v>
      </c>
      <c r="G76" s="76"/>
      <c r="H76" s="76"/>
      <c r="I76" s="76"/>
      <c r="J76" s="95">
        <f>J77</f>
        <v>0</v>
      </c>
      <c r="K76" s="95">
        <f t="shared" ref="K76:U76" si="361">K77</f>
        <v>0</v>
      </c>
      <c r="L76" s="95">
        <f t="shared" si="361"/>
        <v>0</v>
      </c>
      <c r="M76" s="87">
        <f t="shared" si="361"/>
        <v>24126</v>
      </c>
      <c r="N76" s="87">
        <f t="shared" si="361"/>
        <v>24126</v>
      </c>
      <c r="O76" s="87">
        <f t="shared" si="361"/>
        <v>24126</v>
      </c>
      <c r="P76" s="87">
        <f>P77</f>
        <v>0</v>
      </c>
      <c r="Q76" s="87">
        <f t="shared" si="361"/>
        <v>0</v>
      </c>
      <c r="R76" s="87">
        <f t="shared" si="361"/>
        <v>0</v>
      </c>
      <c r="S76" s="87">
        <f t="shared" si="361"/>
        <v>24126</v>
      </c>
      <c r="T76" s="87">
        <f t="shared" si="361"/>
        <v>24126</v>
      </c>
      <c r="U76" s="87">
        <f t="shared" si="361"/>
        <v>24126</v>
      </c>
      <c r="V76" s="87">
        <f t="shared" ref="V76:BK76" si="362">V77</f>
        <v>0</v>
      </c>
      <c r="W76" s="87">
        <f t="shared" si="362"/>
        <v>0</v>
      </c>
      <c r="X76" s="87">
        <f t="shared" si="362"/>
        <v>0</v>
      </c>
      <c r="Y76" s="88">
        <f t="shared" si="362"/>
        <v>24126</v>
      </c>
      <c r="Z76" s="88">
        <f t="shared" si="362"/>
        <v>24126</v>
      </c>
      <c r="AA76" s="88">
        <f t="shared" si="362"/>
        <v>24126</v>
      </c>
      <c r="AB76" s="88">
        <f t="shared" si="362"/>
        <v>0</v>
      </c>
      <c r="AC76" s="88">
        <f t="shared" si="362"/>
        <v>0</v>
      </c>
      <c r="AD76" s="88">
        <f t="shared" si="362"/>
        <v>0</v>
      </c>
      <c r="AE76" s="88">
        <f t="shared" si="362"/>
        <v>24126</v>
      </c>
      <c r="AF76" s="88">
        <f t="shared" si="362"/>
        <v>24126</v>
      </c>
      <c r="AG76" s="88">
        <f t="shared" si="362"/>
        <v>24126</v>
      </c>
      <c r="AH76" s="88">
        <f t="shared" si="362"/>
        <v>0</v>
      </c>
      <c r="AI76" s="88">
        <f t="shared" si="362"/>
        <v>0</v>
      </c>
      <c r="AJ76" s="88">
        <f t="shared" si="362"/>
        <v>0</v>
      </c>
      <c r="AK76" s="154">
        <f t="shared" si="362"/>
        <v>24126</v>
      </c>
      <c r="AL76" s="154">
        <f t="shared" si="362"/>
        <v>24126</v>
      </c>
      <c r="AM76" s="154">
        <f t="shared" si="362"/>
        <v>24126</v>
      </c>
      <c r="AN76" s="154">
        <f t="shared" si="362"/>
        <v>0</v>
      </c>
      <c r="AO76" s="154">
        <f t="shared" si="362"/>
        <v>0</v>
      </c>
      <c r="AP76" s="154">
        <f t="shared" si="362"/>
        <v>0</v>
      </c>
      <c r="AQ76" s="87">
        <f t="shared" si="362"/>
        <v>24126</v>
      </c>
      <c r="AR76" s="87">
        <f t="shared" si="362"/>
        <v>24126</v>
      </c>
      <c r="AS76" s="87">
        <f t="shared" si="362"/>
        <v>24126</v>
      </c>
      <c r="AT76" s="87">
        <f t="shared" si="362"/>
        <v>0</v>
      </c>
      <c r="AU76" s="87">
        <f t="shared" si="362"/>
        <v>0</v>
      </c>
      <c r="AV76" s="87">
        <f t="shared" si="362"/>
        <v>0</v>
      </c>
      <c r="AW76" s="87">
        <f t="shared" si="362"/>
        <v>24126</v>
      </c>
      <c r="AX76" s="87">
        <f t="shared" si="362"/>
        <v>24126</v>
      </c>
      <c r="AY76" s="87">
        <f t="shared" si="362"/>
        <v>24126</v>
      </c>
      <c r="AZ76" s="87">
        <f t="shared" si="362"/>
        <v>0</v>
      </c>
      <c r="BA76" s="87">
        <f t="shared" si="362"/>
        <v>0</v>
      </c>
      <c r="BB76" s="87">
        <f t="shared" si="362"/>
        <v>0</v>
      </c>
      <c r="BC76" s="87">
        <f t="shared" si="362"/>
        <v>24126</v>
      </c>
      <c r="BD76" s="87">
        <f t="shared" si="362"/>
        <v>24126</v>
      </c>
      <c r="BE76" s="87">
        <f t="shared" si="362"/>
        <v>24126</v>
      </c>
      <c r="BF76" s="87">
        <f t="shared" si="362"/>
        <v>0</v>
      </c>
      <c r="BG76" s="87">
        <f t="shared" si="362"/>
        <v>0</v>
      </c>
      <c r="BH76" s="87">
        <f t="shared" si="362"/>
        <v>0</v>
      </c>
      <c r="BI76" s="87">
        <f t="shared" si="362"/>
        <v>24126</v>
      </c>
      <c r="BJ76" s="87">
        <f t="shared" si="362"/>
        <v>24126</v>
      </c>
      <c r="BK76" s="87">
        <f t="shared" si="362"/>
        <v>24126</v>
      </c>
    </row>
    <row r="77" spans="1:63" s="196" customFormat="1" ht="37.5" hidden="1" customHeight="1" x14ac:dyDescent="0.25">
      <c r="A77" s="239">
        <v>905</v>
      </c>
      <c r="B77" s="91" t="s">
        <v>52</v>
      </c>
      <c r="C77" s="74" t="s">
        <v>198</v>
      </c>
      <c r="D77" s="83">
        <v>24126</v>
      </c>
      <c r="E77" s="83">
        <v>24126</v>
      </c>
      <c r="F77" s="83">
        <v>24126</v>
      </c>
      <c r="G77" s="76"/>
      <c r="H77" s="76"/>
      <c r="I77" s="76"/>
      <c r="J77" s="83"/>
      <c r="K77" s="83"/>
      <c r="L77" s="83"/>
      <c r="M77" s="78">
        <f>D77+J77</f>
        <v>24126</v>
      </c>
      <c r="N77" s="78">
        <f>E77+K77</f>
        <v>24126</v>
      </c>
      <c r="O77" s="78">
        <f>F77+L77</f>
        <v>24126</v>
      </c>
      <c r="P77" s="78"/>
      <c r="Q77" s="78"/>
      <c r="R77" s="78"/>
      <c r="S77" s="78">
        <f>M77+P77</f>
        <v>24126</v>
      </c>
      <c r="T77" s="78">
        <f>N77+Q77</f>
        <v>24126</v>
      </c>
      <c r="U77" s="78">
        <f>O77+R77</f>
        <v>24126</v>
      </c>
      <c r="V77" s="78"/>
      <c r="W77" s="78"/>
      <c r="X77" s="78"/>
      <c r="Y77" s="80">
        <f>S77+V77</f>
        <v>24126</v>
      </c>
      <c r="Z77" s="80">
        <f>T77+W77</f>
        <v>24126</v>
      </c>
      <c r="AA77" s="80">
        <f>U77+X77</f>
        <v>24126</v>
      </c>
      <c r="AB77" s="80"/>
      <c r="AC77" s="80"/>
      <c r="AD77" s="80"/>
      <c r="AE77" s="80">
        <f>Y77+AB77</f>
        <v>24126</v>
      </c>
      <c r="AF77" s="80">
        <f>Z77+AC77</f>
        <v>24126</v>
      </c>
      <c r="AG77" s="80">
        <f>AA77+AD77</f>
        <v>24126</v>
      </c>
      <c r="AH77" s="80"/>
      <c r="AI77" s="80"/>
      <c r="AJ77" s="80"/>
      <c r="AK77" s="155">
        <f>AE77+AH77</f>
        <v>24126</v>
      </c>
      <c r="AL77" s="155">
        <f>AF77+AI77</f>
        <v>24126</v>
      </c>
      <c r="AM77" s="155">
        <f>AG77+AJ77</f>
        <v>24126</v>
      </c>
      <c r="AN77" s="155"/>
      <c r="AO77" s="155"/>
      <c r="AP77" s="155"/>
      <c r="AQ77" s="78">
        <f>AK77+AN77</f>
        <v>24126</v>
      </c>
      <c r="AR77" s="78">
        <f>AL77+AO77</f>
        <v>24126</v>
      </c>
      <c r="AS77" s="78">
        <f>AM77+AP77</f>
        <v>24126</v>
      </c>
      <c r="AT77" s="78"/>
      <c r="AU77" s="78"/>
      <c r="AV77" s="78"/>
      <c r="AW77" s="78">
        <f>AQ77+AT77</f>
        <v>24126</v>
      </c>
      <c r="AX77" s="78">
        <f>AR77+AU77</f>
        <v>24126</v>
      </c>
      <c r="AY77" s="78">
        <f>AS77+AV77</f>
        <v>24126</v>
      </c>
      <c r="AZ77" s="78"/>
      <c r="BA77" s="78"/>
      <c r="BB77" s="78"/>
      <c r="BC77" s="78">
        <f>AW77+AZ77</f>
        <v>24126</v>
      </c>
      <c r="BD77" s="78">
        <f>AX77+BA77</f>
        <v>24126</v>
      </c>
      <c r="BE77" s="78">
        <f>AY77+BB77</f>
        <v>24126</v>
      </c>
      <c r="BF77" s="78"/>
      <c r="BG77" s="78"/>
      <c r="BH77" s="78"/>
      <c r="BI77" s="78">
        <f>BC77+BF77</f>
        <v>24126</v>
      </c>
      <c r="BJ77" s="78">
        <f>BD77+BG77</f>
        <v>24126</v>
      </c>
      <c r="BK77" s="78">
        <f>BE77+BH77</f>
        <v>24126</v>
      </c>
    </row>
    <row r="78" spans="1:63" s="196" customFormat="1" ht="36" hidden="1" customHeight="1" x14ac:dyDescent="0.25">
      <c r="A78" s="239">
        <v>905</v>
      </c>
      <c r="B78" s="97" t="s">
        <v>53</v>
      </c>
      <c r="C78" s="90" t="s">
        <v>199</v>
      </c>
      <c r="D78" s="95">
        <f t="shared" ref="D78:F79" si="363">D79</f>
        <v>124</v>
      </c>
      <c r="E78" s="95">
        <f t="shared" si="363"/>
        <v>124</v>
      </c>
      <c r="F78" s="95">
        <f t="shared" si="363"/>
        <v>124</v>
      </c>
      <c r="G78" s="76"/>
      <c r="H78" s="76"/>
      <c r="I78" s="76"/>
      <c r="J78" s="95">
        <f t="shared" ref="J78:Y79" si="364">J79</f>
        <v>0</v>
      </c>
      <c r="K78" s="95">
        <f t="shared" si="364"/>
        <v>0</v>
      </c>
      <c r="L78" s="95">
        <f t="shared" si="364"/>
        <v>0</v>
      </c>
      <c r="M78" s="87">
        <f t="shared" si="364"/>
        <v>124</v>
      </c>
      <c r="N78" s="87">
        <f t="shared" si="364"/>
        <v>124</v>
      </c>
      <c r="O78" s="87">
        <f t="shared" si="364"/>
        <v>124</v>
      </c>
      <c r="P78" s="87">
        <f t="shared" si="364"/>
        <v>0</v>
      </c>
      <c r="Q78" s="87">
        <f t="shared" si="364"/>
        <v>0</v>
      </c>
      <c r="R78" s="87">
        <f t="shared" si="364"/>
        <v>0</v>
      </c>
      <c r="S78" s="87">
        <f t="shared" si="364"/>
        <v>124</v>
      </c>
      <c r="T78" s="87">
        <f t="shared" si="364"/>
        <v>124</v>
      </c>
      <c r="U78" s="87">
        <f t="shared" si="364"/>
        <v>124</v>
      </c>
      <c r="V78" s="87">
        <f t="shared" si="364"/>
        <v>0</v>
      </c>
      <c r="W78" s="87">
        <f t="shared" si="364"/>
        <v>0</v>
      </c>
      <c r="X78" s="87">
        <f t="shared" si="364"/>
        <v>0</v>
      </c>
      <c r="Y78" s="88">
        <f t="shared" si="364"/>
        <v>124</v>
      </c>
      <c r="Z78" s="88">
        <f t="shared" ref="Y78:AN79" si="365">Z79</f>
        <v>124</v>
      </c>
      <c r="AA78" s="88">
        <f t="shared" si="365"/>
        <v>124</v>
      </c>
      <c r="AB78" s="88">
        <f t="shared" si="365"/>
        <v>0</v>
      </c>
      <c r="AC78" s="88">
        <f t="shared" si="365"/>
        <v>0</v>
      </c>
      <c r="AD78" s="88">
        <f t="shared" si="365"/>
        <v>0</v>
      </c>
      <c r="AE78" s="88">
        <f t="shared" si="365"/>
        <v>124</v>
      </c>
      <c r="AF78" s="88">
        <f t="shared" si="365"/>
        <v>124</v>
      </c>
      <c r="AG78" s="88">
        <f t="shared" si="365"/>
        <v>124</v>
      </c>
      <c r="AH78" s="88">
        <f t="shared" si="365"/>
        <v>0</v>
      </c>
      <c r="AI78" s="88">
        <f t="shared" si="365"/>
        <v>0</v>
      </c>
      <c r="AJ78" s="88">
        <f t="shared" si="365"/>
        <v>0</v>
      </c>
      <c r="AK78" s="154">
        <f t="shared" si="365"/>
        <v>124</v>
      </c>
      <c r="AL78" s="154">
        <f t="shared" si="365"/>
        <v>124</v>
      </c>
      <c r="AM78" s="154">
        <f t="shared" si="365"/>
        <v>124</v>
      </c>
      <c r="AN78" s="154">
        <f t="shared" si="365"/>
        <v>0</v>
      </c>
      <c r="AO78" s="154">
        <f t="shared" ref="AN78:BC79" si="366">AO79</f>
        <v>0</v>
      </c>
      <c r="AP78" s="154">
        <f t="shared" si="366"/>
        <v>0</v>
      </c>
      <c r="AQ78" s="87">
        <f t="shared" si="366"/>
        <v>124</v>
      </c>
      <c r="AR78" s="87">
        <f t="shared" si="366"/>
        <v>124</v>
      </c>
      <c r="AS78" s="87">
        <f t="shared" si="366"/>
        <v>124</v>
      </c>
      <c r="AT78" s="87">
        <f t="shared" si="366"/>
        <v>0</v>
      </c>
      <c r="AU78" s="87">
        <f t="shared" si="366"/>
        <v>0</v>
      </c>
      <c r="AV78" s="87">
        <f t="shared" si="366"/>
        <v>0</v>
      </c>
      <c r="AW78" s="87">
        <f t="shared" si="366"/>
        <v>124</v>
      </c>
      <c r="AX78" s="87">
        <f t="shared" si="366"/>
        <v>124</v>
      </c>
      <c r="AY78" s="87">
        <f t="shared" si="366"/>
        <v>124</v>
      </c>
      <c r="AZ78" s="87">
        <f t="shared" si="366"/>
        <v>0</v>
      </c>
      <c r="BA78" s="87">
        <f t="shared" si="366"/>
        <v>0</v>
      </c>
      <c r="BB78" s="87">
        <f t="shared" si="366"/>
        <v>0</v>
      </c>
      <c r="BC78" s="87">
        <f t="shared" si="366"/>
        <v>124</v>
      </c>
      <c r="BD78" s="87">
        <f t="shared" ref="AZ78:BK79" si="367">BD79</f>
        <v>124</v>
      </c>
      <c r="BE78" s="87">
        <f t="shared" si="367"/>
        <v>124</v>
      </c>
      <c r="BF78" s="87">
        <f t="shared" si="367"/>
        <v>0</v>
      </c>
      <c r="BG78" s="87">
        <f t="shared" si="367"/>
        <v>0</v>
      </c>
      <c r="BH78" s="87">
        <f t="shared" si="367"/>
        <v>0</v>
      </c>
      <c r="BI78" s="87">
        <f t="shared" si="367"/>
        <v>124</v>
      </c>
      <c r="BJ78" s="87">
        <f t="shared" si="367"/>
        <v>124</v>
      </c>
      <c r="BK78" s="87">
        <f t="shared" si="367"/>
        <v>124</v>
      </c>
    </row>
    <row r="79" spans="1:63" s="196" customFormat="1" ht="54" hidden="1" customHeight="1" x14ac:dyDescent="0.25">
      <c r="A79" s="239">
        <v>905</v>
      </c>
      <c r="B79" s="91" t="s">
        <v>54</v>
      </c>
      <c r="C79" s="90" t="s">
        <v>200</v>
      </c>
      <c r="D79" s="95">
        <f t="shared" si="363"/>
        <v>124</v>
      </c>
      <c r="E79" s="95">
        <f t="shared" si="363"/>
        <v>124</v>
      </c>
      <c r="F79" s="95">
        <f t="shared" si="363"/>
        <v>124</v>
      </c>
      <c r="G79" s="76"/>
      <c r="H79" s="76"/>
      <c r="I79" s="76"/>
      <c r="J79" s="95">
        <f t="shared" si="364"/>
        <v>0</v>
      </c>
      <c r="K79" s="95">
        <f t="shared" si="364"/>
        <v>0</v>
      </c>
      <c r="L79" s="95">
        <f t="shared" si="364"/>
        <v>0</v>
      </c>
      <c r="M79" s="87">
        <f t="shared" si="364"/>
        <v>124</v>
      </c>
      <c r="N79" s="87">
        <f t="shared" si="364"/>
        <v>124</v>
      </c>
      <c r="O79" s="87">
        <f t="shared" si="364"/>
        <v>124</v>
      </c>
      <c r="P79" s="87">
        <f t="shared" si="364"/>
        <v>0</v>
      </c>
      <c r="Q79" s="87">
        <f t="shared" si="364"/>
        <v>0</v>
      </c>
      <c r="R79" s="87">
        <f t="shared" si="364"/>
        <v>0</v>
      </c>
      <c r="S79" s="87">
        <f t="shared" si="364"/>
        <v>124</v>
      </c>
      <c r="T79" s="87">
        <f t="shared" si="364"/>
        <v>124</v>
      </c>
      <c r="U79" s="87">
        <f t="shared" si="364"/>
        <v>124</v>
      </c>
      <c r="V79" s="87">
        <f t="shared" si="364"/>
        <v>0</v>
      </c>
      <c r="W79" s="87">
        <f t="shared" si="364"/>
        <v>0</v>
      </c>
      <c r="X79" s="87">
        <f t="shared" si="364"/>
        <v>0</v>
      </c>
      <c r="Y79" s="88">
        <f t="shared" si="365"/>
        <v>124</v>
      </c>
      <c r="Z79" s="88">
        <f t="shared" si="365"/>
        <v>124</v>
      </c>
      <c r="AA79" s="88">
        <f t="shared" si="365"/>
        <v>124</v>
      </c>
      <c r="AB79" s="88">
        <f t="shared" si="365"/>
        <v>0</v>
      </c>
      <c r="AC79" s="88">
        <f t="shared" si="365"/>
        <v>0</v>
      </c>
      <c r="AD79" s="88">
        <f t="shared" si="365"/>
        <v>0</v>
      </c>
      <c r="AE79" s="88">
        <f t="shared" si="365"/>
        <v>124</v>
      </c>
      <c r="AF79" s="88">
        <f t="shared" si="365"/>
        <v>124</v>
      </c>
      <c r="AG79" s="88">
        <f t="shared" si="365"/>
        <v>124</v>
      </c>
      <c r="AH79" s="88">
        <f t="shared" si="365"/>
        <v>0</v>
      </c>
      <c r="AI79" s="88">
        <f t="shared" si="365"/>
        <v>0</v>
      </c>
      <c r="AJ79" s="88">
        <f t="shared" si="365"/>
        <v>0</v>
      </c>
      <c r="AK79" s="154">
        <f t="shared" si="365"/>
        <v>124</v>
      </c>
      <c r="AL79" s="154">
        <f t="shared" si="365"/>
        <v>124</v>
      </c>
      <c r="AM79" s="154">
        <f t="shared" si="365"/>
        <v>124</v>
      </c>
      <c r="AN79" s="154">
        <f t="shared" si="366"/>
        <v>0</v>
      </c>
      <c r="AO79" s="154">
        <f t="shared" si="366"/>
        <v>0</v>
      </c>
      <c r="AP79" s="154">
        <f t="shared" si="366"/>
        <v>0</v>
      </c>
      <c r="AQ79" s="87">
        <f t="shared" si="366"/>
        <v>124</v>
      </c>
      <c r="AR79" s="87">
        <f t="shared" si="366"/>
        <v>124</v>
      </c>
      <c r="AS79" s="87">
        <f t="shared" si="366"/>
        <v>124</v>
      </c>
      <c r="AT79" s="87">
        <f t="shared" si="366"/>
        <v>0</v>
      </c>
      <c r="AU79" s="87">
        <f t="shared" si="366"/>
        <v>0</v>
      </c>
      <c r="AV79" s="87">
        <f t="shared" si="366"/>
        <v>0</v>
      </c>
      <c r="AW79" s="87">
        <f t="shared" si="366"/>
        <v>124</v>
      </c>
      <c r="AX79" s="87">
        <f t="shared" si="366"/>
        <v>124</v>
      </c>
      <c r="AY79" s="87">
        <f t="shared" si="366"/>
        <v>124</v>
      </c>
      <c r="AZ79" s="87">
        <f t="shared" si="367"/>
        <v>0</v>
      </c>
      <c r="BA79" s="87">
        <f t="shared" si="367"/>
        <v>0</v>
      </c>
      <c r="BB79" s="87">
        <f t="shared" si="367"/>
        <v>0</v>
      </c>
      <c r="BC79" s="87">
        <f t="shared" si="367"/>
        <v>124</v>
      </c>
      <c r="BD79" s="87">
        <f t="shared" si="367"/>
        <v>124</v>
      </c>
      <c r="BE79" s="87">
        <f t="shared" si="367"/>
        <v>124</v>
      </c>
      <c r="BF79" s="87">
        <f t="shared" si="367"/>
        <v>0</v>
      </c>
      <c r="BG79" s="87">
        <f t="shared" si="367"/>
        <v>0</v>
      </c>
      <c r="BH79" s="87">
        <f t="shared" si="367"/>
        <v>0</v>
      </c>
      <c r="BI79" s="87">
        <f t="shared" si="367"/>
        <v>124</v>
      </c>
      <c r="BJ79" s="87">
        <f t="shared" si="367"/>
        <v>124</v>
      </c>
      <c r="BK79" s="87">
        <f t="shared" si="367"/>
        <v>124</v>
      </c>
    </row>
    <row r="80" spans="1:63" s="196" customFormat="1" ht="56.25" hidden="1" customHeight="1" x14ac:dyDescent="0.25">
      <c r="A80" s="239">
        <v>905</v>
      </c>
      <c r="B80" s="91" t="s">
        <v>55</v>
      </c>
      <c r="C80" s="74" t="s">
        <v>201</v>
      </c>
      <c r="D80" s="95">
        <v>124</v>
      </c>
      <c r="E80" s="95">
        <v>124</v>
      </c>
      <c r="F80" s="95">
        <v>124</v>
      </c>
      <c r="G80" s="76"/>
      <c r="H80" s="76"/>
      <c r="I80" s="76"/>
      <c r="J80" s="95"/>
      <c r="K80" s="95"/>
      <c r="L80" s="95"/>
      <c r="M80" s="87">
        <f>D80+J80</f>
        <v>124</v>
      </c>
      <c r="N80" s="87">
        <f>E80+K80</f>
        <v>124</v>
      </c>
      <c r="O80" s="87">
        <f>F80+L80</f>
        <v>124</v>
      </c>
      <c r="P80" s="87"/>
      <c r="Q80" s="87"/>
      <c r="R80" s="87"/>
      <c r="S80" s="87">
        <f>M80+P80</f>
        <v>124</v>
      </c>
      <c r="T80" s="87">
        <f>N80+Q80</f>
        <v>124</v>
      </c>
      <c r="U80" s="87">
        <f>O80+R80</f>
        <v>124</v>
      </c>
      <c r="V80" s="87"/>
      <c r="W80" s="87"/>
      <c r="X80" s="87"/>
      <c r="Y80" s="88">
        <f>S80+V80</f>
        <v>124</v>
      </c>
      <c r="Z80" s="88">
        <f>T80+W80</f>
        <v>124</v>
      </c>
      <c r="AA80" s="88">
        <f>U80+X80</f>
        <v>124</v>
      </c>
      <c r="AB80" s="88"/>
      <c r="AC80" s="88"/>
      <c r="AD80" s="88"/>
      <c r="AE80" s="88">
        <f>Y80+AB80</f>
        <v>124</v>
      </c>
      <c r="AF80" s="88">
        <f>Z80+AC80</f>
        <v>124</v>
      </c>
      <c r="AG80" s="88">
        <f>AA80+AD80</f>
        <v>124</v>
      </c>
      <c r="AH80" s="88"/>
      <c r="AI80" s="88"/>
      <c r="AJ80" s="88"/>
      <c r="AK80" s="154">
        <f>AE80+AH80</f>
        <v>124</v>
      </c>
      <c r="AL80" s="154">
        <f>AF80+AI80</f>
        <v>124</v>
      </c>
      <c r="AM80" s="154">
        <f>AG80+AJ80</f>
        <v>124</v>
      </c>
      <c r="AN80" s="154"/>
      <c r="AO80" s="154"/>
      <c r="AP80" s="154"/>
      <c r="AQ80" s="87">
        <f>AK80+AN80</f>
        <v>124</v>
      </c>
      <c r="AR80" s="87">
        <f>AL80+AO80</f>
        <v>124</v>
      </c>
      <c r="AS80" s="87">
        <f>AM80+AP80</f>
        <v>124</v>
      </c>
      <c r="AT80" s="87"/>
      <c r="AU80" s="87"/>
      <c r="AV80" s="87"/>
      <c r="AW80" s="87">
        <f>AQ80+AT80</f>
        <v>124</v>
      </c>
      <c r="AX80" s="87">
        <f>AR80+AU80</f>
        <v>124</v>
      </c>
      <c r="AY80" s="87">
        <f>AS80+AV80</f>
        <v>124</v>
      </c>
      <c r="AZ80" s="87"/>
      <c r="BA80" s="87"/>
      <c r="BB80" s="87"/>
      <c r="BC80" s="87">
        <f>AW80+AZ80</f>
        <v>124</v>
      </c>
      <c r="BD80" s="87">
        <f>AX80+BA80</f>
        <v>124</v>
      </c>
      <c r="BE80" s="87">
        <f>AY80+BB80</f>
        <v>124</v>
      </c>
      <c r="BF80" s="87"/>
      <c r="BG80" s="87"/>
      <c r="BH80" s="87"/>
      <c r="BI80" s="87">
        <f>BC80+BF80</f>
        <v>124</v>
      </c>
      <c r="BJ80" s="87">
        <f>BD80+BG80</f>
        <v>124</v>
      </c>
      <c r="BK80" s="87">
        <f>BE80+BH80</f>
        <v>124</v>
      </c>
    </row>
    <row r="81" spans="1:63" s="196" customFormat="1" ht="90" hidden="1" customHeight="1" x14ac:dyDescent="0.25">
      <c r="A81" s="239">
        <v>905</v>
      </c>
      <c r="B81" s="97" t="s">
        <v>56</v>
      </c>
      <c r="C81" s="120" t="s">
        <v>202</v>
      </c>
      <c r="D81" s="95">
        <f>D82</f>
        <v>3559</v>
      </c>
      <c r="E81" s="95">
        <f>E82</f>
        <v>3559</v>
      </c>
      <c r="F81" s="95">
        <f>F82</f>
        <v>3559</v>
      </c>
      <c r="G81" s="76"/>
      <c r="H81" s="76"/>
      <c r="I81" s="76"/>
      <c r="J81" s="95">
        <f>J82</f>
        <v>0</v>
      </c>
      <c r="K81" s="95">
        <f t="shared" ref="K81:U81" si="368">K82</f>
        <v>0</v>
      </c>
      <c r="L81" s="95">
        <f t="shared" si="368"/>
        <v>0</v>
      </c>
      <c r="M81" s="87">
        <f t="shared" si="368"/>
        <v>3559</v>
      </c>
      <c r="N81" s="87">
        <f t="shared" si="368"/>
        <v>3559</v>
      </c>
      <c r="O81" s="87">
        <f t="shared" si="368"/>
        <v>3559</v>
      </c>
      <c r="P81" s="87">
        <f>P82</f>
        <v>0</v>
      </c>
      <c r="Q81" s="87">
        <f t="shared" si="368"/>
        <v>0</v>
      </c>
      <c r="R81" s="87">
        <f t="shared" si="368"/>
        <v>0</v>
      </c>
      <c r="S81" s="87">
        <f t="shared" si="368"/>
        <v>3559</v>
      </c>
      <c r="T81" s="87">
        <f t="shared" si="368"/>
        <v>3559</v>
      </c>
      <c r="U81" s="87">
        <f t="shared" si="368"/>
        <v>3559</v>
      </c>
      <c r="V81" s="87">
        <f t="shared" ref="V81:BK81" si="369">V82</f>
        <v>0</v>
      </c>
      <c r="W81" s="87">
        <f t="shared" si="369"/>
        <v>0</v>
      </c>
      <c r="X81" s="87">
        <f t="shared" si="369"/>
        <v>0</v>
      </c>
      <c r="Y81" s="88">
        <f t="shared" si="369"/>
        <v>3559</v>
      </c>
      <c r="Z81" s="88">
        <f t="shared" si="369"/>
        <v>3559</v>
      </c>
      <c r="AA81" s="88">
        <f t="shared" si="369"/>
        <v>3559</v>
      </c>
      <c r="AB81" s="88">
        <f t="shared" si="369"/>
        <v>0</v>
      </c>
      <c r="AC81" s="88">
        <f t="shared" si="369"/>
        <v>0</v>
      </c>
      <c r="AD81" s="88">
        <f t="shared" si="369"/>
        <v>0</v>
      </c>
      <c r="AE81" s="88">
        <f t="shared" si="369"/>
        <v>3559</v>
      </c>
      <c r="AF81" s="88">
        <f t="shared" si="369"/>
        <v>3559</v>
      </c>
      <c r="AG81" s="88">
        <f t="shared" si="369"/>
        <v>3559</v>
      </c>
      <c r="AH81" s="88">
        <f t="shared" si="369"/>
        <v>0</v>
      </c>
      <c r="AI81" s="88">
        <f t="shared" si="369"/>
        <v>0</v>
      </c>
      <c r="AJ81" s="88">
        <f t="shared" si="369"/>
        <v>0</v>
      </c>
      <c r="AK81" s="154">
        <f t="shared" si="369"/>
        <v>3559</v>
      </c>
      <c r="AL81" s="154">
        <f t="shared" si="369"/>
        <v>3559</v>
      </c>
      <c r="AM81" s="154">
        <f t="shared" si="369"/>
        <v>3559</v>
      </c>
      <c r="AN81" s="154">
        <f t="shared" si="369"/>
        <v>0</v>
      </c>
      <c r="AO81" s="154">
        <f t="shared" si="369"/>
        <v>0</v>
      </c>
      <c r="AP81" s="154">
        <f t="shared" si="369"/>
        <v>0</v>
      </c>
      <c r="AQ81" s="87">
        <f t="shared" si="369"/>
        <v>3559</v>
      </c>
      <c r="AR81" s="87">
        <f t="shared" si="369"/>
        <v>3559</v>
      </c>
      <c r="AS81" s="87">
        <f t="shared" si="369"/>
        <v>3559</v>
      </c>
      <c r="AT81" s="87">
        <f t="shared" si="369"/>
        <v>0</v>
      </c>
      <c r="AU81" s="87">
        <f t="shared" si="369"/>
        <v>0</v>
      </c>
      <c r="AV81" s="87">
        <f t="shared" si="369"/>
        <v>0</v>
      </c>
      <c r="AW81" s="87">
        <f t="shared" si="369"/>
        <v>3559</v>
      </c>
      <c r="AX81" s="87">
        <f t="shared" si="369"/>
        <v>3559</v>
      </c>
      <c r="AY81" s="87">
        <f t="shared" si="369"/>
        <v>3559</v>
      </c>
      <c r="AZ81" s="87">
        <f t="shared" si="369"/>
        <v>0</v>
      </c>
      <c r="BA81" s="87">
        <f t="shared" si="369"/>
        <v>0</v>
      </c>
      <c r="BB81" s="87">
        <f t="shared" si="369"/>
        <v>0</v>
      </c>
      <c r="BC81" s="87">
        <f t="shared" si="369"/>
        <v>3559</v>
      </c>
      <c r="BD81" s="87">
        <f t="shared" si="369"/>
        <v>3559</v>
      </c>
      <c r="BE81" s="87">
        <f t="shared" si="369"/>
        <v>3559</v>
      </c>
      <c r="BF81" s="87">
        <f t="shared" si="369"/>
        <v>0</v>
      </c>
      <c r="BG81" s="87">
        <f t="shared" si="369"/>
        <v>0</v>
      </c>
      <c r="BH81" s="87">
        <f t="shared" si="369"/>
        <v>0</v>
      </c>
      <c r="BI81" s="87">
        <f t="shared" si="369"/>
        <v>3559</v>
      </c>
      <c r="BJ81" s="87">
        <f t="shared" si="369"/>
        <v>3559</v>
      </c>
      <c r="BK81" s="87">
        <f t="shared" si="369"/>
        <v>3559</v>
      </c>
    </row>
    <row r="82" spans="1:63" s="196" customFormat="1" ht="131.25" hidden="1" customHeight="1" x14ac:dyDescent="0.25">
      <c r="A82" s="239"/>
      <c r="B82" s="91" t="s">
        <v>57</v>
      </c>
      <c r="C82" s="74" t="s">
        <v>203</v>
      </c>
      <c r="D82" s="83">
        <v>3559</v>
      </c>
      <c r="E82" s="83">
        <v>3559</v>
      </c>
      <c r="F82" s="83">
        <v>3559</v>
      </c>
      <c r="G82" s="76"/>
      <c r="H82" s="76"/>
      <c r="I82" s="76"/>
      <c r="J82" s="83"/>
      <c r="K82" s="83"/>
      <c r="L82" s="83"/>
      <c r="M82" s="78">
        <f>D82+J82</f>
        <v>3559</v>
      </c>
      <c r="N82" s="78">
        <f>E82+K82</f>
        <v>3559</v>
      </c>
      <c r="O82" s="78">
        <f>F82+L82</f>
        <v>3559</v>
      </c>
      <c r="P82" s="78"/>
      <c r="Q82" s="78"/>
      <c r="R82" s="78"/>
      <c r="S82" s="78">
        <f>M82+P82</f>
        <v>3559</v>
      </c>
      <c r="T82" s="78">
        <f>N82+Q82</f>
        <v>3559</v>
      </c>
      <c r="U82" s="78">
        <f>O82+R82</f>
        <v>3559</v>
      </c>
      <c r="V82" s="78"/>
      <c r="W82" s="78"/>
      <c r="X82" s="78"/>
      <c r="Y82" s="80">
        <f>S82+V82</f>
        <v>3559</v>
      </c>
      <c r="Z82" s="80">
        <f>T82+W82</f>
        <v>3559</v>
      </c>
      <c r="AA82" s="80">
        <f>U82+X82</f>
        <v>3559</v>
      </c>
      <c r="AB82" s="80"/>
      <c r="AC82" s="80"/>
      <c r="AD82" s="80"/>
      <c r="AE82" s="80">
        <f>Y82+AB82</f>
        <v>3559</v>
      </c>
      <c r="AF82" s="80">
        <f>Z82+AC82</f>
        <v>3559</v>
      </c>
      <c r="AG82" s="80">
        <f>AA82+AD82</f>
        <v>3559</v>
      </c>
      <c r="AH82" s="80"/>
      <c r="AI82" s="80"/>
      <c r="AJ82" s="80"/>
      <c r="AK82" s="155">
        <f>AE82+AH82</f>
        <v>3559</v>
      </c>
      <c r="AL82" s="155">
        <f>AF82+AI82</f>
        <v>3559</v>
      </c>
      <c r="AM82" s="155">
        <f>AG82+AJ82</f>
        <v>3559</v>
      </c>
      <c r="AN82" s="155"/>
      <c r="AO82" s="155"/>
      <c r="AP82" s="155"/>
      <c r="AQ82" s="78">
        <f>AK82+AN82</f>
        <v>3559</v>
      </c>
      <c r="AR82" s="78">
        <f>AL82+AO82</f>
        <v>3559</v>
      </c>
      <c r="AS82" s="78">
        <f>AM82+AP82</f>
        <v>3559</v>
      </c>
      <c r="AT82" s="78"/>
      <c r="AU82" s="78"/>
      <c r="AV82" s="78"/>
      <c r="AW82" s="78">
        <f>AQ82+AT82</f>
        <v>3559</v>
      </c>
      <c r="AX82" s="78">
        <f>AR82+AU82</f>
        <v>3559</v>
      </c>
      <c r="AY82" s="78">
        <f>AS82+AV82</f>
        <v>3559</v>
      </c>
      <c r="AZ82" s="78"/>
      <c r="BA82" s="78"/>
      <c r="BB82" s="78"/>
      <c r="BC82" s="78">
        <f>AW82+AZ82</f>
        <v>3559</v>
      </c>
      <c r="BD82" s="78">
        <f>AX82+BA82</f>
        <v>3559</v>
      </c>
      <c r="BE82" s="78">
        <f>AY82+BB82</f>
        <v>3559</v>
      </c>
      <c r="BF82" s="78"/>
      <c r="BG82" s="78"/>
      <c r="BH82" s="78"/>
      <c r="BI82" s="78">
        <f>BC82+BF82</f>
        <v>3559</v>
      </c>
      <c r="BJ82" s="78">
        <f>BD82+BG82</f>
        <v>3559</v>
      </c>
      <c r="BK82" s="78">
        <f>BE82+BH82</f>
        <v>3559</v>
      </c>
    </row>
    <row r="83" spans="1:63" s="3" customFormat="1" ht="18.75" hidden="1" customHeight="1" x14ac:dyDescent="0.25">
      <c r="A83" s="237"/>
      <c r="B83" s="108" t="s">
        <v>58</v>
      </c>
      <c r="C83" s="102" t="s">
        <v>204</v>
      </c>
      <c r="D83" s="103">
        <f>D84</f>
        <v>3538</v>
      </c>
      <c r="E83" s="103">
        <f>E84</f>
        <v>3672</v>
      </c>
      <c r="F83" s="103">
        <f>F84</f>
        <v>3819</v>
      </c>
      <c r="G83" s="76"/>
      <c r="H83" s="76"/>
      <c r="I83" s="76"/>
      <c r="J83" s="103">
        <f t="shared" ref="J83:Y83" si="370">J84</f>
        <v>0</v>
      </c>
      <c r="K83" s="103">
        <f t="shared" si="370"/>
        <v>0</v>
      </c>
      <c r="L83" s="103">
        <f t="shared" si="370"/>
        <v>0</v>
      </c>
      <c r="M83" s="104">
        <f t="shared" si="370"/>
        <v>3538</v>
      </c>
      <c r="N83" s="104">
        <f t="shared" si="370"/>
        <v>3672</v>
      </c>
      <c r="O83" s="104">
        <f t="shared" si="370"/>
        <v>3819</v>
      </c>
      <c r="P83" s="104">
        <f t="shared" si="370"/>
        <v>0</v>
      </c>
      <c r="Q83" s="104">
        <f t="shared" si="370"/>
        <v>0</v>
      </c>
      <c r="R83" s="104">
        <f t="shared" si="370"/>
        <v>0</v>
      </c>
      <c r="S83" s="104">
        <f t="shared" si="370"/>
        <v>3538</v>
      </c>
      <c r="T83" s="104">
        <f t="shared" si="370"/>
        <v>3672</v>
      </c>
      <c r="U83" s="104">
        <f t="shared" si="370"/>
        <v>3819</v>
      </c>
      <c r="V83" s="104">
        <f t="shared" si="370"/>
        <v>0</v>
      </c>
      <c r="W83" s="104">
        <f t="shared" si="370"/>
        <v>0</v>
      </c>
      <c r="X83" s="104">
        <f t="shared" si="370"/>
        <v>0</v>
      </c>
      <c r="Y83" s="105">
        <f t="shared" si="370"/>
        <v>3538</v>
      </c>
      <c r="Z83" s="105">
        <f>Z84</f>
        <v>3672</v>
      </c>
      <c r="AA83" s="105">
        <f>AA84</f>
        <v>3819</v>
      </c>
      <c r="AB83" s="105">
        <f t="shared" ref="AB83:AE83" si="371">AB84</f>
        <v>0</v>
      </c>
      <c r="AC83" s="105">
        <f t="shared" si="371"/>
        <v>0</v>
      </c>
      <c r="AD83" s="105">
        <f t="shared" si="371"/>
        <v>0</v>
      </c>
      <c r="AE83" s="105">
        <f t="shared" si="371"/>
        <v>3538</v>
      </c>
      <c r="AF83" s="105">
        <f>AF84</f>
        <v>3672</v>
      </c>
      <c r="AG83" s="105">
        <f>AG84</f>
        <v>3819</v>
      </c>
      <c r="AH83" s="105">
        <f t="shared" ref="AH83:AK83" si="372">AH84</f>
        <v>0</v>
      </c>
      <c r="AI83" s="105">
        <f t="shared" si="372"/>
        <v>0</v>
      </c>
      <c r="AJ83" s="105">
        <f t="shared" si="372"/>
        <v>0</v>
      </c>
      <c r="AK83" s="153">
        <f t="shared" si="372"/>
        <v>3538</v>
      </c>
      <c r="AL83" s="153">
        <f>AL84</f>
        <v>3672</v>
      </c>
      <c r="AM83" s="153">
        <f>AM84</f>
        <v>3819</v>
      </c>
      <c r="AN83" s="153">
        <f t="shared" ref="AN83:AQ83" si="373">AN84</f>
        <v>0</v>
      </c>
      <c r="AO83" s="153">
        <f t="shared" si="373"/>
        <v>0</v>
      </c>
      <c r="AP83" s="153">
        <f t="shared" si="373"/>
        <v>0</v>
      </c>
      <c r="AQ83" s="104">
        <f t="shared" si="373"/>
        <v>3538</v>
      </c>
      <c r="AR83" s="104">
        <f>AR84</f>
        <v>3672</v>
      </c>
      <c r="AS83" s="104">
        <f>AS84</f>
        <v>3819</v>
      </c>
      <c r="AT83" s="104">
        <f t="shared" ref="AT83:AW83" si="374">AT84</f>
        <v>0</v>
      </c>
      <c r="AU83" s="104">
        <f t="shared" si="374"/>
        <v>0</v>
      </c>
      <c r="AV83" s="104">
        <f t="shared" si="374"/>
        <v>0</v>
      </c>
      <c r="AW83" s="104">
        <f t="shared" si="374"/>
        <v>3538</v>
      </c>
      <c r="AX83" s="104">
        <f>AX84</f>
        <v>3672</v>
      </c>
      <c r="AY83" s="104">
        <f>AY84</f>
        <v>3819</v>
      </c>
      <c r="AZ83" s="104">
        <f t="shared" ref="AZ83:BC83" si="375">AZ84</f>
        <v>0</v>
      </c>
      <c r="BA83" s="104">
        <f t="shared" si="375"/>
        <v>0</v>
      </c>
      <c r="BB83" s="104">
        <f t="shared" si="375"/>
        <v>0</v>
      </c>
      <c r="BC83" s="104">
        <f t="shared" si="375"/>
        <v>3538</v>
      </c>
      <c r="BD83" s="104">
        <f>BD84</f>
        <v>3672</v>
      </c>
      <c r="BE83" s="104">
        <f>BE84</f>
        <v>3819</v>
      </c>
      <c r="BF83" s="104">
        <f t="shared" ref="BF83:BI83" si="376">BF84</f>
        <v>0</v>
      </c>
      <c r="BG83" s="104">
        <f t="shared" si="376"/>
        <v>0</v>
      </c>
      <c r="BH83" s="104">
        <f t="shared" si="376"/>
        <v>0</v>
      </c>
      <c r="BI83" s="104">
        <f t="shared" si="376"/>
        <v>3538</v>
      </c>
      <c r="BJ83" s="104">
        <f>BJ84</f>
        <v>3672</v>
      </c>
      <c r="BK83" s="104">
        <f>BK84</f>
        <v>3819</v>
      </c>
    </row>
    <row r="84" spans="1:63" s="3" customFormat="1" ht="18.75" hidden="1" customHeight="1" x14ac:dyDescent="0.25">
      <c r="A84" s="237" t="s">
        <v>315</v>
      </c>
      <c r="B84" s="97" t="s">
        <v>59</v>
      </c>
      <c r="C84" s="90" t="s">
        <v>205</v>
      </c>
      <c r="D84" s="95">
        <f>D85+D86+D87+D88</f>
        <v>3538</v>
      </c>
      <c r="E84" s="95">
        <f>E85+E86+E87+E88</f>
        <v>3672</v>
      </c>
      <c r="F84" s="95">
        <f>F85+F86+F87+F88</f>
        <v>3819</v>
      </c>
      <c r="G84" s="76"/>
      <c r="H84" s="76"/>
      <c r="I84" s="76"/>
      <c r="J84" s="95">
        <f t="shared" ref="J84:AA84" si="377">J85+J86+J87+J88</f>
        <v>0</v>
      </c>
      <c r="K84" s="95">
        <f t="shared" si="377"/>
        <v>0</v>
      </c>
      <c r="L84" s="95">
        <f t="shared" si="377"/>
        <v>0</v>
      </c>
      <c r="M84" s="87">
        <f t="shared" si="377"/>
        <v>3538</v>
      </c>
      <c r="N84" s="87">
        <f t="shared" si="377"/>
        <v>3672</v>
      </c>
      <c r="O84" s="87">
        <f t="shared" si="377"/>
        <v>3819</v>
      </c>
      <c r="P84" s="87">
        <f t="shared" si="377"/>
        <v>0</v>
      </c>
      <c r="Q84" s="87">
        <f t="shared" si="377"/>
        <v>0</v>
      </c>
      <c r="R84" s="87">
        <f t="shared" si="377"/>
        <v>0</v>
      </c>
      <c r="S84" s="87">
        <f t="shared" si="377"/>
        <v>3538</v>
      </c>
      <c r="T84" s="87">
        <f t="shared" si="377"/>
        <v>3672</v>
      </c>
      <c r="U84" s="87">
        <f t="shared" si="377"/>
        <v>3819</v>
      </c>
      <c r="V84" s="87">
        <f t="shared" si="377"/>
        <v>0</v>
      </c>
      <c r="W84" s="87">
        <f t="shared" si="377"/>
        <v>0</v>
      </c>
      <c r="X84" s="87">
        <f t="shared" si="377"/>
        <v>0</v>
      </c>
      <c r="Y84" s="88">
        <f t="shared" si="377"/>
        <v>3538</v>
      </c>
      <c r="Z84" s="88">
        <f t="shared" si="377"/>
        <v>3672</v>
      </c>
      <c r="AA84" s="88">
        <f t="shared" si="377"/>
        <v>3819</v>
      </c>
      <c r="AB84" s="88">
        <f t="shared" ref="AB84:AG84" si="378">AB85+AB86+AB87+AB88</f>
        <v>0</v>
      </c>
      <c r="AC84" s="88">
        <f t="shared" si="378"/>
        <v>0</v>
      </c>
      <c r="AD84" s="88">
        <f t="shared" si="378"/>
        <v>0</v>
      </c>
      <c r="AE84" s="88">
        <f t="shared" si="378"/>
        <v>3538</v>
      </c>
      <c r="AF84" s="88">
        <f t="shared" si="378"/>
        <v>3672</v>
      </c>
      <c r="AG84" s="88">
        <f t="shared" si="378"/>
        <v>3819</v>
      </c>
      <c r="AH84" s="88">
        <f t="shared" ref="AH84:AM84" si="379">AH85+AH86+AH87+AH88</f>
        <v>0</v>
      </c>
      <c r="AI84" s="88">
        <f t="shared" si="379"/>
        <v>0</v>
      </c>
      <c r="AJ84" s="88">
        <f t="shared" si="379"/>
        <v>0</v>
      </c>
      <c r="AK84" s="154">
        <f t="shared" si="379"/>
        <v>3538</v>
      </c>
      <c r="AL84" s="154">
        <f t="shared" si="379"/>
        <v>3672</v>
      </c>
      <c r="AM84" s="154">
        <f t="shared" si="379"/>
        <v>3819</v>
      </c>
      <c r="AN84" s="154">
        <f t="shared" ref="AN84:AS84" si="380">AN85+AN86+AN87+AN88</f>
        <v>0</v>
      </c>
      <c r="AO84" s="154">
        <f t="shared" si="380"/>
        <v>0</v>
      </c>
      <c r="AP84" s="154">
        <f t="shared" si="380"/>
        <v>0</v>
      </c>
      <c r="AQ84" s="87">
        <f t="shared" si="380"/>
        <v>3538</v>
      </c>
      <c r="AR84" s="87">
        <f t="shared" si="380"/>
        <v>3672</v>
      </c>
      <c r="AS84" s="87">
        <f t="shared" si="380"/>
        <v>3819</v>
      </c>
      <c r="AT84" s="87">
        <f t="shared" ref="AT84:AY84" si="381">AT85+AT86+AT87+AT88</f>
        <v>0</v>
      </c>
      <c r="AU84" s="87">
        <f t="shared" si="381"/>
        <v>0</v>
      </c>
      <c r="AV84" s="87">
        <f t="shared" si="381"/>
        <v>0</v>
      </c>
      <c r="AW84" s="87">
        <f t="shared" si="381"/>
        <v>3538</v>
      </c>
      <c r="AX84" s="87">
        <f t="shared" si="381"/>
        <v>3672</v>
      </c>
      <c r="AY84" s="87">
        <f t="shared" si="381"/>
        <v>3819</v>
      </c>
      <c r="AZ84" s="87">
        <f t="shared" ref="AZ84:BE84" si="382">AZ85+AZ86+AZ87+AZ88</f>
        <v>0</v>
      </c>
      <c r="BA84" s="87">
        <f t="shared" si="382"/>
        <v>0</v>
      </c>
      <c r="BB84" s="87">
        <f t="shared" si="382"/>
        <v>0</v>
      </c>
      <c r="BC84" s="87">
        <f t="shared" si="382"/>
        <v>3538</v>
      </c>
      <c r="BD84" s="87">
        <f t="shared" si="382"/>
        <v>3672</v>
      </c>
      <c r="BE84" s="87">
        <f t="shared" si="382"/>
        <v>3819</v>
      </c>
      <c r="BF84" s="87">
        <f t="shared" ref="BF84:BK84" si="383">BF85+BF86+BF87+BF88</f>
        <v>0</v>
      </c>
      <c r="BG84" s="87">
        <f t="shared" si="383"/>
        <v>0</v>
      </c>
      <c r="BH84" s="87">
        <f t="shared" si="383"/>
        <v>0</v>
      </c>
      <c r="BI84" s="87">
        <f t="shared" si="383"/>
        <v>3538</v>
      </c>
      <c r="BJ84" s="87">
        <f t="shared" si="383"/>
        <v>3672</v>
      </c>
      <c r="BK84" s="87">
        <f t="shared" si="383"/>
        <v>3819</v>
      </c>
    </row>
    <row r="85" spans="1:63" s="3" customFormat="1" ht="36" hidden="1" customHeight="1" x14ac:dyDescent="0.25">
      <c r="A85" s="237" t="s">
        <v>315</v>
      </c>
      <c r="B85" s="91" t="s">
        <v>383</v>
      </c>
      <c r="C85" s="90" t="s">
        <v>206</v>
      </c>
      <c r="D85" s="95">
        <v>957</v>
      </c>
      <c r="E85" s="95">
        <v>993</v>
      </c>
      <c r="F85" s="95">
        <v>1033</v>
      </c>
      <c r="G85" s="76"/>
      <c r="H85" s="76"/>
      <c r="I85" s="76"/>
      <c r="J85" s="95"/>
      <c r="K85" s="95"/>
      <c r="L85" s="95"/>
      <c r="M85" s="87">
        <f t="shared" ref="M85:O87" si="384">D85+J85</f>
        <v>957</v>
      </c>
      <c r="N85" s="87">
        <f t="shared" si="384"/>
        <v>993</v>
      </c>
      <c r="O85" s="87">
        <f t="shared" si="384"/>
        <v>1033</v>
      </c>
      <c r="P85" s="87"/>
      <c r="Q85" s="87"/>
      <c r="R85" s="87"/>
      <c r="S85" s="87">
        <f t="shared" ref="S85:U87" si="385">M85+P85</f>
        <v>957</v>
      </c>
      <c r="T85" s="87">
        <f t="shared" si="385"/>
        <v>993</v>
      </c>
      <c r="U85" s="87">
        <f t="shared" si="385"/>
        <v>1033</v>
      </c>
      <c r="V85" s="87"/>
      <c r="W85" s="87"/>
      <c r="X85" s="87"/>
      <c r="Y85" s="88">
        <f t="shared" ref="Y85:AA87" si="386">S85+V85</f>
        <v>957</v>
      </c>
      <c r="Z85" s="88">
        <f t="shared" si="386"/>
        <v>993</v>
      </c>
      <c r="AA85" s="88">
        <f t="shared" si="386"/>
        <v>1033</v>
      </c>
      <c r="AB85" s="88"/>
      <c r="AC85" s="88"/>
      <c r="AD85" s="88"/>
      <c r="AE85" s="88">
        <f t="shared" ref="AE85:AE87" si="387">Y85+AB85</f>
        <v>957</v>
      </c>
      <c r="AF85" s="88">
        <f t="shared" ref="AF85:AF87" si="388">Z85+AC85</f>
        <v>993</v>
      </c>
      <c r="AG85" s="88">
        <f t="shared" ref="AG85:AG87" si="389">AA85+AD85</f>
        <v>1033</v>
      </c>
      <c r="AH85" s="88"/>
      <c r="AI85" s="88"/>
      <c r="AJ85" s="88"/>
      <c r="AK85" s="154">
        <f t="shared" ref="AK85:AK87" si="390">AE85+AH85</f>
        <v>957</v>
      </c>
      <c r="AL85" s="154">
        <f t="shared" ref="AL85:AL87" si="391">AF85+AI85</f>
        <v>993</v>
      </c>
      <c r="AM85" s="154">
        <f t="shared" ref="AM85:AM87" si="392">AG85+AJ85</f>
        <v>1033</v>
      </c>
      <c r="AN85" s="154"/>
      <c r="AO85" s="154"/>
      <c r="AP85" s="154"/>
      <c r="AQ85" s="87">
        <f t="shared" ref="AQ85:AQ87" si="393">AK85+AN85</f>
        <v>957</v>
      </c>
      <c r="AR85" s="87">
        <f t="shared" ref="AR85:AR87" si="394">AL85+AO85</f>
        <v>993</v>
      </c>
      <c r="AS85" s="87">
        <f t="shared" ref="AS85:AS87" si="395">AM85+AP85</f>
        <v>1033</v>
      </c>
      <c r="AT85" s="87"/>
      <c r="AU85" s="87"/>
      <c r="AV85" s="87"/>
      <c r="AW85" s="87">
        <f t="shared" ref="AW85:AW87" si="396">AQ85+AT85</f>
        <v>957</v>
      </c>
      <c r="AX85" s="87">
        <f t="shared" ref="AX85:AX87" si="397">AR85+AU85</f>
        <v>993</v>
      </c>
      <c r="AY85" s="87">
        <f t="shared" ref="AY85:AY87" si="398">AS85+AV85</f>
        <v>1033</v>
      </c>
      <c r="AZ85" s="87">
        <v>206</v>
      </c>
      <c r="BA85" s="87"/>
      <c r="BB85" s="87"/>
      <c r="BC85" s="87">
        <f t="shared" ref="BC85:BC87" si="399">AW85+AZ85</f>
        <v>1163</v>
      </c>
      <c r="BD85" s="87">
        <f t="shared" ref="BD85:BD87" si="400">AX85+BA85</f>
        <v>993</v>
      </c>
      <c r="BE85" s="87">
        <f t="shared" ref="BE85:BE87" si="401">AY85+BB85</f>
        <v>1033</v>
      </c>
      <c r="BF85" s="87"/>
      <c r="BG85" s="87"/>
      <c r="BH85" s="87"/>
      <c r="BI85" s="87">
        <f t="shared" ref="BI85:BI87" si="402">BC85+BF85</f>
        <v>1163</v>
      </c>
      <c r="BJ85" s="87">
        <f t="shared" ref="BJ85:BJ87" si="403">BD85+BG85</f>
        <v>993</v>
      </c>
      <c r="BK85" s="87">
        <f t="shared" ref="BK85:BK87" si="404">BE85+BH85</f>
        <v>1033</v>
      </c>
    </row>
    <row r="86" spans="1:63" s="196" customFormat="1" ht="36" hidden="1" customHeight="1" x14ac:dyDescent="0.25">
      <c r="A86" s="239" t="s">
        <v>315</v>
      </c>
      <c r="B86" s="91" t="s">
        <v>60</v>
      </c>
      <c r="C86" s="90" t="s">
        <v>207</v>
      </c>
      <c r="D86" s="95">
        <v>0</v>
      </c>
      <c r="E86" s="95">
        <v>0</v>
      </c>
      <c r="F86" s="95">
        <v>0</v>
      </c>
      <c r="G86" s="76"/>
      <c r="H86" s="76"/>
      <c r="I86" s="76"/>
      <c r="J86" s="95"/>
      <c r="K86" s="95"/>
      <c r="L86" s="95"/>
      <c r="M86" s="87">
        <f t="shared" si="384"/>
        <v>0</v>
      </c>
      <c r="N86" s="87">
        <f t="shared" si="384"/>
        <v>0</v>
      </c>
      <c r="O86" s="87">
        <f t="shared" si="384"/>
        <v>0</v>
      </c>
      <c r="P86" s="87"/>
      <c r="Q86" s="87"/>
      <c r="R86" s="87"/>
      <c r="S86" s="87">
        <f t="shared" si="385"/>
        <v>0</v>
      </c>
      <c r="T86" s="87">
        <f t="shared" si="385"/>
        <v>0</v>
      </c>
      <c r="U86" s="87">
        <f t="shared" si="385"/>
        <v>0</v>
      </c>
      <c r="V86" s="87"/>
      <c r="W86" s="87"/>
      <c r="X86" s="87"/>
      <c r="Y86" s="88">
        <f t="shared" si="386"/>
        <v>0</v>
      </c>
      <c r="Z86" s="88">
        <f t="shared" si="386"/>
        <v>0</v>
      </c>
      <c r="AA86" s="88">
        <f t="shared" si="386"/>
        <v>0</v>
      </c>
      <c r="AB86" s="88"/>
      <c r="AC86" s="88"/>
      <c r="AD86" s="88"/>
      <c r="AE86" s="88">
        <f t="shared" si="387"/>
        <v>0</v>
      </c>
      <c r="AF86" s="88">
        <f t="shared" si="388"/>
        <v>0</v>
      </c>
      <c r="AG86" s="88">
        <f t="shared" si="389"/>
        <v>0</v>
      </c>
      <c r="AH86" s="88"/>
      <c r="AI86" s="88"/>
      <c r="AJ86" s="88"/>
      <c r="AK86" s="154">
        <f t="shared" si="390"/>
        <v>0</v>
      </c>
      <c r="AL86" s="154">
        <f t="shared" si="391"/>
        <v>0</v>
      </c>
      <c r="AM86" s="154">
        <f t="shared" si="392"/>
        <v>0</v>
      </c>
      <c r="AN86" s="154"/>
      <c r="AO86" s="154"/>
      <c r="AP86" s="154"/>
      <c r="AQ86" s="87">
        <f t="shared" si="393"/>
        <v>0</v>
      </c>
      <c r="AR86" s="87">
        <f t="shared" si="394"/>
        <v>0</v>
      </c>
      <c r="AS86" s="87">
        <f t="shared" si="395"/>
        <v>0</v>
      </c>
      <c r="AT86" s="87"/>
      <c r="AU86" s="87"/>
      <c r="AV86" s="87"/>
      <c r="AW86" s="87">
        <f t="shared" si="396"/>
        <v>0</v>
      </c>
      <c r="AX86" s="87">
        <f t="shared" si="397"/>
        <v>0</v>
      </c>
      <c r="AY86" s="87">
        <f t="shared" si="398"/>
        <v>0</v>
      </c>
      <c r="AZ86" s="87"/>
      <c r="BA86" s="87"/>
      <c r="BB86" s="87"/>
      <c r="BC86" s="87">
        <f t="shared" si="399"/>
        <v>0</v>
      </c>
      <c r="BD86" s="87">
        <f t="shared" si="400"/>
        <v>0</v>
      </c>
      <c r="BE86" s="87">
        <f t="shared" si="401"/>
        <v>0</v>
      </c>
      <c r="BF86" s="87"/>
      <c r="BG86" s="87"/>
      <c r="BH86" s="87"/>
      <c r="BI86" s="87">
        <f t="shared" si="402"/>
        <v>0</v>
      </c>
      <c r="BJ86" s="87">
        <f t="shared" si="403"/>
        <v>0</v>
      </c>
      <c r="BK86" s="87">
        <f t="shared" si="404"/>
        <v>0</v>
      </c>
    </row>
    <row r="87" spans="1:63" s="196" customFormat="1" ht="18.75" hidden="1" customHeight="1" x14ac:dyDescent="0.25">
      <c r="A87" s="239" t="s">
        <v>315</v>
      </c>
      <c r="B87" s="91" t="s">
        <v>384</v>
      </c>
      <c r="C87" s="90" t="s">
        <v>208</v>
      </c>
      <c r="D87" s="95">
        <v>161</v>
      </c>
      <c r="E87" s="95">
        <v>167</v>
      </c>
      <c r="F87" s="95">
        <v>174</v>
      </c>
      <c r="G87" s="76"/>
      <c r="H87" s="76"/>
      <c r="I87" s="76"/>
      <c r="J87" s="95"/>
      <c r="K87" s="95"/>
      <c r="L87" s="95"/>
      <c r="M87" s="87">
        <f t="shared" si="384"/>
        <v>161</v>
      </c>
      <c r="N87" s="87">
        <f t="shared" si="384"/>
        <v>167</v>
      </c>
      <c r="O87" s="87">
        <f t="shared" si="384"/>
        <v>174</v>
      </c>
      <c r="P87" s="87"/>
      <c r="Q87" s="87"/>
      <c r="R87" s="87"/>
      <c r="S87" s="87">
        <f t="shared" si="385"/>
        <v>161</v>
      </c>
      <c r="T87" s="87">
        <f t="shared" si="385"/>
        <v>167</v>
      </c>
      <c r="U87" s="87">
        <f t="shared" si="385"/>
        <v>174</v>
      </c>
      <c r="V87" s="87"/>
      <c r="W87" s="87"/>
      <c r="X87" s="87"/>
      <c r="Y87" s="88">
        <f t="shared" si="386"/>
        <v>161</v>
      </c>
      <c r="Z87" s="88">
        <f t="shared" si="386"/>
        <v>167</v>
      </c>
      <c r="AA87" s="88">
        <f t="shared" si="386"/>
        <v>174</v>
      </c>
      <c r="AB87" s="88"/>
      <c r="AC87" s="88"/>
      <c r="AD87" s="88"/>
      <c r="AE87" s="88">
        <f t="shared" si="387"/>
        <v>161</v>
      </c>
      <c r="AF87" s="88">
        <f t="shared" si="388"/>
        <v>167</v>
      </c>
      <c r="AG87" s="88">
        <f t="shared" si="389"/>
        <v>174</v>
      </c>
      <c r="AH87" s="88"/>
      <c r="AI87" s="88"/>
      <c r="AJ87" s="88"/>
      <c r="AK87" s="154">
        <f t="shared" si="390"/>
        <v>161</v>
      </c>
      <c r="AL87" s="154">
        <f t="shared" si="391"/>
        <v>167</v>
      </c>
      <c r="AM87" s="154">
        <f t="shared" si="392"/>
        <v>174</v>
      </c>
      <c r="AN87" s="154"/>
      <c r="AO87" s="154"/>
      <c r="AP87" s="154"/>
      <c r="AQ87" s="87">
        <f t="shared" si="393"/>
        <v>161</v>
      </c>
      <c r="AR87" s="87">
        <f t="shared" si="394"/>
        <v>167</v>
      </c>
      <c r="AS87" s="87">
        <f t="shared" si="395"/>
        <v>174</v>
      </c>
      <c r="AT87" s="87"/>
      <c r="AU87" s="87"/>
      <c r="AV87" s="87"/>
      <c r="AW87" s="87">
        <f t="shared" si="396"/>
        <v>161</v>
      </c>
      <c r="AX87" s="87">
        <f t="shared" si="397"/>
        <v>167</v>
      </c>
      <c r="AY87" s="87">
        <f t="shared" si="398"/>
        <v>174</v>
      </c>
      <c r="AZ87" s="87"/>
      <c r="BA87" s="87"/>
      <c r="BB87" s="87"/>
      <c r="BC87" s="87">
        <f t="shared" si="399"/>
        <v>161</v>
      </c>
      <c r="BD87" s="87">
        <f t="shared" si="400"/>
        <v>167</v>
      </c>
      <c r="BE87" s="87">
        <f t="shared" si="401"/>
        <v>174</v>
      </c>
      <c r="BF87" s="87"/>
      <c r="BG87" s="87"/>
      <c r="BH87" s="87"/>
      <c r="BI87" s="87">
        <f t="shared" si="402"/>
        <v>161</v>
      </c>
      <c r="BJ87" s="87">
        <f t="shared" si="403"/>
        <v>167</v>
      </c>
      <c r="BK87" s="87">
        <f t="shared" si="404"/>
        <v>174</v>
      </c>
    </row>
    <row r="88" spans="1:63" s="3" customFormat="1" ht="18.75" hidden="1" customHeight="1" x14ac:dyDescent="0.25">
      <c r="A88" s="237" t="s">
        <v>315</v>
      </c>
      <c r="B88" s="91" t="s">
        <v>385</v>
      </c>
      <c r="C88" s="90" t="s">
        <v>209</v>
      </c>
      <c r="D88" s="95">
        <f>D89+D90</f>
        <v>2420</v>
      </c>
      <c r="E88" s="95">
        <f>E89+E90</f>
        <v>2512</v>
      </c>
      <c r="F88" s="95">
        <f>F89+F90</f>
        <v>2612</v>
      </c>
      <c r="G88" s="76"/>
      <c r="H88" s="76"/>
      <c r="I88" s="76"/>
      <c r="J88" s="95">
        <f t="shared" ref="J88:O88" si="405">J89+J90</f>
        <v>0</v>
      </c>
      <c r="K88" s="95">
        <f t="shared" si="405"/>
        <v>0</v>
      </c>
      <c r="L88" s="95">
        <f t="shared" si="405"/>
        <v>0</v>
      </c>
      <c r="M88" s="87">
        <f t="shared" si="405"/>
        <v>2420</v>
      </c>
      <c r="N88" s="87">
        <f t="shared" si="405"/>
        <v>2512</v>
      </c>
      <c r="O88" s="87">
        <f t="shared" si="405"/>
        <v>2612</v>
      </c>
      <c r="P88" s="87">
        <f t="shared" ref="P88:U88" si="406">P89+P90</f>
        <v>0</v>
      </c>
      <c r="Q88" s="87">
        <f t="shared" si="406"/>
        <v>0</v>
      </c>
      <c r="R88" s="87">
        <f t="shared" si="406"/>
        <v>0</v>
      </c>
      <c r="S88" s="87">
        <f t="shared" si="406"/>
        <v>2420</v>
      </c>
      <c r="T88" s="87">
        <f t="shared" si="406"/>
        <v>2512</v>
      </c>
      <c r="U88" s="87">
        <f t="shared" si="406"/>
        <v>2612</v>
      </c>
      <c r="V88" s="87">
        <f t="shared" ref="V88:AA88" si="407">V89+V90</f>
        <v>0</v>
      </c>
      <c r="W88" s="87">
        <f t="shared" si="407"/>
        <v>0</v>
      </c>
      <c r="X88" s="87">
        <f t="shared" si="407"/>
        <v>0</v>
      </c>
      <c r="Y88" s="88">
        <f t="shared" si="407"/>
        <v>2420</v>
      </c>
      <c r="Z88" s="88">
        <f t="shared" si="407"/>
        <v>2512</v>
      </c>
      <c r="AA88" s="88">
        <f t="shared" si="407"/>
        <v>2612</v>
      </c>
      <c r="AB88" s="88">
        <f t="shared" ref="AB88:AG88" si="408">AB89+AB90</f>
        <v>0</v>
      </c>
      <c r="AC88" s="88">
        <f t="shared" si="408"/>
        <v>0</v>
      </c>
      <c r="AD88" s="88">
        <f t="shared" si="408"/>
        <v>0</v>
      </c>
      <c r="AE88" s="88">
        <f t="shared" si="408"/>
        <v>2420</v>
      </c>
      <c r="AF88" s="88">
        <f t="shared" si="408"/>
        <v>2512</v>
      </c>
      <c r="AG88" s="88">
        <f t="shared" si="408"/>
        <v>2612</v>
      </c>
      <c r="AH88" s="88">
        <f t="shared" ref="AH88:AM88" si="409">AH89+AH90</f>
        <v>0</v>
      </c>
      <c r="AI88" s="88">
        <f t="shared" si="409"/>
        <v>0</v>
      </c>
      <c r="AJ88" s="88">
        <f t="shared" si="409"/>
        <v>0</v>
      </c>
      <c r="AK88" s="154">
        <f t="shared" si="409"/>
        <v>2420</v>
      </c>
      <c r="AL88" s="154">
        <f t="shared" si="409"/>
        <v>2512</v>
      </c>
      <c r="AM88" s="154">
        <f t="shared" si="409"/>
        <v>2612</v>
      </c>
      <c r="AN88" s="154">
        <f t="shared" ref="AN88:AS88" si="410">AN89+AN90</f>
        <v>0</v>
      </c>
      <c r="AO88" s="154">
        <f t="shared" si="410"/>
        <v>0</v>
      </c>
      <c r="AP88" s="154">
        <f t="shared" si="410"/>
        <v>0</v>
      </c>
      <c r="AQ88" s="87">
        <f t="shared" si="410"/>
        <v>2420</v>
      </c>
      <c r="AR88" s="87">
        <f t="shared" si="410"/>
        <v>2512</v>
      </c>
      <c r="AS88" s="87">
        <f t="shared" si="410"/>
        <v>2612</v>
      </c>
      <c r="AT88" s="87">
        <f t="shared" ref="AT88:AY88" si="411">AT89+AT90</f>
        <v>0</v>
      </c>
      <c r="AU88" s="87">
        <f t="shared" si="411"/>
        <v>0</v>
      </c>
      <c r="AV88" s="87">
        <f t="shared" si="411"/>
        <v>0</v>
      </c>
      <c r="AW88" s="87">
        <f t="shared" si="411"/>
        <v>2420</v>
      </c>
      <c r="AX88" s="87">
        <f t="shared" si="411"/>
        <v>2512</v>
      </c>
      <c r="AY88" s="87">
        <f t="shared" si="411"/>
        <v>2612</v>
      </c>
      <c r="AZ88" s="87">
        <f t="shared" ref="AZ88:BE88" si="412">AZ89+AZ90</f>
        <v>-206</v>
      </c>
      <c r="BA88" s="87">
        <f t="shared" si="412"/>
        <v>0</v>
      </c>
      <c r="BB88" s="87">
        <f t="shared" si="412"/>
        <v>0</v>
      </c>
      <c r="BC88" s="87">
        <f t="shared" si="412"/>
        <v>2214</v>
      </c>
      <c r="BD88" s="87">
        <f t="shared" si="412"/>
        <v>2512</v>
      </c>
      <c r="BE88" s="87">
        <f t="shared" si="412"/>
        <v>2612</v>
      </c>
      <c r="BF88" s="87">
        <f t="shared" ref="BF88:BK88" si="413">BF89+BF90</f>
        <v>0</v>
      </c>
      <c r="BG88" s="87">
        <f t="shared" si="413"/>
        <v>0</v>
      </c>
      <c r="BH88" s="87">
        <f t="shared" si="413"/>
        <v>0</v>
      </c>
      <c r="BI88" s="87">
        <f t="shared" si="413"/>
        <v>2214</v>
      </c>
      <c r="BJ88" s="87">
        <f t="shared" si="413"/>
        <v>2512</v>
      </c>
      <c r="BK88" s="87">
        <f t="shared" si="413"/>
        <v>2612</v>
      </c>
    </row>
    <row r="89" spans="1:63" s="196" customFormat="1" ht="18.75" hidden="1" customHeight="1" x14ac:dyDescent="0.25">
      <c r="A89" s="239" t="s">
        <v>315</v>
      </c>
      <c r="B89" s="91" t="s">
        <v>386</v>
      </c>
      <c r="C89" s="74" t="s">
        <v>327</v>
      </c>
      <c r="D89" s="95">
        <v>2220</v>
      </c>
      <c r="E89" s="95">
        <v>2304</v>
      </c>
      <c r="F89" s="95">
        <v>2396</v>
      </c>
      <c r="G89" s="76"/>
      <c r="H89" s="76"/>
      <c r="I89" s="76"/>
      <c r="J89" s="95"/>
      <c r="K89" s="95"/>
      <c r="L89" s="95"/>
      <c r="M89" s="87">
        <f t="shared" ref="M89:O90" si="414">D89+J89</f>
        <v>2220</v>
      </c>
      <c r="N89" s="87">
        <f t="shared" si="414"/>
        <v>2304</v>
      </c>
      <c r="O89" s="87">
        <f t="shared" si="414"/>
        <v>2396</v>
      </c>
      <c r="P89" s="87"/>
      <c r="Q89" s="87"/>
      <c r="R89" s="87"/>
      <c r="S89" s="87">
        <f t="shared" ref="S89:U90" si="415">M89+P89</f>
        <v>2220</v>
      </c>
      <c r="T89" s="87">
        <f t="shared" si="415"/>
        <v>2304</v>
      </c>
      <c r="U89" s="87">
        <f t="shared" si="415"/>
        <v>2396</v>
      </c>
      <c r="V89" s="87"/>
      <c r="W89" s="87"/>
      <c r="X89" s="87"/>
      <c r="Y89" s="88">
        <f t="shared" ref="Y89:AA90" si="416">S89+V89</f>
        <v>2220</v>
      </c>
      <c r="Z89" s="88">
        <f t="shared" si="416"/>
        <v>2304</v>
      </c>
      <c r="AA89" s="88">
        <f t="shared" si="416"/>
        <v>2396</v>
      </c>
      <c r="AB89" s="88"/>
      <c r="AC89" s="88"/>
      <c r="AD89" s="88"/>
      <c r="AE89" s="88">
        <f t="shared" ref="AE89:AE90" si="417">Y89+AB89</f>
        <v>2220</v>
      </c>
      <c r="AF89" s="88">
        <f t="shared" ref="AF89:AF90" si="418">Z89+AC89</f>
        <v>2304</v>
      </c>
      <c r="AG89" s="88">
        <f t="shared" ref="AG89:AG90" si="419">AA89+AD89</f>
        <v>2396</v>
      </c>
      <c r="AH89" s="88"/>
      <c r="AI89" s="88"/>
      <c r="AJ89" s="88"/>
      <c r="AK89" s="154">
        <f t="shared" ref="AK89:AK90" si="420">AE89+AH89</f>
        <v>2220</v>
      </c>
      <c r="AL89" s="154">
        <f t="shared" ref="AL89:AL90" si="421">AF89+AI89</f>
        <v>2304</v>
      </c>
      <c r="AM89" s="154">
        <f t="shared" ref="AM89:AM90" si="422">AG89+AJ89</f>
        <v>2396</v>
      </c>
      <c r="AN89" s="154"/>
      <c r="AO89" s="154"/>
      <c r="AP89" s="154"/>
      <c r="AQ89" s="87">
        <f t="shared" ref="AQ89:AQ90" si="423">AK89+AN89</f>
        <v>2220</v>
      </c>
      <c r="AR89" s="87">
        <f t="shared" ref="AR89:AR90" si="424">AL89+AO89</f>
        <v>2304</v>
      </c>
      <c r="AS89" s="87">
        <f t="shared" ref="AS89:AS90" si="425">AM89+AP89</f>
        <v>2396</v>
      </c>
      <c r="AT89" s="87"/>
      <c r="AU89" s="87"/>
      <c r="AV89" s="87"/>
      <c r="AW89" s="87">
        <f t="shared" ref="AW89:AW90" si="426">AQ89+AT89</f>
        <v>2220</v>
      </c>
      <c r="AX89" s="87">
        <f t="shared" ref="AX89:AX90" si="427">AR89+AU89</f>
        <v>2304</v>
      </c>
      <c r="AY89" s="87">
        <f t="shared" ref="AY89:AY90" si="428">AS89+AV89</f>
        <v>2396</v>
      </c>
      <c r="AZ89" s="87"/>
      <c r="BA89" s="87"/>
      <c r="BB89" s="87"/>
      <c r="BC89" s="87">
        <f t="shared" ref="BC89:BC90" si="429">AW89+AZ89</f>
        <v>2220</v>
      </c>
      <c r="BD89" s="87">
        <f t="shared" ref="BD89:BD90" si="430">AX89+BA89</f>
        <v>2304</v>
      </c>
      <c r="BE89" s="87">
        <f t="shared" ref="BE89:BE90" si="431">AY89+BB89</f>
        <v>2396</v>
      </c>
      <c r="BF89" s="87"/>
      <c r="BG89" s="87"/>
      <c r="BH89" s="87"/>
      <c r="BI89" s="87">
        <f t="shared" ref="BI89:BI90" si="432">BC89+BF89</f>
        <v>2220</v>
      </c>
      <c r="BJ89" s="87">
        <f t="shared" ref="BJ89:BJ90" si="433">BD89+BG89</f>
        <v>2304</v>
      </c>
      <c r="BK89" s="87">
        <f t="shared" ref="BK89:BK90" si="434">BE89+BH89</f>
        <v>2396</v>
      </c>
    </row>
    <row r="90" spans="1:63" s="3" customFormat="1" ht="18.75" hidden="1" customHeight="1" x14ac:dyDescent="0.25">
      <c r="A90" s="237" t="s">
        <v>315</v>
      </c>
      <c r="B90" s="91" t="s">
        <v>387</v>
      </c>
      <c r="C90" s="74" t="s">
        <v>332</v>
      </c>
      <c r="D90" s="95">
        <v>200</v>
      </c>
      <c r="E90" s="95">
        <v>208</v>
      </c>
      <c r="F90" s="95">
        <v>216</v>
      </c>
      <c r="G90" s="76"/>
      <c r="H90" s="76"/>
      <c r="I90" s="76"/>
      <c r="J90" s="95"/>
      <c r="K90" s="95"/>
      <c r="L90" s="95"/>
      <c r="M90" s="87">
        <f t="shared" si="414"/>
        <v>200</v>
      </c>
      <c r="N90" s="87">
        <f t="shared" si="414"/>
        <v>208</v>
      </c>
      <c r="O90" s="87">
        <f t="shared" si="414"/>
        <v>216</v>
      </c>
      <c r="P90" s="87"/>
      <c r="Q90" s="87"/>
      <c r="R90" s="87"/>
      <c r="S90" s="87">
        <f t="shared" si="415"/>
        <v>200</v>
      </c>
      <c r="T90" s="87">
        <f t="shared" si="415"/>
        <v>208</v>
      </c>
      <c r="U90" s="87">
        <f t="shared" si="415"/>
        <v>216</v>
      </c>
      <c r="V90" s="87"/>
      <c r="W90" s="87"/>
      <c r="X90" s="87"/>
      <c r="Y90" s="88">
        <f t="shared" si="416"/>
        <v>200</v>
      </c>
      <c r="Z90" s="88">
        <f t="shared" si="416"/>
        <v>208</v>
      </c>
      <c r="AA90" s="88">
        <f t="shared" si="416"/>
        <v>216</v>
      </c>
      <c r="AB90" s="88"/>
      <c r="AC90" s="88"/>
      <c r="AD90" s="88"/>
      <c r="AE90" s="88">
        <f t="shared" si="417"/>
        <v>200</v>
      </c>
      <c r="AF90" s="88">
        <f t="shared" si="418"/>
        <v>208</v>
      </c>
      <c r="AG90" s="88">
        <f t="shared" si="419"/>
        <v>216</v>
      </c>
      <c r="AH90" s="88"/>
      <c r="AI90" s="88"/>
      <c r="AJ90" s="88"/>
      <c r="AK90" s="154">
        <f t="shared" si="420"/>
        <v>200</v>
      </c>
      <c r="AL90" s="154">
        <f t="shared" si="421"/>
        <v>208</v>
      </c>
      <c r="AM90" s="154">
        <f t="shared" si="422"/>
        <v>216</v>
      </c>
      <c r="AN90" s="154"/>
      <c r="AO90" s="154"/>
      <c r="AP90" s="154"/>
      <c r="AQ90" s="87">
        <f t="shared" si="423"/>
        <v>200</v>
      </c>
      <c r="AR90" s="87">
        <f t="shared" si="424"/>
        <v>208</v>
      </c>
      <c r="AS90" s="87">
        <f t="shared" si="425"/>
        <v>216</v>
      </c>
      <c r="AT90" s="87"/>
      <c r="AU90" s="87"/>
      <c r="AV90" s="87"/>
      <c r="AW90" s="87">
        <f t="shared" si="426"/>
        <v>200</v>
      </c>
      <c r="AX90" s="87">
        <f t="shared" si="427"/>
        <v>208</v>
      </c>
      <c r="AY90" s="87">
        <f t="shared" si="428"/>
        <v>216</v>
      </c>
      <c r="AZ90" s="87">
        <v>-206</v>
      </c>
      <c r="BA90" s="87"/>
      <c r="BB90" s="87"/>
      <c r="BC90" s="87">
        <f t="shared" si="429"/>
        <v>-6</v>
      </c>
      <c r="BD90" s="87">
        <f t="shared" si="430"/>
        <v>208</v>
      </c>
      <c r="BE90" s="87">
        <f t="shared" si="431"/>
        <v>216</v>
      </c>
      <c r="BF90" s="87"/>
      <c r="BG90" s="87"/>
      <c r="BH90" s="87"/>
      <c r="BI90" s="87">
        <f t="shared" si="432"/>
        <v>-6</v>
      </c>
      <c r="BJ90" s="87">
        <f t="shared" si="433"/>
        <v>208</v>
      </c>
      <c r="BK90" s="87">
        <f t="shared" si="434"/>
        <v>216</v>
      </c>
    </row>
    <row r="91" spans="1:63" s="4" customFormat="1" ht="39" customHeight="1" x14ac:dyDescent="0.25">
      <c r="A91" s="242"/>
      <c r="B91" s="209" t="s">
        <v>61</v>
      </c>
      <c r="C91" s="177" t="s">
        <v>340</v>
      </c>
      <c r="D91" s="28">
        <f>D92+D94</f>
        <v>7811.6</v>
      </c>
      <c r="E91" s="28">
        <f>E92+E94</f>
        <v>7811.6</v>
      </c>
      <c r="F91" s="28">
        <f>F92+F94</f>
        <v>7759.3</v>
      </c>
      <c r="G91" s="29"/>
      <c r="H91" s="29"/>
      <c r="I91" s="29"/>
      <c r="J91" s="28">
        <f t="shared" ref="J91:O91" si="435">J92+J94</f>
        <v>0</v>
      </c>
      <c r="K91" s="28">
        <f t="shared" si="435"/>
        <v>0</v>
      </c>
      <c r="L91" s="28">
        <f t="shared" si="435"/>
        <v>0</v>
      </c>
      <c r="M91" s="8">
        <f t="shared" si="435"/>
        <v>7811.6</v>
      </c>
      <c r="N91" s="8">
        <f t="shared" si="435"/>
        <v>7811.6</v>
      </c>
      <c r="O91" s="8">
        <f t="shared" si="435"/>
        <v>7759.3</v>
      </c>
      <c r="P91" s="8">
        <f t="shared" ref="P91:U91" si="436">P92+P94</f>
        <v>0</v>
      </c>
      <c r="Q91" s="8">
        <f t="shared" si="436"/>
        <v>0</v>
      </c>
      <c r="R91" s="8">
        <f t="shared" si="436"/>
        <v>0</v>
      </c>
      <c r="S91" s="8">
        <f t="shared" si="436"/>
        <v>7811.6</v>
      </c>
      <c r="T91" s="8">
        <f t="shared" si="436"/>
        <v>7811.6</v>
      </c>
      <c r="U91" s="8">
        <f t="shared" si="436"/>
        <v>7759.3</v>
      </c>
      <c r="V91" s="8">
        <f t="shared" ref="V91:AA91" si="437">V92+V94</f>
        <v>0</v>
      </c>
      <c r="W91" s="8">
        <f t="shared" si="437"/>
        <v>0</v>
      </c>
      <c r="X91" s="8">
        <f t="shared" si="437"/>
        <v>0</v>
      </c>
      <c r="Y91" s="70">
        <f t="shared" si="437"/>
        <v>7811.6</v>
      </c>
      <c r="Z91" s="70">
        <f t="shared" si="437"/>
        <v>7811.6</v>
      </c>
      <c r="AA91" s="70">
        <f t="shared" si="437"/>
        <v>7759.3</v>
      </c>
      <c r="AB91" s="70">
        <f t="shared" ref="AB91:AG91" si="438">AB92+AB94</f>
        <v>0</v>
      </c>
      <c r="AC91" s="70">
        <f t="shared" si="438"/>
        <v>0</v>
      </c>
      <c r="AD91" s="70">
        <f t="shared" si="438"/>
        <v>0</v>
      </c>
      <c r="AE91" s="70">
        <f t="shared" si="438"/>
        <v>7811.6</v>
      </c>
      <c r="AF91" s="70">
        <f t="shared" si="438"/>
        <v>7811.6</v>
      </c>
      <c r="AG91" s="70">
        <f t="shared" si="438"/>
        <v>7759.3</v>
      </c>
      <c r="AH91" s="70">
        <f t="shared" ref="AH91:AM91" si="439">AH92+AH94</f>
        <v>0</v>
      </c>
      <c r="AI91" s="70">
        <f t="shared" si="439"/>
        <v>0</v>
      </c>
      <c r="AJ91" s="70">
        <f t="shared" si="439"/>
        <v>0</v>
      </c>
      <c r="AK91" s="165">
        <f t="shared" si="439"/>
        <v>7811.6</v>
      </c>
      <c r="AL91" s="165">
        <f t="shared" si="439"/>
        <v>7811.6</v>
      </c>
      <c r="AM91" s="165">
        <f t="shared" si="439"/>
        <v>7759.3</v>
      </c>
      <c r="AN91" s="165">
        <f t="shared" ref="AN91:AS91" si="440">AN92+AN94</f>
        <v>0</v>
      </c>
      <c r="AO91" s="165">
        <f t="shared" si="440"/>
        <v>0</v>
      </c>
      <c r="AP91" s="165">
        <f t="shared" si="440"/>
        <v>0</v>
      </c>
      <c r="AQ91" s="8">
        <f t="shared" si="440"/>
        <v>7811.6</v>
      </c>
      <c r="AR91" s="8">
        <f t="shared" si="440"/>
        <v>7811.6</v>
      </c>
      <c r="AS91" s="8">
        <f t="shared" si="440"/>
        <v>7759.3</v>
      </c>
      <c r="AT91" s="8">
        <f t="shared" ref="AT91:AY91" si="441">AT92+AT94</f>
        <v>0</v>
      </c>
      <c r="AU91" s="8">
        <f t="shared" si="441"/>
        <v>0</v>
      </c>
      <c r="AV91" s="8">
        <f t="shared" si="441"/>
        <v>0</v>
      </c>
      <c r="AW91" s="8">
        <f t="shared" si="441"/>
        <v>7811.6</v>
      </c>
      <c r="AX91" s="8">
        <f t="shared" si="441"/>
        <v>7811.6</v>
      </c>
      <c r="AY91" s="8">
        <f t="shared" si="441"/>
        <v>7759.3</v>
      </c>
      <c r="AZ91" s="8">
        <f t="shared" ref="AZ91:BE91" si="442">AZ92+AZ94</f>
        <v>0</v>
      </c>
      <c r="BA91" s="8">
        <f t="shared" si="442"/>
        <v>0</v>
      </c>
      <c r="BB91" s="8">
        <f t="shared" si="442"/>
        <v>0</v>
      </c>
      <c r="BC91" s="8">
        <f t="shared" si="442"/>
        <v>7811.6</v>
      </c>
      <c r="BD91" s="8">
        <f t="shared" si="442"/>
        <v>7811.6</v>
      </c>
      <c r="BE91" s="8">
        <f t="shared" si="442"/>
        <v>7759.3</v>
      </c>
      <c r="BF91" s="8">
        <f>BF92+BF94</f>
        <v>0</v>
      </c>
      <c r="BG91" s="8">
        <f t="shared" ref="BG91:BK91" si="443">BG92+BG94</f>
        <v>0</v>
      </c>
      <c r="BH91" s="8">
        <f t="shared" si="443"/>
        <v>0</v>
      </c>
      <c r="BI91" s="8">
        <f t="shared" si="443"/>
        <v>7811.6</v>
      </c>
      <c r="BJ91" s="8">
        <f t="shared" si="443"/>
        <v>7811.6</v>
      </c>
      <c r="BK91" s="8">
        <f t="shared" si="443"/>
        <v>7759.3</v>
      </c>
    </row>
    <row r="92" spans="1:63" s="4" customFormat="1" ht="18.75" customHeight="1" x14ac:dyDescent="0.25">
      <c r="A92" s="242"/>
      <c r="B92" s="185" t="s">
        <v>62</v>
      </c>
      <c r="C92" s="14" t="s">
        <v>210</v>
      </c>
      <c r="D92" s="195">
        <f>D93</f>
        <v>817.8</v>
      </c>
      <c r="E92" s="195">
        <f>E93</f>
        <v>817.8</v>
      </c>
      <c r="F92" s="195">
        <f>F93</f>
        <v>765.5</v>
      </c>
      <c r="G92" s="29"/>
      <c r="H92" s="29"/>
      <c r="I92" s="29"/>
      <c r="J92" s="195">
        <f t="shared" ref="J92:Y92" si="444">J93</f>
        <v>0</v>
      </c>
      <c r="K92" s="195">
        <f t="shared" si="444"/>
        <v>0</v>
      </c>
      <c r="L92" s="195">
        <f t="shared" si="444"/>
        <v>0</v>
      </c>
      <c r="M92" s="171">
        <f t="shared" si="444"/>
        <v>817.8</v>
      </c>
      <c r="N92" s="171">
        <f t="shared" si="444"/>
        <v>817.8</v>
      </c>
      <c r="O92" s="171">
        <f t="shared" si="444"/>
        <v>765.5</v>
      </c>
      <c r="P92" s="171">
        <f t="shared" si="444"/>
        <v>0</v>
      </c>
      <c r="Q92" s="171">
        <f t="shared" si="444"/>
        <v>0</v>
      </c>
      <c r="R92" s="171">
        <f t="shared" si="444"/>
        <v>0</v>
      </c>
      <c r="S92" s="171">
        <f t="shared" si="444"/>
        <v>817.8</v>
      </c>
      <c r="T92" s="171">
        <f t="shared" si="444"/>
        <v>817.8</v>
      </c>
      <c r="U92" s="171">
        <f t="shared" si="444"/>
        <v>765.5</v>
      </c>
      <c r="V92" s="171">
        <f t="shared" si="444"/>
        <v>0</v>
      </c>
      <c r="W92" s="171">
        <f t="shared" si="444"/>
        <v>0</v>
      </c>
      <c r="X92" s="171">
        <f t="shared" si="444"/>
        <v>0</v>
      </c>
      <c r="Y92" s="204">
        <f t="shared" si="444"/>
        <v>817.8</v>
      </c>
      <c r="Z92" s="204">
        <f>Z93</f>
        <v>817.8</v>
      </c>
      <c r="AA92" s="204">
        <f>AA93</f>
        <v>765.5</v>
      </c>
      <c r="AB92" s="204">
        <f t="shared" ref="AB92:AE92" si="445">AB93</f>
        <v>0</v>
      </c>
      <c r="AC92" s="204">
        <f t="shared" si="445"/>
        <v>0</v>
      </c>
      <c r="AD92" s="204">
        <f t="shared" si="445"/>
        <v>0</v>
      </c>
      <c r="AE92" s="204">
        <f t="shared" si="445"/>
        <v>817.8</v>
      </c>
      <c r="AF92" s="204">
        <f>AF93</f>
        <v>817.8</v>
      </c>
      <c r="AG92" s="204">
        <f>AG93</f>
        <v>765.5</v>
      </c>
      <c r="AH92" s="204">
        <f t="shared" ref="AH92:AK92" si="446">AH93</f>
        <v>-650</v>
      </c>
      <c r="AI92" s="204">
        <f t="shared" si="446"/>
        <v>0</v>
      </c>
      <c r="AJ92" s="204">
        <f t="shared" si="446"/>
        <v>0</v>
      </c>
      <c r="AK92" s="205">
        <f t="shared" si="446"/>
        <v>167.79999999999995</v>
      </c>
      <c r="AL92" s="205">
        <f>AL93</f>
        <v>817.8</v>
      </c>
      <c r="AM92" s="205">
        <f>AM93</f>
        <v>765.5</v>
      </c>
      <c r="AN92" s="205"/>
      <c r="AO92" s="205">
        <f t="shared" ref="AO92:AQ92" si="447">AO93</f>
        <v>0</v>
      </c>
      <c r="AP92" s="205">
        <f t="shared" si="447"/>
        <v>0</v>
      </c>
      <c r="AQ92" s="171">
        <f t="shared" si="447"/>
        <v>167.79999999999995</v>
      </c>
      <c r="AR92" s="171">
        <f>AR93</f>
        <v>817.8</v>
      </c>
      <c r="AS92" s="171">
        <f>AS93</f>
        <v>765.5</v>
      </c>
      <c r="AT92" s="171"/>
      <c r="AU92" s="171">
        <f t="shared" ref="AU92:AW92" si="448">AU93</f>
        <v>0</v>
      </c>
      <c r="AV92" s="171">
        <f t="shared" si="448"/>
        <v>0</v>
      </c>
      <c r="AW92" s="171">
        <f t="shared" si="448"/>
        <v>167.79999999999995</v>
      </c>
      <c r="AX92" s="171">
        <f>AX93</f>
        <v>817.8</v>
      </c>
      <c r="AY92" s="171">
        <f>AY93</f>
        <v>765.5</v>
      </c>
      <c r="AZ92" s="171"/>
      <c r="BA92" s="171">
        <f t="shared" ref="BA92:BC92" si="449">BA93</f>
        <v>0</v>
      </c>
      <c r="BB92" s="171">
        <f t="shared" si="449"/>
        <v>0</v>
      </c>
      <c r="BC92" s="171">
        <f t="shared" si="449"/>
        <v>167.79999999999995</v>
      </c>
      <c r="BD92" s="171">
        <f>BD93</f>
        <v>817.8</v>
      </c>
      <c r="BE92" s="171">
        <f>BE93</f>
        <v>765.5</v>
      </c>
      <c r="BF92" s="171">
        <f t="shared" ref="BF92:BI92" si="450">BF93</f>
        <v>198.8</v>
      </c>
      <c r="BG92" s="171">
        <f t="shared" si="450"/>
        <v>0</v>
      </c>
      <c r="BH92" s="171">
        <f t="shared" si="450"/>
        <v>0</v>
      </c>
      <c r="BI92" s="171">
        <f t="shared" si="450"/>
        <v>366.59999999999997</v>
      </c>
      <c r="BJ92" s="171">
        <f>BJ93</f>
        <v>817.8</v>
      </c>
      <c r="BK92" s="171">
        <f>BK93</f>
        <v>765.5</v>
      </c>
    </row>
    <row r="93" spans="1:63" s="4" customFormat="1" ht="37.5" customHeight="1" x14ac:dyDescent="0.25">
      <c r="A93" s="242">
        <v>911</v>
      </c>
      <c r="B93" s="62" t="s">
        <v>63</v>
      </c>
      <c r="C93" s="176" t="s">
        <v>211</v>
      </c>
      <c r="D93" s="195">
        <v>817.8</v>
      </c>
      <c r="E93" s="195">
        <v>817.8</v>
      </c>
      <c r="F93" s="195">
        <v>765.5</v>
      </c>
      <c r="G93" s="29"/>
      <c r="H93" s="29"/>
      <c r="I93" s="29"/>
      <c r="J93" s="195"/>
      <c r="K93" s="195"/>
      <c r="L93" s="195"/>
      <c r="M93" s="172">
        <f>D93+J93</f>
        <v>817.8</v>
      </c>
      <c r="N93" s="172">
        <f>E93+K93</f>
        <v>817.8</v>
      </c>
      <c r="O93" s="172">
        <f>F93+L93</f>
        <v>765.5</v>
      </c>
      <c r="P93" s="171"/>
      <c r="Q93" s="171"/>
      <c r="R93" s="171"/>
      <c r="S93" s="172">
        <f>M93+P93</f>
        <v>817.8</v>
      </c>
      <c r="T93" s="172">
        <f>N93+Q93</f>
        <v>817.8</v>
      </c>
      <c r="U93" s="172">
        <f>O93+R93</f>
        <v>765.5</v>
      </c>
      <c r="V93" s="171"/>
      <c r="W93" s="171"/>
      <c r="X93" s="171"/>
      <c r="Y93" s="206">
        <f>S93+V93</f>
        <v>817.8</v>
      </c>
      <c r="Z93" s="206">
        <f>T93+W93</f>
        <v>817.8</v>
      </c>
      <c r="AA93" s="206">
        <f>U93+X93</f>
        <v>765.5</v>
      </c>
      <c r="AB93" s="204"/>
      <c r="AC93" s="204"/>
      <c r="AD93" s="204"/>
      <c r="AE93" s="206">
        <f>Y93+AB93</f>
        <v>817.8</v>
      </c>
      <c r="AF93" s="206">
        <f>Z93+AC93</f>
        <v>817.8</v>
      </c>
      <c r="AG93" s="206">
        <f>AA93+AD93</f>
        <v>765.5</v>
      </c>
      <c r="AH93" s="204">
        <v>-650</v>
      </c>
      <c r="AI93" s="204"/>
      <c r="AJ93" s="204"/>
      <c r="AK93" s="207">
        <f>AE93+AH93</f>
        <v>167.79999999999995</v>
      </c>
      <c r="AL93" s="207">
        <f>AF93+AI93</f>
        <v>817.8</v>
      </c>
      <c r="AM93" s="207">
        <f>AG93+AJ93</f>
        <v>765.5</v>
      </c>
      <c r="AN93" s="205"/>
      <c r="AO93" s="205"/>
      <c r="AP93" s="205"/>
      <c r="AQ93" s="172">
        <f>AK93+AN93</f>
        <v>167.79999999999995</v>
      </c>
      <c r="AR93" s="172">
        <f>AL93+AO93</f>
        <v>817.8</v>
      </c>
      <c r="AS93" s="172">
        <f>AM93+AP93</f>
        <v>765.5</v>
      </c>
      <c r="AT93" s="171"/>
      <c r="AU93" s="171"/>
      <c r="AV93" s="171"/>
      <c r="AW93" s="172">
        <f>AQ93+AT93</f>
        <v>167.79999999999995</v>
      </c>
      <c r="AX93" s="172">
        <f>AR93+AU93</f>
        <v>817.8</v>
      </c>
      <c r="AY93" s="172">
        <f>AS93+AV93</f>
        <v>765.5</v>
      </c>
      <c r="AZ93" s="171"/>
      <c r="BA93" s="171"/>
      <c r="BB93" s="171"/>
      <c r="BC93" s="172">
        <f>AW93+AZ93</f>
        <v>167.79999999999995</v>
      </c>
      <c r="BD93" s="172">
        <f>AX93+BA93</f>
        <v>817.8</v>
      </c>
      <c r="BE93" s="172">
        <f>AY93+BB93</f>
        <v>765.5</v>
      </c>
      <c r="BF93" s="171">
        <v>198.8</v>
      </c>
      <c r="BG93" s="171"/>
      <c r="BH93" s="171"/>
      <c r="BI93" s="172">
        <f>BC93+BF93</f>
        <v>366.59999999999997</v>
      </c>
      <c r="BJ93" s="172">
        <f>BD93+BG93</f>
        <v>817.8</v>
      </c>
      <c r="BK93" s="172">
        <f>BE93+BH93</f>
        <v>765.5</v>
      </c>
    </row>
    <row r="94" spans="1:63" s="4" customFormat="1" ht="18.75" customHeight="1" x14ac:dyDescent="0.25">
      <c r="A94" s="242"/>
      <c r="B94" s="62" t="s">
        <v>64</v>
      </c>
      <c r="C94" s="14" t="s">
        <v>212</v>
      </c>
      <c r="D94" s="195">
        <f>D95+D96</f>
        <v>6993.8</v>
      </c>
      <c r="E94" s="195">
        <f>E95+E96</f>
        <v>6993.8</v>
      </c>
      <c r="F94" s="195">
        <f>F95+F96</f>
        <v>6993.8</v>
      </c>
      <c r="G94" s="29"/>
      <c r="H94" s="29"/>
      <c r="I94" s="29"/>
      <c r="J94" s="195">
        <f t="shared" ref="J94:AA94" si="451">J95+J96</f>
        <v>0</v>
      </c>
      <c r="K94" s="195">
        <f t="shared" si="451"/>
        <v>0</v>
      </c>
      <c r="L94" s="195">
        <f t="shared" si="451"/>
        <v>0</v>
      </c>
      <c r="M94" s="171">
        <f t="shared" si="451"/>
        <v>6993.8</v>
      </c>
      <c r="N94" s="171">
        <f t="shared" si="451"/>
        <v>6993.8</v>
      </c>
      <c r="O94" s="171">
        <f t="shared" si="451"/>
        <v>6993.8</v>
      </c>
      <c r="P94" s="171">
        <f t="shared" si="451"/>
        <v>0</v>
      </c>
      <c r="Q94" s="171">
        <f t="shared" si="451"/>
        <v>0</v>
      </c>
      <c r="R94" s="171">
        <f t="shared" si="451"/>
        <v>0</v>
      </c>
      <c r="S94" s="171">
        <f t="shared" si="451"/>
        <v>6993.8</v>
      </c>
      <c r="T94" s="171">
        <f t="shared" si="451"/>
        <v>6993.8</v>
      </c>
      <c r="U94" s="171">
        <f t="shared" si="451"/>
        <v>6993.8</v>
      </c>
      <c r="V94" s="171">
        <f t="shared" si="451"/>
        <v>0</v>
      </c>
      <c r="W94" s="171">
        <f t="shared" si="451"/>
        <v>0</v>
      </c>
      <c r="X94" s="171">
        <f t="shared" si="451"/>
        <v>0</v>
      </c>
      <c r="Y94" s="204">
        <f t="shared" si="451"/>
        <v>6993.8</v>
      </c>
      <c r="Z94" s="204">
        <f t="shared" si="451"/>
        <v>6993.8</v>
      </c>
      <c r="AA94" s="204">
        <f t="shared" si="451"/>
        <v>6993.8</v>
      </c>
      <c r="AB94" s="204">
        <f t="shared" ref="AB94:AG94" si="452">AB95+AB96</f>
        <v>0</v>
      </c>
      <c r="AC94" s="204">
        <f t="shared" si="452"/>
        <v>0</v>
      </c>
      <c r="AD94" s="204">
        <f t="shared" si="452"/>
        <v>0</v>
      </c>
      <c r="AE94" s="204">
        <f t="shared" si="452"/>
        <v>6993.8</v>
      </c>
      <c r="AF94" s="204">
        <f t="shared" si="452"/>
        <v>6993.8</v>
      </c>
      <c r="AG94" s="204">
        <f t="shared" si="452"/>
        <v>6993.8</v>
      </c>
      <c r="AH94" s="204">
        <f t="shared" ref="AH94:AM94" si="453">AH95+AH96</f>
        <v>650</v>
      </c>
      <c r="AI94" s="204">
        <f t="shared" si="453"/>
        <v>0</v>
      </c>
      <c r="AJ94" s="204">
        <f t="shared" si="453"/>
        <v>0</v>
      </c>
      <c r="AK94" s="205">
        <f t="shared" si="453"/>
        <v>7643.8</v>
      </c>
      <c r="AL94" s="205">
        <f t="shared" si="453"/>
        <v>6993.8</v>
      </c>
      <c r="AM94" s="205">
        <f t="shared" si="453"/>
        <v>6993.8</v>
      </c>
      <c r="AN94" s="205"/>
      <c r="AO94" s="205">
        <f t="shared" ref="AO94:AS94" si="454">AO95+AO96</f>
        <v>0</v>
      </c>
      <c r="AP94" s="205">
        <f t="shared" si="454"/>
        <v>0</v>
      </c>
      <c r="AQ94" s="171">
        <f t="shared" si="454"/>
        <v>7643.8</v>
      </c>
      <c r="AR94" s="171">
        <f t="shared" si="454"/>
        <v>6993.8</v>
      </c>
      <c r="AS94" s="171">
        <f t="shared" si="454"/>
        <v>6993.8</v>
      </c>
      <c r="AT94" s="171"/>
      <c r="AU94" s="171">
        <f t="shared" ref="AU94:AY94" si="455">AU95+AU96</f>
        <v>0</v>
      </c>
      <c r="AV94" s="171">
        <f t="shared" si="455"/>
        <v>0</v>
      </c>
      <c r="AW94" s="171">
        <f t="shared" si="455"/>
        <v>7643.8</v>
      </c>
      <c r="AX94" s="171">
        <f t="shared" si="455"/>
        <v>6993.8</v>
      </c>
      <c r="AY94" s="171">
        <f t="shared" si="455"/>
        <v>6993.8</v>
      </c>
      <c r="AZ94" s="171"/>
      <c r="BA94" s="171">
        <f t="shared" ref="BA94:BE94" si="456">BA95+BA96</f>
        <v>0</v>
      </c>
      <c r="BB94" s="171">
        <f t="shared" si="456"/>
        <v>0</v>
      </c>
      <c r="BC94" s="171">
        <f t="shared" si="456"/>
        <v>7643.8</v>
      </c>
      <c r="BD94" s="171">
        <f t="shared" si="456"/>
        <v>6993.8</v>
      </c>
      <c r="BE94" s="171">
        <f t="shared" si="456"/>
        <v>6993.8</v>
      </c>
      <c r="BF94" s="171">
        <f t="shared" ref="BF94:BK94" si="457">BF95+BF96</f>
        <v>-198.8</v>
      </c>
      <c r="BG94" s="171">
        <f t="shared" si="457"/>
        <v>0</v>
      </c>
      <c r="BH94" s="171">
        <f t="shared" si="457"/>
        <v>0</v>
      </c>
      <c r="BI94" s="171">
        <f t="shared" si="457"/>
        <v>7445</v>
      </c>
      <c r="BJ94" s="171">
        <f t="shared" si="457"/>
        <v>6993.8</v>
      </c>
      <c r="BK94" s="171">
        <f t="shared" si="457"/>
        <v>6993.8</v>
      </c>
    </row>
    <row r="95" spans="1:63" s="198" customFormat="1" ht="56.25" hidden="1" customHeight="1" x14ac:dyDescent="0.25">
      <c r="A95" s="243">
        <v>900</v>
      </c>
      <c r="B95" s="91" t="s">
        <v>65</v>
      </c>
      <c r="C95" s="86" t="s">
        <v>213</v>
      </c>
      <c r="D95" s="95">
        <v>1635</v>
      </c>
      <c r="E95" s="95">
        <v>1635</v>
      </c>
      <c r="F95" s="95">
        <v>1635</v>
      </c>
      <c r="G95" s="76"/>
      <c r="H95" s="76"/>
      <c r="I95" s="76"/>
      <c r="J95" s="95"/>
      <c r="K95" s="95"/>
      <c r="L95" s="95"/>
      <c r="M95" s="78">
        <f t="shared" ref="M95:O96" si="458">D95+J95</f>
        <v>1635</v>
      </c>
      <c r="N95" s="78">
        <f t="shared" si="458"/>
        <v>1635</v>
      </c>
      <c r="O95" s="78">
        <f t="shared" si="458"/>
        <v>1635</v>
      </c>
      <c r="P95" s="87"/>
      <c r="Q95" s="87"/>
      <c r="R95" s="87"/>
      <c r="S95" s="78">
        <f t="shared" ref="S95:U96" si="459">M95+P95</f>
        <v>1635</v>
      </c>
      <c r="T95" s="78">
        <f t="shared" si="459"/>
        <v>1635</v>
      </c>
      <c r="U95" s="78">
        <f t="shared" si="459"/>
        <v>1635</v>
      </c>
      <c r="V95" s="87"/>
      <c r="W95" s="87"/>
      <c r="X95" s="87"/>
      <c r="Y95" s="80">
        <f t="shared" ref="Y95:AA96" si="460">S95+V95</f>
        <v>1635</v>
      </c>
      <c r="Z95" s="80">
        <f t="shared" si="460"/>
        <v>1635</v>
      </c>
      <c r="AA95" s="80">
        <f t="shared" si="460"/>
        <v>1635</v>
      </c>
      <c r="AB95" s="88"/>
      <c r="AC95" s="88"/>
      <c r="AD95" s="88"/>
      <c r="AE95" s="80">
        <f t="shared" ref="AE95:AE96" si="461">Y95+AB95</f>
        <v>1635</v>
      </c>
      <c r="AF95" s="80">
        <f t="shared" ref="AF95:AF96" si="462">Z95+AC95</f>
        <v>1635</v>
      </c>
      <c r="AG95" s="80">
        <f t="shared" ref="AG95:AG96" si="463">AA95+AD95</f>
        <v>1635</v>
      </c>
      <c r="AH95" s="88"/>
      <c r="AI95" s="88"/>
      <c r="AJ95" s="88"/>
      <c r="AK95" s="155">
        <f t="shared" ref="AK95:AK96" si="464">AE95+AH95</f>
        <v>1635</v>
      </c>
      <c r="AL95" s="155">
        <f t="shared" ref="AL95:AL96" si="465">AF95+AI95</f>
        <v>1635</v>
      </c>
      <c r="AM95" s="155">
        <f t="shared" ref="AM95:AM96" si="466">AG95+AJ95</f>
        <v>1635</v>
      </c>
      <c r="AN95" s="154"/>
      <c r="AO95" s="154"/>
      <c r="AP95" s="154"/>
      <c r="AQ95" s="78">
        <f t="shared" ref="AQ95:AQ96" si="467">AK95+AN95</f>
        <v>1635</v>
      </c>
      <c r="AR95" s="78">
        <f t="shared" ref="AR95:AR96" si="468">AL95+AO95</f>
        <v>1635</v>
      </c>
      <c r="AS95" s="78">
        <f t="shared" ref="AS95:AS96" si="469">AM95+AP95</f>
        <v>1635</v>
      </c>
      <c r="AT95" s="87"/>
      <c r="AU95" s="87"/>
      <c r="AV95" s="87"/>
      <c r="AW95" s="78">
        <f t="shared" ref="AW95:AW96" si="470">AQ95+AT95</f>
        <v>1635</v>
      </c>
      <c r="AX95" s="78">
        <f t="shared" ref="AX95:AX96" si="471">AR95+AU95</f>
        <v>1635</v>
      </c>
      <c r="AY95" s="78">
        <f t="shared" ref="AY95:AY96" si="472">AS95+AV95</f>
        <v>1635</v>
      </c>
      <c r="AZ95" s="87"/>
      <c r="BA95" s="87"/>
      <c r="BB95" s="87"/>
      <c r="BC95" s="78">
        <f t="shared" ref="BC95:BC96" si="473">AW95+AZ95</f>
        <v>1635</v>
      </c>
      <c r="BD95" s="78">
        <f t="shared" ref="BD95:BD96" si="474">AX95+BA95</f>
        <v>1635</v>
      </c>
      <c r="BE95" s="78">
        <f t="shared" ref="BE95:BE96" si="475">AY95+BB95</f>
        <v>1635</v>
      </c>
      <c r="BF95" s="87"/>
      <c r="BG95" s="87"/>
      <c r="BH95" s="87"/>
      <c r="BI95" s="78">
        <f t="shared" ref="BI95:BI96" si="476">BC95+BF95</f>
        <v>1635</v>
      </c>
      <c r="BJ95" s="78">
        <f t="shared" ref="BJ95:BJ96" si="477">BD95+BG95</f>
        <v>1635</v>
      </c>
      <c r="BK95" s="78">
        <f t="shared" ref="BK95:BK96" si="478">BE95+BH95</f>
        <v>1635</v>
      </c>
    </row>
    <row r="96" spans="1:63" s="221" customFormat="1" ht="37.5" customHeight="1" x14ac:dyDescent="0.25">
      <c r="A96" s="244" t="s">
        <v>392</v>
      </c>
      <c r="B96" s="214" t="s">
        <v>66</v>
      </c>
      <c r="C96" s="215" t="s">
        <v>214</v>
      </c>
      <c r="D96" s="216">
        <f>5523.8-165</f>
        <v>5358.8</v>
      </c>
      <c r="E96" s="216">
        <f>5523.8-165</f>
        <v>5358.8</v>
      </c>
      <c r="F96" s="216">
        <f>5523.8-165</f>
        <v>5358.8</v>
      </c>
      <c r="G96" s="217"/>
      <c r="H96" s="217"/>
      <c r="I96" s="217"/>
      <c r="J96" s="216"/>
      <c r="K96" s="216"/>
      <c r="L96" s="216"/>
      <c r="M96" s="172">
        <f t="shared" si="458"/>
        <v>5358.8</v>
      </c>
      <c r="N96" s="172">
        <f t="shared" si="458"/>
        <v>5358.8</v>
      </c>
      <c r="O96" s="172">
        <f t="shared" si="458"/>
        <v>5358.8</v>
      </c>
      <c r="P96" s="218"/>
      <c r="Q96" s="218"/>
      <c r="R96" s="218"/>
      <c r="S96" s="172">
        <f t="shared" si="459"/>
        <v>5358.8</v>
      </c>
      <c r="T96" s="172">
        <f t="shared" si="459"/>
        <v>5358.8</v>
      </c>
      <c r="U96" s="172">
        <f t="shared" si="459"/>
        <v>5358.8</v>
      </c>
      <c r="V96" s="218"/>
      <c r="W96" s="218"/>
      <c r="X96" s="218"/>
      <c r="Y96" s="206">
        <f t="shared" si="460"/>
        <v>5358.8</v>
      </c>
      <c r="Z96" s="206">
        <f t="shared" si="460"/>
        <v>5358.8</v>
      </c>
      <c r="AA96" s="206">
        <f t="shared" si="460"/>
        <v>5358.8</v>
      </c>
      <c r="AB96" s="219"/>
      <c r="AC96" s="219"/>
      <c r="AD96" s="219"/>
      <c r="AE96" s="206">
        <f t="shared" si="461"/>
        <v>5358.8</v>
      </c>
      <c r="AF96" s="206">
        <f t="shared" si="462"/>
        <v>5358.8</v>
      </c>
      <c r="AG96" s="206">
        <f t="shared" si="463"/>
        <v>5358.8</v>
      </c>
      <c r="AH96" s="206">
        <v>650</v>
      </c>
      <c r="AI96" s="219"/>
      <c r="AJ96" s="219"/>
      <c r="AK96" s="207">
        <f t="shared" si="464"/>
        <v>6008.8</v>
      </c>
      <c r="AL96" s="207">
        <f t="shared" si="465"/>
        <v>5358.8</v>
      </c>
      <c r="AM96" s="207">
        <f t="shared" si="466"/>
        <v>5358.8</v>
      </c>
      <c r="AN96" s="207"/>
      <c r="AO96" s="220"/>
      <c r="AP96" s="220"/>
      <c r="AQ96" s="172">
        <f t="shared" si="467"/>
        <v>6008.8</v>
      </c>
      <c r="AR96" s="172">
        <f t="shared" si="468"/>
        <v>5358.8</v>
      </c>
      <c r="AS96" s="172">
        <f t="shared" si="469"/>
        <v>5358.8</v>
      </c>
      <c r="AT96" s="172"/>
      <c r="AU96" s="218"/>
      <c r="AV96" s="218"/>
      <c r="AW96" s="172">
        <f t="shared" si="470"/>
        <v>6008.8</v>
      </c>
      <c r="AX96" s="172">
        <f t="shared" si="471"/>
        <v>5358.8</v>
      </c>
      <c r="AY96" s="172">
        <f t="shared" si="472"/>
        <v>5358.8</v>
      </c>
      <c r="AZ96" s="172"/>
      <c r="BA96" s="218"/>
      <c r="BB96" s="218"/>
      <c r="BC96" s="172">
        <f t="shared" si="473"/>
        <v>6008.8</v>
      </c>
      <c r="BD96" s="172">
        <f t="shared" si="474"/>
        <v>5358.8</v>
      </c>
      <c r="BE96" s="172">
        <f t="shared" si="475"/>
        <v>5358.8</v>
      </c>
      <c r="BF96" s="172">
        <v>-198.8</v>
      </c>
      <c r="BG96" s="218"/>
      <c r="BH96" s="218"/>
      <c r="BI96" s="172">
        <f t="shared" si="476"/>
        <v>5810</v>
      </c>
      <c r="BJ96" s="172">
        <f t="shared" si="477"/>
        <v>5358.8</v>
      </c>
      <c r="BK96" s="172">
        <f t="shared" si="478"/>
        <v>5358.8</v>
      </c>
    </row>
    <row r="97" spans="1:63" s="4" customFormat="1" ht="18.75" hidden="1" customHeight="1" x14ac:dyDescent="0.25">
      <c r="A97" s="242"/>
      <c r="B97" s="101" t="s">
        <v>67</v>
      </c>
      <c r="C97" s="102" t="s">
        <v>215</v>
      </c>
      <c r="D97" s="103">
        <f>D98+D100+D104</f>
        <v>5000</v>
      </c>
      <c r="E97" s="103">
        <f>E98+E100+E104</f>
        <v>3500</v>
      </c>
      <c r="F97" s="103">
        <f>F98+F100+F104</f>
        <v>3000</v>
      </c>
      <c r="G97" s="76"/>
      <c r="H97" s="76"/>
      <c r="I97" s="76"/>
      <c r="J97" s="103">
        <f t="shared" ref="J97:AA97" si="479">J98+J100+J104</f>
        <v>0</v>
      </c>
      <c r="K97" s="103">
        <f t="shared" si="479"/>
        <v>0</v>
      </c>
      <c r="L97" s="103">
        <f t="shared" si="479"/>
        <v>0</v>
      </c>
      <c r="M97" s="104">
        <f t="shared" si="479"/>
        <v>5000</v>
      </c>
      <c r="N97" s="104">
        <f t="shared" si="479"/>
        <v>3500</v>
      </c>
      <c r="O97" s="104">
        <f t="shared" si="479"/>
        <v>3000</v>
      </c>
      <c r="P97" s="104">
        <f t="shared" si="479"/>
        <v>0</v>
      </c>
      <c r="Q97" s="104">
        <f t="shared" si="479"/>
        <v>0</v>
      </c>
      <c r="R97" s="104">
        <f t="shared" si="479"/>
        <v>0</v>
      </c>
      <c r="S97" s="104">
        <f t="shared" si="479"/>
        <v>5000</v>
      </c>
      <c r="T97" s="104">
        <f t="shared" si="479"/>
        <v>3500</v>
      </c>
      <c r="U97" s="104">
        <f t="shared" si="479"/>
        <v>3000</v>
      </c>
      <c r="V97" s="104">
        <f t="shared" si="479"/>
        <v>0</v>
      </c>
      <c r="W97" s="104">
        <f t="shared" si="479"/>
        <v>0</v>
      </c>
      <c r="X97" s="104">
        <f t="shared" si="479"/>
        <v>0</v>
      </c>
      <c r="Y97" s="105">
        <f t="shared" si="479"/>
        <v>5000</v>
      </c>
      <c r="Z97" s="105">
        <f t="shared" si="479"/>
        <v>3500</v>
      </c>
      <c r="AA97" s="105">
        <f t="shared" si="479"/>
        <v>3000</v>
      </c>
      <c r="AB97" s="105">
        <f t="shared" ref="AB97:AG97" si="480">AB98+AB100+AB104</f>
        <v>0</v>
      </c>
      <c r="AC97" s="105">
        <f t="shared" si="480"/>
        <v>0</v>
      </c>
      <c r="AD97" s="105">
        <f t="shared" si="480"/>
        <v>0</v>
      </c>
      <c r="AE97" s="105">
        <f t="shared" si="480"/>
        <v>5000</v>
      </c>
      <c r="AF97" s="105">
        <f t="shared" si="480"/>
        <v>3500</v>
      </c>
      <c r="AG97" s="105">
        <f t="shared" si="480"/>
        <v>3000</v>
      </c>
      <c r="AH97" s="105">
        <f t="shared" ref="AH97:AM97" si="481">AH98+AH100+AH104</f>
        <v>0</v>
      </c>
      <c r="AI97" s="105">
        <f t="shared" si="481"/>
        <v>0</v>
      </c>
      <c r="AJ97" s="105">
        <f t="shared" si="481"/>
        <v>0</v>
      </c>
      <c r="AK97" s="153">
        <f t="shared" si="481"/>
        <v>5000</v>
      </c>
      <c r="AL97" s="153">
        <f t="shared" si="481"/>
        <v>3500</v>
      </c>
      <c r="AM97" s="153">
        <f t="shared" si="481"/>
        <v>3000</v>
      </c>
      <c r="AN97" s="153">
        <f t="shared" ref="AN97:AS97" si="482">AN98+AN100+AN104</f>
        <v>0</v>
      </c>
      <c r="AO97" s="153">
        <f t="shared" si="482"/>
        <v>0</v>
      </c>
      <c r="AP97" s="153">
        <f t="shared" si="482"/>
        <v>0</v>
      </c>
      <c r="AQ97" s="104">
        <f t="shared" si="482"/>
        <v>5000</v>
      </c>
      <c r="AR97" s="104">
        <f t="shared" si="482"/>
        <v>3500</v>
      </c>
      <c r="AS97" s="104">
        <f t="shared" si="482"/>
        <v>3000</v>
      </c>
      <c r="AT97" s="104">
        <f t="shared" ref="AT97:AY97" si="483">AT98+AT100+AT104</f>
        <v>0</v>
      </c>
      <c r="AU97" s="104">
        <f t="shared" si="483"/>
        <v>0</v>
      </c>
      <c r="AV97" s="104">
        <f t="shared" si="483"/>
        <v>0</v>
      </c>
      <c r="AW97" s="104">
        <f t="shared" si="483"/>
        <v>5000</v>
      </c>
      <c r="AX97" s="104">
        <f t="shared" si="483"/>
        <v>3500</v>
      </c>
      <c r="AY97" s="104">
        <f t="shared" si="483"/>
        <v>3000</v>
      </c>
      <c r="AZ97" s="104">
        <f t="shared" ref="AZ97:BE97" si="484">AZ98+AZ100+AZ104</f>
        <v>2500</v>
      </c>
      <c r="BA97" s="104">
        <f t="shared" si="484"/>
        <v>0</v>
      </c>
      <c r="BB97" s="104">
        <f t="shared" si="484"/>
        <v>0</v>
      </c>
      <c r="BC97" s="104">
        <f t="shared" si="484"/>
        <v>7500</v>
      </c>
      <c r="BD97" s="104">
        <f t="shared" si="484"/>
        <v>3500</v>
      </c>
      <c r="BE97" s="104">
        <f t="shared" si="484"/>
        <v>3000</v>
      </c>
      <c r="BF97" s="104">
        <f t="shared" ref="BF97:BK97" si="485">BF98+BF100+BF104</f>
        <v>0</v>
      </c>
      <c r="BG97" s="104">
        <f t="shared" si="485"/>
        <v>0</v>
      </c>
      <c r="BH97" s="104">
        <f t="shared" si="485"/>
        <v>0</v>
      </c>
      <c r="BI97" s="104">
        <f t="shared" si="485"/>
        <v>7500</v>
      </c>
      <c r="BJ97" s="104">
        <f t="shared" si="485"/>
        <v>3500</v>
      </c>
      <c r="BK97" s="104">
        <f t="shared" si="485"/>
        <v>3000</v>
      </c>
    </row>
    <row r="98" spans="1:63" s="196" customFormat="1" ht="18.75" hidden="1" customHeight="1" x14ac:dyDescent="0.25">
      <c r="A98" s="239">
        <v>900</v>
      </c>
      <c r="B98" s="97" t="s">
        <v>68</v>
      </c>
      <c r="C98" s="90" t="s">
        <v>216</v>
      </c>
      <c r="D98" s="95">
        <f>D99</f>
        <v>430</v>
      </c>
      <c r="E98" s="95">
        <f>E99</f>
        <v>430</v>
      </c>
      <c r="F98" s="95">
        <f>F99</f>
        <v>430</v>
      </c>
      <c r="G98" s="76"/>
      <c r="H98" s="76"/>
      <c r="I98" s="76"/>
      <c r="J98" s="95">
        <f>J99</f>
        <v>0</v>
      </c>
      <c r="K98" s="95">
        <f t="shared" ref="K98:U98" si="486">K99</f>
        <v>0</v>
      </c>
      <c r="L98" s="95">
        <f t="shared" si="486"/>
        <v>0</v>
      </c>
      <c r="M98" s="87">
        <f t="shared" si="486"/>
        <v>430</v>
      </c>
      <c r="N98" s="87">
        <f t="shared" si="486"/>
        <v>430</v>
      </c>
      <c r="O98" s="87">
        <f t="shared" si="486"/>
        <v>430</v>
      </c>
      <c r="P98" s="87">
        <f>P99</f>
        <v>0</v>
      </c>
      <c r="Q98" s="87">
        <f t="shared" si="486"/>
        <v>0</v>
      </c>
      <c r="R98" s="87">
        <f t="shared" si="486"/>
        <v>0</v>
      </c>
      <c r="S98" s="87">
        <f t="shared" si="486"/>
        <v>430</v>
      </c>
      <c r="T98" s="87">
        <f t="shared" si="486"/>
        <v>430</v>
      </c>
      <c r="U98" s="87">
        <f t="shared" si="486"/>
        <v>430</v>
      </c>
      <c r="V98" s="87">
        <f t="shared" ref="V98:BK98" si="487">V99</f>
        <v>0</v>
      </c>
      <c r="W98" s="87">
        <f t="shared" si="487"/>
        <v>0</v>
      </c>
      <c r="X98" s="87">
        <f t="shared" si="487"/>
        <v>0</v>
      </c>
      <c r="Y98" s="88">
        <f t="shared" si="487"/>
        <v>430</v>
      </c>
      <c r="Z98" s="88">
        <f t="shared" si="487"/>
        <v>430</v>
      </c>
      <c r="AA98" s="88">
        <f t="shared" si="487"/>
        <v>430</v>
      </c>
      <c r="AB98" s="88">
        <f t="shared" si="487"/>
        <v>0</v>
      </c>
      <c r="AC98" s="88">
        <f t="shared" si="487"/>
        <v>0</v>
      </c>
      <c r="AD98" s="88">
        <f t="shared" si="487"/>
        <v>0</v>
      </c>
      <c r="AE98" s="88">
        <f t="shared" si="487"/>
        <v>430</v>
      </c>
      <c r="AF98" s="88">
        <f t="shared" si="487"/>
        <v>430</v>
      </c>
      <c r="AG98" s="88">
        <f t="shared" si="487"/>
        <v>430</v>
      </c>
      <c r="AH98" s="88">
        <f t="shared" si="487"/>
        <v>0</v>
      </c>
      <c r="AI98" s="88">
        <f t="shared" si="487"/>
        <v>0</v>
      </c>
      <c r="AJ98" s="88">
        <f t="shared" si="487"/>
        <v>0</v>
      </c>
      <c r="AK98" s="154">
        <f t="shared" si="487"/>
        <v>430</v>
      </c>
      <c r="AL98" s="154">
        <f t="shared" si="487"/>
        <v>430</v>
      </c>
      <c r="AM98" s="154">
        <f t="shared" si="487"/>
        <v>430</v>
      </c>
      <c r="AN98" s="154">
        <f t="shared" si="487"/>
        <v>0</v>
      </c>
      <c r="AO98" s="154">
        <f t="shared" si="487"/>
        <v>0</v>
      </c>
      <c r="AP98" s="154">
        <f t="shared" si="487"/>
        <v>0</v>
      </c>
      <c r="AQ98" s="87">
        <f t="shared" si="487"/>
        <v>430</v>
      </c>
      <c r="AR98" s="87">
        <f t="shared" si="487"/>
        <v>430</v>
      </c>
      <c r="AS98" s="87">
        <f t="shared" si="487"/>
        <v>430</v>
      </c>
      <c r="AT98" s="87">
        <f t="shared" si="487"/>
        <v>0</v>
      </c>
      <c r="AU98" s="87">
        <f t="shared" si="487"/>
        <v>0</v>
      </c>
      <c r="AV98" s="87">
        <f t="shared" si="487"/>
        <v>0</v>
      </c>
      <c r="AW98" s="87">
        <f t="shared" si="487"/>
        <v>430</v>
      </c>
      <c r="AX98" s="87">
        <f t="shared" si="487"/>
        <v>430</v>
      </c>
      <c r="AY98" s="87">
        <f t="shared" si="487"/>
        <v>430</v>
      </c>
      <c r="AZ98" s="87">
        <f t="shared" si="487"/>
        <v>0</v>
      </c>
      <c r="BA98" s="87">
        <f t="shared" si="487"/>
        <v>0</v>
      </c>
      <c r="BB98" s="87">
        <f t="shared" si="487"/>
        <v>0</v>
      </c>
      <c r="BC98" s="87">
        <f t="shared" si="487"/>
        <v>430</v>
      </c>
      <c r="BD98" s="87">
        <f t="shared" si="487"/>
        <v>430</v>
      </c>
      <c r="BE98" s="87">
        <f t="shared" si="487"/>
        <v>430</v>
      </c>
      <c r="BF98" s="87">
        <f t="shared" si="487"/>
        <v>0</v>
      </c>
      <c r="BG98" s="87">
        <f t="shared" si="487"/>
        <v>0</v>
      </c>
      <c r="BH98" s="87">
        <f t="shared" si="487"/>
        <v>0</v>
      </c>
      <c r="BI98" s="87">
        <f t="shared" si="487"/>
        <v>430</v>
      </c>
      <c r="BJ98" s="87">
        <f t="shared" si="487"/>
        <v>430</v>
      </c>
      <c r="BK98" s="87">
        <f t="shared" si="487"/>
        <v>430</v>
      </c>
    </row>
    <row r="99" spans="1:63" s="196" customFormat="1" ht="37.5" hidden="1" customHeight="1" x14ac:dyDescent="0.25">
      <c r="A99" s="239">
        <v>900</v>
      </c>
      <c r="B99" s="91" t="s">
        <v>69</v>
      </c>
      <c r="C99" s="74" t="s">
        <v>217</v>
      </c>
      <c r="D99" s="95">
        <v>430</v>
      </c>
      <c r="E99" s="95">
        <v>430</v>
      </c>
      <c r="F99" s="95">
        <v>430</v>
      </c>
      <c r="G99" s="76"/>
      <c r="H99" s="76"/>
      <c r="I99" s="76"/>
      <c r="J99" s="95"/>
      <c r="K99" s="95"/>
      <c r="L99" s="95"/>
      <c r="M99" s="78">
        <f>D99+J99</f>
        <v>430</v>
      </c>
      <c r="N99" s="78">
        <f>E99+K99</f>
        <v>430</v>
      </c>
      <c r="O99" s="78">
        <f>F99+L99</f>
        <v>430</v>
      </c>
      <c r="P99" s="87"/>
      <c r="Q99" s="87"/>
      <c r="R99" s="87"/>
      <c r="S99" s="78">
        <f>M99+P99</f>
        <v>430</v>
      </c>
      <c r="T99" s="78">
        <f>N99+Q99</f>
        <v>430</v>
      </c>
      <c r="U99" s="78">
        <f>O99+R99</f>
        <v>430</v>
      </c>
      <c r="V99" s="87"/>
      <c r="W99" s="87"/>
      <c r="X99" s="87"/>
      <c r="Y99" s="80">
        <f>S99+V99</f>
        <v>430</v>
      </c>
      <c r="Z99" s="80">
        <f>T99+W99</f>
        <v>430</v>
      </c>
      <c r="AA99" s="80">
        <f>U99+X99</f>
        <v>430</v>
      </c>
      <c r="AB99" s="88"/>
      <c r="AC99" s="88"/>
      <c r="AD99" s="88"/>
      <c r="AE99" s="80">
        <f>Y99+AB99</f>
        <v>430</v>
      </c>
      <c r="AF99" s="80">
        <f>Z99+AC99</f>
        <v>430</v>
      </c>
      <c r="AG99" s="80">
        <f>AA99+AD99</f>
        <v>430</v>
      </c>
      <c r="AH99" s="88"/>
      <c r="AI99" s="88"/>
      <c r="AJ99" s="88"/>
      <c r="AK99" s="155">
        <f>AE99+AH99</f>
        <v>430</v>
      </c>
      <c r="AL99" s="155">
        <f>AF99+AI99</f>
        <v>430</v>
      </c>
      <c r="AM99" s="155">
        <f>AG99+AJ99</f>
        <v>430</v>
      </c>
      <c r="AN99" s="154"/>
      <c r="AO99" s="154"/>
      <c r="AP99" s="154"/>
      <c r="AQ99" s="78">
        <f>AK99+AN99</f>
        <v>430</v>
      </c>
      <c r="AR99" s="78">
        <f>AL99+AO99</f>
        <v>430</v>
      </c>
      <c r="AS99" s="78">
        <f>AM99+AP99</f>
        <v>430</v>
      </c>
      <c r="AT99" s="87"/>
      <c r="AU99" s="87"/>
      <c r="AV99" s="87"/>
      <c r="AW99" s="78">
        <f>AQ99+AT99</f>
        <v>430</v>
      </c>
      <c r="AX99" s="78">
        <f>AR99+AU99</f>
        <v>430</v>
      </c>
      <c r="AY99" s="78">
        <f>AS99+AV99</f>
        <v>430</v>
      </c>
      <c r="AZ99" s="87"/>
      <c r="BA99" s="87"/>
      <c r="BB99" s="87"/>
      <c r="BC99" s="78">
        <f>AW99+AZ99</f>
        <v>430</v>
      </c>
      <c r="BD99" s="78">
        <f>AX99+BA99</f>
        <v>430</v>
      </c>
      <c r="BE99" s="78">
        <f>AY99+BB99</f>
        <v>430</v>
      </c>
      <c r="BF99" s="87"/>
      <c r="BG99" s="87"/>
      <c r="BH99" s="87"/>
      <c r="BI99" s="78">
        <f>BC99+BF99</f>
        <v>430</v>
      </c>
      <c r="BJ99" s="78">
        <f>BD99+BG99</f>
        <v>430</v>
      </c>
      <c r="BK99" s="78">
        <f>BE99+BH99</f>
        <v>430</v>
      </c>
    </row>
    <row r="100" spans="1:63" s="196" customFormat="1" ht="72" hidden="1" customHeight="1" x14ac:dyDescent="0.25">
      <c r="A100" s="239">
        <v>905</v>
      </c>
      <c r="B100" s="97" t="s">
        <v>70</v>
      </c>
      <c r="C100" s="120" t="s">
        <v>371</v>
      </c>
      <c r="D100" s="95">
        <f>D101</f>
        <v>3000</v>
      </c>
      <c r="E100" s="95">
        <f>E101</f>
        <v>1500</v>
      </c>
      <c r="F100" s="95">
        <f>F101</f>
        <v>1000</v>
      </c>
      <c r="G100" s="76"/>
      <c r="H100" s="76"/>
      <c r="I100" s="76"/>
      <c r="J100" s="95">
        <f>J101</f>
        <v>0</v>
      </c>
      <c r="K100" s="95">
        <f t="shared" ref="K100:U100" si="488">K101</f>
        <v>0</v>
      </c>
      <c r="L100" s="95">
        <f t="shared" si="488"/>
        <v>0</v>
      </c>
      <c r="M100" s="87">
        <f t="shared" si="488"/>
        <v>3000</v>
      </c>
      <c r="N100" s="87">
        <f t="shared" si="488"/>
        <v>1500</v>
      </c>
      <c r="O100" s="87">
        <f t="shared" si="488"/>
        <v>1000</v>
      </c>
      <c r="P100" s="87">
        <f>P101</f>
        <v>0</v>
      </c>
      <c r="Q100" s="87">
        <f t="shared" si="488"/>
        <v>0</v>
      </c>
      <c r="R100" s="87">
        <f t="shared" si="488"/>
        <v>0</v>
      </c>
      <c r="S100" s="87">
        <f t="shared" si="488"/>
        <v>3000</v>
      </c>
      <c r="T100" s="87">
        <f t="shared" si="488"/>
        <v>1500</v>
      </c>
      <c r="U100" s="87">
        <f t="shared" si="488"/>
        <v>1000</v>
      </c>
      <c r="V100" s="87">
        <f t="shared" ref="V100:BK100" si="489">V101</f>
        <v>0</v>
      </c>
      <c r="W100" s="87">
        <f t="shared" si="489"/>
        <v>0</v>
      </c>
      <c r="X100" s="87">
        <f t="shared" si="489"/>
        <v>0</v>
      </c>
      <c r="Y100" s="88">
        <f t="shared" si="489"/>
        <v>3000</v>
      </c>
      <c r="Z100" s="88">
        <f t="shared" si="489"/>
        <v>1500</v>
      </c>
      <c r="AA100" s="88">
        <f t="shared" si="489"/>
        <v>1000</v>
      </c>
      <c r="AB100" s="88">
        <f t="shared" si="489"/>
        <v>0</v>
      </c>
      <c r="AC100" s="88">
        <f t="shared" si="489"/>
        <v>0</v>
      </c>
      <c r="AD100" s="88">
        <f t="shared" si="489"/>
        <v>0</v>
      </c>
      <c r="AE100" s="88">
        <f t="shared" si="489"/>
        <v>3000</v>
      </c>
      <c r="AF100" s="88">
        <f t="shared" si="489"/>
        <v>1500</v>
      </c>
      <c r="AG100" s="88">
        <f t="shared" si="489"/>
        <v>1000</v>
      </c>
      <c r="AH100" s="88">
        <f t="shared" si="489"/>
        <v>0</v>
      </c>
      <c r="AI100" s="88">
        <f t="shared" si="489"/>
        <v>0</v>
      </c>
      <c r="AJ100" s="88">
        <f t="shared" si="489"/>
        <v>0</v>
      </c>
      <c r="AK100" s="154">
        <f t="shared" si="489"/>
        <v>3000</v>
      </c>
      <c r="AL100" s="154">
        <f t="shared" si="489"/>
        <v>1500</v>
      </c>
      <c r="AM100" s="154">
        <f t="shared" si="489"/>
        <v>1000</v>
      </c>
      <c r="AN100" s="154">
        <f t="shared" si="489"/>
        <v>0</v>
      </c>
      <c r="AO100" s="154">
        <f t="shared" si="489"/>
        <v>0</v>
      </c>
      <c r="AP100" s="154">
        <f t="shared" si="489"/>
        <v>0</v>
      </c>
      <c r="AQ100" s="87">
        <f t="shared" si="489"/>
        <v>3000</v>
      </c>
      <c r="AR100" s="87">
        <f t="shared" si="489"/>
        <v>1500</v>
      </c>
      <c r="AS100" s="87">
        <f t="shared" si="489"/>
        <v>1000</v>
      </c>
      <c r="AT100" s="87">
        <f t="shared" si="489"/>
        <v>0</v>
      </c>
      <c r="AU100" s="87">
        <f t="shared" si="489"/>
        <v>0</v>
      </c>
      <c r="AV100" s="87">
        <f t="shared" si="489"/>
        <v>0</v>
      </c>
      <c r="AW100" s="87">
        <f t="shared" si="489"/>
        <v>3000</v>
      </c>
      <c r="AX100" s="87">
        <f t="shared" si="489"/>
        <v>1500</v>
      </c>
      <c r="AY100" s="87">
        <f t="shared" si="489"/>
        <v>1000</v>
      </c>
      <c r="AZ100" s="87">
        <f t="shared" si="489"/>
        <v>0</v>
      </c>
      <c r="BA100" s="87">
        <f t="shared" si="489"/>
        <v>0</v>
      </c>
      <c r="BB100" s="87">
        <f t="shared" si="489"/>
        <v>0</v>
      </c>
      <c r="BC100" s="87">
        <f t="shared" si="489"/>
        <v>3000</v>
      </c>
      <c r="BD100" s="87">
        <f t="shared" si="489"/>
        <v>1500</v>
      </c>
      <c r="BE100" s="87">
        <f t="shared" si="489"/>
        <v>1000</v>
      </c>
      <c r="BF100" s="87">
        <f t="shared" si="489"/>
        <v>0</v>
      </c>
      <c r="BG100" s="87">
        <f t="shared" si="489"/>
        <v>0</v>
      </c>
      <c r="BH100" s="87">
        <f t="shared" si="489"/>
        <v>0</v>
      </c>
      <c r="BI100" s="87">
        <f t="shared" si="489"/>
        <v>3000</v>
      </c>
      <c r="BJ100" s="87">
        <f t="shared" si="489"/>
        <v>1500</v>
      </c>
      <c r="BK100" s="87">
        <f t="shared" si="489"/>
        <v>1000</v>
      </c>
    </row>
    <row r="101" spans="1:63" s="196" customFormat="1" ht="90" hidden="1" customHeight="1" x14ac:dyDescent="0.25">
      <c r="A101" s="239">
        <v>905</v>
      </c>
      <c r="B101" s="97" t="s">
        <v>71</v>
      </c>
      <c r="C101" s="120" t="s">
        <v>218</v>
      </c>
      <c r="D101" s="95">
        <f>D102+D103</f>
        <v>3000</v>
      </c>
      <c r="E101" s="95">
        <f>E102+E103</f>
        <v>1500</v>
      </c>
      <c r="F101" s="95">
        <f>F102+F103</f>
        <v>1000</v>
      </c>
      <c r="G101" s="76"/>
      <c r="H101" s="76"/>
      <c r="I101" s="76"/>
      <c r="J101" s="95">
        <f t="shared" ref="J101:AA101" si="490">J102+J103</f>
        <v>0</v>
      </c>
      <c r="K101" s="95">
        <f t="shared" si="490"/>
        <v>0</v>
      </c>
      <c r="L101" s="95">
        <f t="shared" si="490"/>
        <v>0</v>
      </c>
      <c r="M101" s="87">
        <f t="shared" si="490"/>
        <v>3000</v>
      </c>
      <c r="N101" s="87">
        <f t="shared" si="490"/>
        <v>1500</v>
      </c>
      <c r="O101" s="87">
        <f t="shared" si="490"/>
        <v>1000</v>
      </c>
      <c r="P101" s="87">
        <f t="shared" si="490"/>
        <v>0</v>
      </c>
      <c r="Q101" s="87">
        <f t="shared" si="490"/>
        <v>0</v>
      </c>
      <c r="R101" s="87">
        <f t="shared" si="490"/>
        <v>0</v>
      </c>
      <c r="S101" s="87">
        <f t="shared" si="490"/>
        <v>3000</v>
      </c>
      <c r="T101" s="87">
        <f t="shared" si="490"/>
        <v>1500</v>
      </c>
      <c r="U101" s="87">
        <f t="shared" si="490"/>
        <v>1000</v>
      </c>
      <c r="V101" s="87">
        <f t="shared" si="490"/>
        <v>0</v>
      </c>
      <c r="W101" s="87">
        <f t="shared" si="490"/>
        <v>0</v>
      </c>
      <c r="X101" s="87">
        <f t="shared" si="490"/>
        <v>0</v>
      </c>
      <c r="Y101" s="88">
        <f t="shared" si="490"/>
        <v>3000</v>
      </c>
      <c r="Z101" s="88">
        <f t="shared" si="490"/>
        <v>1500</v>
      </c>
      <c r="AA101" s="88">
        <f t="shared" si="490"/>
        <v>1000</v>
      </c>
      <c r="AB101" s="88">
        <f t="shared" ref="AB101:AG101" si="491">AB102+AB103</f>
        <v>0</v>
      </c>
      <c r="AC101" s="88">
        <f t="shared" si="491"/>
        <v>0</v>
      </c>
      <c r="AD101" s="88">
        <f t="shared" si="491"/>
        <v>0</v>
      </c>
      <c r="AE101" s="88">
        <f t="shared" si="491"/>
        <v>3000</v>
      </c>
      <c r="AF101" s="88">
        <f t="shared" si="491"/>
        <v>1500</v>
      </c>
      <c r="AG101" s="88">
        <f t="shared" si="491"/>
        <v>1000</v>
      </c>
      <c r="AH101" s="88">
        <f t="shared" ref="AH101:AM101" si="492">AH102+AH103</f>
        <v>0</v>
      </c>
      <c r="AI101" s="88">
        <f t="shared" si="492"/>
        <v>0</v>
      </c>
      <c r="AJ101" s="88">
        <f t="shared" si="492"/>
        <v>0</v>
      </c>
      <c r="AK101" s="154">
        <f t="shared" si="492"/>
        <v>3000</v>
      </c>
      <c r="AL101" s="154">
        <f t="shared" si="492"/>
        <v>1500</v>
      </c>
      <c r="AM101" s="154">
        <f t="shared" si="492"/>
        <v>1000</v>
      </c>
      <c r="AN101" s="154">
        <f t="shared" ref="AN101:AS101" si="493">AN102+AN103</f>
        <v>0</v>
      </c>
      <c r="AO101" s="154">
        <f t="shared" si="493"/>
        <v>0</v>
      </c>
      <c r="AP101" s="154">
        <f t="shared" si="493"/>
        <v>0</v>
      </c>
      <c r="AQ101" s="87">
        <f t="shared" si="493"/>
        <v>3000</v>
      </c>
      <c r="AR101" s="87">
        <f t="shared" si="493"/>
        <v>1500</v>
      </c>
      <c r="AS101" s="87">
        <f t="shared" si="493"/>
        <v>1000</v>
      </c>
      <c r="AT101" s="87">
        <f t="shared" ref="AT101:AY101" si="494">AT102+AT103</f>
        <v>0</v>
      </c>
      <c r="AU101" s="87">
        <f t="shared" si="494"/>
        <v>0</v>
      </c>
      <c r="AV101" s="87">
        <f t="shared" si="494"/>
        <v>0</v>
      </c>
      <c r="AW101" s="87">
        <f t="shared" si="494"/>
        <v>3000</v>
      </c>
      <c r="AX101" s="87">
        <f t="shared" si="494"/>
        <v>1500</v>
      </c>
      <c r="AY101" s="87">
        <f t="shared" si="494"/>
        <v>1000</v>
      </c>
      <c r="AZ101" s="87">
        <f t="shared" ref="AZ101:BE101" si="495">AZ102+AZ103</f>
        <v>0</v>
      </c>
      <c r="BA101" s="87">
        <f t="shared" si="495"/>
        <v>0</v>
      </c>
      <c r="BB101" s="87">
        <f t="shared" si="495"/>
        <v>0</v>
      </c>
      <c r="BC101" s="87">
        <f t="shared" si="495"/>
        <v>3000</v>
      </c>
      <c r="BD101" s="87">
        <f t="shared" si="495"/>
        <v>1500</v>
      </c>
      <c r="BE101" s="87">
        <f t="shared" si="495"/>
        <v>1000</v>
      </c>
      <c r="BF101" s="87">
        <f t="shared" ref="BF101:BK101" si="496">BF102+BF103</f>
        <v>0</v>
      </c>
      <c r="BG101" s="87">
        <f t="shared" si="496"/>
        <v>0</v>
      </c>
      <c r="BH101" s="87">
        <f t="shared" si="496"/>
        <v>0</v>
      </c>
      <c r="BI101" s="87">
        <f t="shared" si="496"/>
        <v>3000</v>
      </c>
      <c r="BJ101" s="87">
        <f t="shared" si="496"/>
        <v>1500</v>
      </c>
      <c r="BK101" s="87">
        <f t="shared" si="496"/>
        <v>1000</v>
      </c>
    </row>
    <row r="102" spans="1:63" s="196" customFormat="1" ht="112.5" hidden="1" customHeight="1" x14ac:dyDescent="0.25">
      <c r="A102" s="239"/>
      <c r="B102" s="115" t="s">
        <v>336</v>
      </c>
      <c r="C102" s="121" t="s">
        <v>337</v>
      </c>
      <c r="D102" s="83">
        <v>0</v>
      </c>
      <c r="E102" s="83">
        <v>0</v>
      </c>
      <c r="F102" s="83">
        <v>0</v>
      </c>
      <c r="G102" s="76"/>
      <c r="H102" s="76"/>
      <c r="I102" s="76"/>
      <c r="J102" s="83"/>
      <c r="K102" s="83"/>
      <c r="L102" s="83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155"/>
      <c r="AL102" s="155"/>
      <c r="AM102" s="155"/>
      <c r="AN102" s="155"/>
      <c r="AO102" s="155"/>
      <c r="AP102" s="155"/>
      <c r="AQ102" s="78"/>
      <c r="AR102" s="78"/>
      <c r="AS102" s="78"/>
      <c r="AT102" s="78"/>
      <c r="AU102" s="78"/>
      <c r="AV102" s="78"/>
      <c r="AW102" s="78"/>
      <c r="AX102" s="78"/>
      <c r="AY102" s="78"/>
      <c r="AZ102" s="78"/>
      <c r="BA102" s="78"/>
      <c r="BB102" s="78"/>
      <c r="BC102" s="78"/>
      <c r="BD102" s="78"/>
      <c r="BE102" s="78"/>
      <c r="BF102" s="78"/>
      <c r="BG102" s="78"/>
      <c r="BH102" s="78"/>
      <c r="BI102" s="78"/>
      <c r="BJ102" s="78"/>
      <c r="BK102" s="78"/>
    </row>
    <row r="103" spans="1:63" s="196" customFormat="1" ht="93.75" hidden="1" customHeight="1" x14ac:dyDescent="0.25">
      <c r="A103" s="239">
        <v>905</v>
      </c>
      <c r="B103" s="91" t="s">
        <v>72</v>
      </c>
      <c r="C103" s="74" t="s">
        <v>219</v>
      </c>
      <c r="D103" s="95">
        <v>3000</v>
      </c>
      <c r="E103" s="95">
        <v>1500</v>
      </c>
      <c r="F103" s="95">
        <v>1000</v>
      </c>
      <c r="G103" s="76"/>
      <c r="H103" s="76"/>
      <c r="I103" s="76"/>
      <c r="J103" s="95"/>
      <c r="K103" s="95"/>
      <c r="L103" s="95"/>
      <c r="M103" s="78">
        <f>D103+J103</f>
        <v>3000</v>
      </c>
      <c r="N103" s="78">
        <f>E103+K103</f>
        <v>1500</v>
      </c>
      <c r="O103" s="78">
        <f>F103+L103</f>
        <v>1000</v>
      </c>
      <c r="P103" s="87"/>
      <c r="Q103" s="87"/>
      <c r="R103" s="87"/>
      <c r="S103" s="78">
        <f>M103+P103</f>
        <v>3000</v>
      </c>
      <c r="T103" s="78">
        <f>N103+Q103</f>
        <v>1500</v>
      </c>
      <c r="U103" s="78">
        <f>O103+R103</f>
        <v>1000</v>
      </c>
      <c r="V103" s="87"/>
      <c r="W103" s="87"/>
      <c r="X103" s="87"/>
      <c r="Y103" s="80">
        <f>S103+V103</f>
        <v>3000</v>
      </c>
      <c r="Z103" s="80">
        <f>T103+W103</f>
        <v>1500</v>
      </c>
      <c r="AA103" s="80">
        <f>U103+X103</f>
        <v>1000</v>
      </c>
      <c r="AB103" s="88"/>
      <c r="AC103" s="88"/>
      <c r="AD103" s="88"/>
      <c r="AE103" s="80">
        <f>Y103+AB103</f>
        <v>3000</v>
      </c>
      <c r="AF103" s="80">
        <f>Z103+AC103</f>
        <v>1500</v>
      </c>
      <c r="AG103" s="80">
        <f>AA103+AD103</f>
        <v>1000</v>
      </c>
      <c r="AH103" s="88"/>
      <c r="AI103" s="88"/>
      <c r="AJ103" s="88"/>
      <c r="AK103" s="155">
        <f>AE103+AH103</f>
        <v>3000</v>
      </c>
      <c r="AL103" s="155">
        <f>AF103+AI103</f>
        <v>1500</v>
      </c>
      <c r="AM103" s="155">
        <f>AG103+AJ103</f>
        <v>1000</v>
      </c>
      <c r="AN103" s="154"/>
      <c r="AO103" s="154"/>
      <c r="AP103" s="154"/>
      <c r="AQ103" s="78">
        <f>AK103+AN103</f>
        <v>3000</v>
      </c>
      <c r="AR103" s="78">
        <f>AL103+AO103</f>
        <v>1500</v>
      </c>
      <c r="AS103" s="78">
        <f>AM103+AP103</f>
        <v>1000</v>
      </c>
      <c r="AT103" s="87"/>
      <c r="AU103" s="87"/>
      <c r="AV103" s="87"/>
      <c r="AW103" s="78">
        <f>AQ103+AT103</f>
        <v>3000</v>
      </c>
      <c r="AX103" s="78">
        <f>AR103+AU103</f>
        <v>1500</v>
      </c>
      <c r="AY103" s="78">
        <f>AS103+AV103</f>
        <v>1000</v>
      </c>
      <c r="AZ103" s="87"/>
      <c r="BA103" s="87"/>
      <c r="BB103" s="87"/>
      <c r="BC103" s="78">
        <f>AW103+AZ103</f>
        <v>3000</v>
      </c>
      <c r="BD103" s="78">
        <f>AX103+BA103</f>
        <v>1500</v>
      </c>
      <c r="BE103" s="78">
        <f>AY103+BB103</f>
        <v>1000</v>
      </c>
      <c r="BF103" s="87"/>
      <c r="BG103" s="87"/>
      <c r="BH103" s="87"/>
      <c r="BI103" s="78">
        <f>BC103+BF103</f>
        <v>3000</v>
      </c>
      <c r="BJ103" s="78">
        <f>BD103+BG103</f>
        <v>1500</v>
      </c>
      <c r="BK103" s="78">
        <f>BE103+BH103</f>
        <v>1000</v>
      </c>
    </row>
    <row r="104" spans="1:63" s="4" customFormat="1" ht="54" hidden="1" customHeight="1" x14ac:dyDescent="0.25">
      <c r="A104" s="242">
        <v>905</v>
      </c>
      <c r="B104" s="97" t="s">
        <v>73</v>
      </c>
      <c r="C104" s="120" t="s">
        <v>220</v>
      </c>
      <c r="D104" s="95">
        <f>D105</f>
        <v>1570</v>
      </c>
      <c r="E104" s="95">
        <f t="shared" ref="D104:F105" si="497">E105</f>
        <v>1570</v>
      </c>
      <c r="F104" s="95">
        <f t="shared" si="497"/>
        <v>1570</v>
      </c>
      <c r="G104" s="76"/>
      <c r="H104" s="76"/>
      <c r="I104" s="76"/>
      <c r="J104" s="95">
        <f t="shared" ref="J104:Y105" si="498">J105</f>
        <v>0</v>
      </c>
      <c r="K104" s="95">
        <f t="shared" si="498"/>
        <v>0</v>
      </c>
      <c r="L104" s="95">
        <f t="shared" si="498"/>
        <v>0</v>
      </c>
      <c r="M104" s="87">
        <f t="shared" si="498"/>
        <v>1570</v>
      </c>
      <c r="N104" s="87">
        <f t="shared" si="498"/>
        <v>1570</v>
      </c>
      <c r="O104" s="87">
        <f t="shared" si="498"/>
        <v>1570</v>
      </c>
      <c r="P104" s="87">
        <f t="shared" si="498"/>
        <v>0</v>
      </c>
      <c r="Q104" s="87">
        <f t="shared" si="498"/>
        <v>0</v>
      </c>
      <c r="R104" s="87">
        <f t="shared" si="498"/>
        <v>0</v>
      </c>
      <c r="S104" s="87">
        <f t="shared" si="498"/>
        <v>1570</v>
      </c>
      <c r="T104" s="87">
        <f t="shared" si="498"/>
        <v>1570</v>
      </c>
      <c r="U104" s="87">
        <f t="shared" si="498"/>
        <v>1570</v>
      </c>
      <c r="V104" s="87">
        <f t="shared" si="498"/>
        <v>0</v>
      </c>
      <c r="W104" s="87">
        <f t="shared" si="498"/>
        <v>0</v>
      </c>
      <c r="X104" s="87">
        <f t="shared" si="498"/>
        <v>0</v>
      </c>
      <c r="Y104" s="88">
        <f t="shared" si="498"/>
        <v>1570</v>
      </c>
      <c r="Z104" s="88">
        <f t="shared" ref="Y104:AN105" si="499">Z105</f>
        <v>1570</v>
      </c>
      <c r="AA104" s="88">
        <f t="shared" si="499"/>
        <v>1570</v>
      </c>
      <c r="AB104" s="88">
        <f t="shared" si="499"/>
        <v>0</v>
      </c>
      <c r="AC104" s="88">
        <f t="shared" si="499"/>
        <v>0</v>
      </c>
      <c r="AD104" s="88">
        <f t="shared" si="499"/>
        <v>0</v>
      </c>
      <c r="AE104" s="88">
        <f t="shared" si="499"/>
        <v>1570</v>
      </c>
      <c r="AF104" s="88">
        <f t="shared" si="499"/>
        <v>1570</v>
      </c>
      <c r="AG104" s="88">
        <f t="shared" si="499"/>
        <v>1570</v>
      </c>
      <c r="AH104" s="88">
        <f t="shared" si="499"/>
        <v>0</v>
      </c>
      <c r="AI104" s="88">
        <f t="shared" si="499"/>
        <v>0</v>
      </c>
      <c r="AJ104" s="88">
        <f t="shared" si="499"/>
        <v>0</v>
      </c>
      <c r="AK104" s="154">
        <f t="shared" si="499"/>
        <v>1570</v>
      </c>
      <c r="AL104" s="154">
        <f t="shared" si="499"/>
        <v>1570</v>
      </c>
      <c r="AM104" s="154">
        <f t="shared" si="499"/>
        <v>1570</v>
      </c>
      <c r="AN104" s="154">
        <f t="shared" si="499"/>
        <v>0</v>
      </c>
      <c r="AO104" s="154">
        <f t="shared" ref="AN104:BC105" si="500">AO105</f>
        <v>0</v>
      </c>
      <c r="AP104" s="154">
        <f t="shared" si="500"/>
        <v>0</v>
      </c>
      <c r="AQ104" s="87">
        <f t="shared" si="500"/>
        <v>1570</v>
      </c>
      <c r="AR104" s="87">
        <f t="shared" si="500"/>
        <v>1570</v>
      </c>
      <c r="AS104" s="87">
        <f t="shared" si="500"/>
        <v>1570</v>
      </c>
      <c r="AT104" s="87">
        <f t="shared" si="500"/>
        <v>0</v>
      </c>
      <c r="AU104" s="87">
        <f t="shared" si="500"/>
        <v>0</v>
      </c>
      <c r="AV104" s="87">
        <f t="shared" si="500"/>
        <v>0</v>
      </c>
      <c r="AW104" s="87">
        <f t="shared" si="500"/>
        <v>1570</v>
      </c>
      <c r="AX104" s="87">
        <f t="shared" si="500"/>
        <v>1570</v>
      </c>
      <c r="AY104" s="87">
        <f t="shared" si="500"/>
        <v>1570</v>
      </c>
      <c r="AZ104" s="87">
        <f t="shared" si="500"/>
        <v>2500</v>
      </c>
      <c r="BA104" s="87">
        <f t="shared" si="500"/>
        <v>0</v>
      </c>
      <c r="BB104" s="87">
        <f t="shared" si="500"/>
        <v>0</v>
      </c>
      <c r="BC104" s="87">
        <f t="shared" si="500"/>
        <v>4070</v>
      </c>
      <c r="BD104" s="87">
        <f t="shared" ref="AZ104:BK105" si="501">BD105</f>
        <v>1570</v>
      </c>
      <c r="BE104" s="87">
        <f t="shared" si="501"/>
        <v>1570</v>
      </c>
      <c r="BF104" s="87">
        <f t="shared" si="501"/>
        <v>0</v>
      </c>
      <c r="BG104" s="87">
        <f t="shared" si="501"/>
        <v>0</v>
      </c>
      <c r="BH104" s="87">
        <f t="shared" si="501"/>
        <v>0</v>
      </c>
      <c r="BI104" s="87">
        <f t="shared" si="501"/>
        <v>4070</v>
      </c>
      <c r="BJ104" s="87">
        <f t="shared" si="501"/>
        <v>1570</v>
      </c>
      <c r="BK104" s="87">
        <f t="shared" si="501"/>
        <v>1570</v>
      </c>
    </row>
    <row r="105" spans="1:63" s="4" customFormat="1" ht="36" hidden="1" customHeight="1" x14ac:dyDescent="0.25">
      <c r="A105" s="242">
        <v>905</v>
      </c>
      <c r="B105" s="97" t="s">
        <v>74</v>
      </c>
      <c r="C105" s="90" t="s">
        <v>221</v>
      </c>
      <c r="D105" s="95">
        <f t="shared" si="497"/>
        <v>1570</v>
      </c>
      <c r="E105" s="95">
        <f t="shared" si="497"/>
        <v>1570</v>
      </c>
      <c r="F105" s="95">
        <f t="shared" si="497"/>
        <v>1570</v>
      </c>
      <c r="G105" s="76"/>
      <c r="H105" s="76"/>
      <c r="I105" s="76"/>
      <c r="J105" s="95">
        <f t="shared" si="498"/>
        <v>0</v>
      </c>
      <c r="K105" s="95">
        <f t="shared" si="498"/>
        <v>0</v>
      </c>
      <c r="L105" s="95">
        <f t="shared" si="498"/>
        <v>0</v>
      </c>
      <c r="M105" s="87">
        <f t="shared" si="498"/>
        <v>1570</v>
      </c>
      <c r="N105" s="87">
        <f t="shared" si="498"/>
        <v>1570</v>
      </c>
      <c r="O105" s="87">
        <f t="shared" si="498"/>
        <v>1570</v>
      </c>
      <c r="P105" s="87">
        <f t="shared" si="498"/>
        <v>0</v>
      </c>
      <c r="Q105" s="87">
        <f t="shared" si="498"/>
        <v>0</v>
      </c>
      <c r="R105" s="87">
        <f t="shared" si="498"/>
        <v>0</v>
      </c>
      <c r="S105" s="87">
        <f t="shared" si="498"/>
        <v>1570</v>
      </c>
      <c r="T105" s="87">
        <f t="shared" si="498"/>
        <v>1570</v>
      </c>
      <c r="U105" s="87">
        <f t="shared" si="498"/>
        <v>1570</v>
      </c>
      <c r="V105" s="87">
        <f t="shared" si="498"/>
        <v>0</v>
      </c>
      <c r="W105" s="87">
        <f t="shared" si="498"/>
        <v>0</v>
      </c>
      <c r="X105" s="87">
        <f t="shared" si="498"/>
        <v>0</v>
      </c>
      <c r="Y105" s="88">
        <f t="shared" si="499"/>
        <v>1570</v>
      </c>
      <c r="Z105" s="88">
        <f t="shared" si="499"/>
        <v>1570</v>
      </c>
      <c r="AA105" s="88">
        <f t="shared" si="499"/>
        <v>1570</v>
      </c>
      <c r="AB105" s="88">
        <f t="shared" si="499"/>
        <v>0</v>
      </c>
      <c r="AC105" s="88">
        <f t="shared" si="499"/>
        <v>0</v>
      </c>
      <c r="AD105" s="88">
        <f t="shared" si="499"/>
        <v>0</v>
      </c>
      <c r="AE105" s="88">
        <f t="shared" si="499"/>
        <v>1570</v>
      </c>
      <c r="AF105" s="88">
        <f t="shared" si="499"/>
        <v>1570</v>
      </c>
      <c r="AG105" s="88">
        <f t="shared" si="499"/>
        <v>1570</v>
      </c>
      <c r="AH105" s="88">
        <f t="shared" si="499"/>
        <v>0</v>
      </c>
      <c r="AI105" s="88">
        <f t="shared" si="499"/>
        <v>0</v>
      </c>
      <c r="AJ105" s="88">
        <f t="shared" si="499"/>
        <v>0</v>
      </c>
      <c r="AK105" s="154">
        <f t="shared" si="499"/>
        <v>1570</v>
      </c>
      <c r="AL105" s="154">
        <f t="shared" si="499"/>
        <v>1570</v>
      </c>
      <c r="AM105" s="154">
        <f t="shared" si="499"/>
        <v>1570</v>
      </c>
      <c r="AN105" s="154">
        <f t="shared" si="500"/>
        <v>0</v>
      </c>
      <c r="AO105" s="154">
        <f t="shared" si="500"/>
        <v>0</v>
      </c>
      <c r="AP105" s="154">
        <f t="shared" si="500"/>
        <v>0</v>
      </c>
      <c r="AQ105" s="87">
        <f t="shared" si="500"/>
        <v>1570</v>
      </c>
      <c r="AR105" s="87">
        <f t="shared" si="500"/>
        <v>1570</v>
      </c>
      <c r="AS105" s="87">
        <f t="shared" si="500"/>
        <v>1570</v>
      </c>
      <c r="AT105" s="87">
        <f t="shared" si="500"/>
        <v>0</v>
      </c>
      <c r="AU105" s="87">
        <f t="shared" si="500"/>
        <v>0</v>
      </c>
      <c r="AV105" s="87">
        <f t="shared" si="500"/>
        <v>0</v>
      </c>
      <c r="AW105" s="87">
        <f t="shared" si="500"/>
        <v>1570</v>
      </c>
      <c r="AX105" s="87">
        <f t="shared" si="500"/>
        <v>1570</v>
      </c>
      <c r="AY105" s="87">
        <f t="shared" si="500"/>
        <v>1570</v>
      </c>
      <c r="AZ105" s="87">
        <f t="shared" si="501"/>
        <v>2500</v>
      </c>
      <c r="BA105" s="87">
        <f t="shared" si="501"/>
        <v>0</v>
      </c>
      <c r="BB105" s="87">
        <f t="shared" si="501"/>
        <v>0</v>
      </c>
      <c r="BC105" s="87">
        <f t="shared" si="501"/>
        <v>4070</v>
      </c>
      <c r="BD105" s="87">
        <f t="shared" si="501"/>
        <v>1570</v>
      </c>
      <c r="BE105" s="87">
        <f t="shared" si="501"/>
        <v>1570</v>
      </c>
      <c r="BF105" s="87">
        <f t="shared" si="501"/>
        <v>0</v>
      </c>
      <c r="BG105" s="87">
        <f t="shared" si="501"/>
        <v>0</v>
      </c>
      <c r="BH105" s="87">
        <f t="shared" si="501"/>
        <v>0</v>
      </c>
      <c r="BI105" s="87">
        <f t="shared" si="501"/>
        <v>4070</v>
      </c>
      <c r="BJ105" s="87">
        <f t="shared" si="501"/>
        <v>1570</v>
      </c>
      <c r="BK105" s="87">
        <f t="shared" si="501"/>
        <v>1570</v>
      </c>
    </row>
    <row r="106" spans="1:63" s="4" customFormat="1" ht="56.25" hidden="1" customHeight="1" x14ac:dyDescent="0.25">
      <c r="A106" s="242">
        <v>905</v>
      </c>
      <c r="B106" s="91" t="s">
        <v>75</v>
      </c>
      <c r="C106" s="74" t="s">
        <v>222</v>
      </c>
      <c r="D106" s="83">
        <v>1570</v>
      </c>
      <c r="E106" s="83">
        <v>1570</v>
      </c>
      <c r="F106" s="83">
        <v>1570</v>
      </c>
      <c r="G106" s="76"/>
      <c r="H106" s="76"/>
      <c r="I106" s="76"/>
      <c r="J106" s="83"/>
      <c r="K106" s="83"/>
      <c r="L106" s="83"/>
      <c r="M106" s="78">
        <f>D106+J106</f>
        <v>1570</v>
      </c>
      <c r="N106" s="78">
        <f>E106+K106</f>
        <v>1570</v>
      </c>
      <c r="O106" s="78">
        <f>F106+L106</f>
        <v>1570</v>
      </c>
      <c r="P106" s="78"/>
      <c r="Q106" s="78"/>
      <c r="R106" s="78"/>
      <c r="S106" s="78">
        <f>M106+P106</f>
        <v>1570</v>
      </c>
      <c r="T106" s="78">
        <f>N106+Q106</f>
        <v>1570</v>
      </c>
      <c r="U106" s="78">
        <f>O106+R106</f>
        <v>1570</v>
      </c>
      <c r="V106" s="78"/>
      <c r="W106" s="78"/>
      <c r="X106" s="78"/>
      <c r="Y106" s="80">
        <f>S106+V106</f>
        <v>1570</v>
      </c>
      <c r="Z106" s="80">
        <f>T106+W106</f>
        <v>1570</v>
      </c>
      <c r="AA106" s="80">
        <f>U106+X106</f>
        <v>1570</v>
      </c>
      <c r="AB106" s="80"/>
      <c r="AC106" s="80"/>
      <c r="AD106" s="80"/>
      <c r="AE106" s="80">
        <f>Y106+AB106</f>
        <v>1570</v>
      </c>
      <c r="AF106" s="80">
        <f>Z106+AC106</f>
        <v>1570</v>
      </c>
      <c r="AG106" s="80">
        <f>AA106+AD106</f>
        <v>1570</v>
      </c>
      <c r="AH106" s="80"/>
      <c r="AI106" s="80"/>
      <c r="AJ106" s="80"/>
      <c r="AK106" s="155">
        <f>AE106+AH106</f>
        <v>1570</v>
      </c>
      <c r="AL106" s="155">
        <f>AF106+AI106</f>
        <v>1570</v>
      </c>
      <c r="AM106" s="155">
        <f>AG106+AJ106</f>
        <v>1570</v>
      </c>
      <c r="AN106" s="155"/>
      <c r="AO106" s="155"/>
      <c r="AP106" s="155"/>
      <c r="AQ106" s="78">
        <f>AK106+AN106</f>
        <v>1570</v>
      </c>
      <c r="AR106" s="78">
        <f>AL106+AO106</f>
        <v>1570</v>
      </c>
      <c r="AS106" s="78">
        <f>AM106+AP106</f>
        <v>1570</v>
      </c>
      <c r="AT106" s="78"/>
      <c r="AU106" s="78"/>
      <c r="AV106" s="78"/>
      <c r="AW106" s="78">
        <f>AQ106+AT106</f>
        <v>1570</v>
      </c>
      <c r="AX106" s="78">
        <f>AR106+AU106</f>
        <v>1570</v>
      </c>
      <c r="AY106" s="78">
        <f>AS106+AV106</f>
        <v>1570</v>
      </c>
      <c r="AZ106" s="78">
        <v>2500</v>
      </c>
      <c r="BA106" s="78"/>
      <c r="BB106" s="78"/>
      <c r="BC106" s="78">
        <f>AW106+AZ106</f>
        <v>4070</v>
      </c>
      <c r="BD106" s="78">
        <f>AX106+BA106</f>
        <v>1570</v>
      </c>
      <c r="BE106" s="78">
        <f>AY106+BB106</f>
        <v>1570</v>
      </c>
      <c r="BF106" s="78"/>
      <c r="BG106" s="78"/>
      <c r="BH106" s="78"/>
      <c r="BI106" s="78">
        <f>BC106+BF106</f>
        <v>4070</v>
      </c>
      <c r="BJ106" s="78">
        <f>BD106+BG106</f>
        <v>1570</v>
      </c>
      <c r="BK106" s="78">
        <f>BE106+BH106</f>
        <v>1570</v>
      </c>
    </row>
    <row r="107" spans="1:63" s="3" customFormat="1" hidden="1" x14ac:dyDescent="0.25">
      <c r="A107" s="237"/>
      <c r="B107" s="108" t="s">
        <v>76</v>
      </c>
      <c r="C107" s="102" t="s">
        <v>223</v>
      </c>
      <c r="D107" s="103">
        <f>D108+D111+D113+D116+D117+D118+D122+D123+D126+D128+D129+D131</f>
        <v>7080</v>
      </c>
      <c r="E107" s="103">
        <f>E108+E111+E113+E116+E117+E118+E122+E123+E126+E128+E129+E131</f>
        <v>7267</v>
      </c>
      <c r="F107" s="103">
        <f>F108+F111+F113+F116+F117+F118+F122+F123+F126+F128+F129+F131</f>
        <v>7472</v>
      </c>
      <c r="G107" s="76"/>
      <c r="H107" s="76"/>
      <c r="I107" s="76"/>
      <c r="J107" s="103">
        <f t="shared" ref="J107:AG107" si="502">J108+J111+J113+J116+J117+J118+J122+J123+J126+J128+J129+J131</f>
        <v>0</v>
      </c>
      <c r="K107" s="103">
        <f t="shared" si="502"/>
        <v>0</v>
      </c>
      <c r="L107" s="103">
        <f t="shared" si="502"/>
        <v>0</v>
      </c>
      <c r="M107" s="104">
        <f t="shared" si="502"/>
        <v>7080</v>
      </c>
      <c r="N107" s="104">
        <f t="shared" si="502"/>
        <v>7267</v>
      </c>
      <c r="O107" s="104">
        <f t="shared" si="502"/>
        <v>7472</v>
      </c>
      <c r="P107" s="104">
        <f t="shared" si="502"/>
        <v>0</v>
      </c>
      <c r="Q107" s="104">
        <f t="shared" si="502"/>
        <v>0</v>
      </c>
      <c r="R107" s="104">
        <f t="shared" si="502"/>
        <v>0</v>
      </c>
      <c r="S107" s="104">
        <f t="shared" si="502"/>
        <v>7080</v>
      </c>
      <c r="T107" s="104">
        <f t="shared" si="502"/>
        <v>7267</v>
      </c>
      <c r="U107" s="104">
        <f t="shared" si="502"/>
        <v>7472</v>
      </c>
      <c r="V107" s="104">
        <f t="shared" si="502"/>
        <v>0</v>
      </c>
      <c r="W107" s="104">
        <f t="shared" si="502"/>
        <v>0</v>
      </c>
      <c r="X107" s="104">
        <f t="shared" si="502"/>
        <v>0</v>
      </c>
      <c r="Y107" s="105">
        <f t="shared" si="502"/>
        <v>7080</v>
      </c>
      <c r="Z107" s="105">
        <f t="shared" si="502"/>
        <v>7267</v>
      </c>
      <c r="AA107" s="105">
        <f t="shared" si="502"/>
        <v>7472</v>
      </c>
      <c r="AB107" s="105">
        <f t="shared" si="502"/>
        <v>0</v>
      </c>
      <c r="AC107" s="105">
        <f t="shared" si="502"/>
        <v>0</v>
      </c>
      <c r="AD107" s="105">
        <f t="shared" si="502"/>
        <v>0</v>
      </c>
      <c r="AE107" s="105">
        <f t="shared" si="502"/>
        <v>7080</v>
      </c>
      <c r="AF107" s="105">
        <f t="shared" si="502"/>
        <v>7267</v>
      </c>
      <c r="AG107" s="105">
        <f t="shared" si="502"/>
        <v>7472</v>
      </c>
      <c r="AH107" s="105">
        <f t="shared" ref="AH107:AM107" si="503">AH108+AH111+AH113+AH116+AH117+AH118+AH122+AH123+AH126+AH128+AH129+AH131</f>
        <v>0</v>
      </c>
      <c r="AI107" s="105">
        <f t="shared" si="503"/>
        <v>0</v>
      </c>
      <c r="AJ107" s="105">
        <f t="shared" si="503"/>
        <v>0</v>
      </c>
      <c r="AK107" s="153">
        <f t="shared" si="503"/>
        <v>7080</v>
      </c>
      <c r="AL107" s="153">
        <f t="shared" si="503"/>
        <v>7267</v>
      </c>
      <c r="AM107" s="153">
        <f t="shared" si="503"/>
        <v>7472</v>
      </c>
      <c r="AN107" s="153">
        <f t="shared" ref="AN107:AS107" si="504">AN108+AN111+AN113+AN116+AN117+AN118+AN122+AN123+AN126+AN128+AN129+AN131</f>
        <v>0</v>
      </c>
      <c r="AO107" s="153">
        <f t="shared" si="504"/>
        <v>0</v>
      </c>
      <c r="AP107" s="153">
        <f t="shared" si="504"/>
        <v>0</v>
      </c>
      <c r="AQ107" s="104">
        <f t="shared" si="504"/>
        <v>7080</v>
      </c>
      <c r="AR107" s="104">
        <f t="shared" si="504"/>
        <v>7267</v>
      </c>
      <c r="AS107" s="104">
        <f t="shared" si="504"/>
        <v>7472</v>
      </c>
      <c r="AT107" s="104">
        <f t="shared" ref="AT107:AY107" si="505">AT108+AT111+AT113+AT116+AT117+AT118+AT122+AT123+AT126+AT128+AT129+AT131</f>
        <v>0</v>
      </c>
      <c r="AU107" s="104">
        <f t="shared" si="505"/>
        <v>0</v>
      </c>
      <c r="AV107" s="104">
        <f t="shared" si="505"/>
        <v>0</v>
      </c>
      <c r="AW107" s="104">
        <f t="shared" si="505"/>
        <v>7080</v>
      </c>
      <c r="AX107" s="104">
        <f t="shared" si="505"/>
        <v>7267</v>
      </c>
      <c r="AY107" s="104">
        <f t="shared" si="505"/>
        <v>7472</v>
      </c>
      <c r="AZ107" s="104">
        <f t="shared" ref="AZ107:BE107" si="506">AZ108+AZ111+AZ113+AZ116+AZ117+AZ118+AZ122+AZ123+AZ126+AZ128+AZ129+AZ131</f>
        <v>0</v>
      </c>
      <c r="BA107" s="104">
        <f t="shared" si="506"/>
        <v>0</v>
      </c>
      <c r="BB107" s="104">
        <f t="shared" si="506"/>
        <v>0</v>
      </c>
      <c r="BC107" s="104">
        <f t="shared" si="506"/>
        <v>7080</v>
      </c>
      <c r="BD107" s="104">
        <f t="shared" si="506"/>
        <v>7267</v>
      </c>
      <c r="BE107" s="104">
        <f t="shared" si="506"/>
        <v>7472</v>
      </c>
      <c r="BF107" s="104">
        <f t="shared" ref="BF107:BK107" si="507">BF108+BF111+BF113+BF116+BF117+BF118+BF122+BF123+BF126+BF128+BF129+BF131</f>
        <v>0</v>
      </c>
      <c r="BG107" s="104">
        <f t="shared" si="507"/>
        <v>0</v>
      </c>
      <c r="BH107" s="104">
        <f t="shared" si="507"/>
        <v>0</v>
      </c>
      <c r="BI107" s="104">
        <f t="shared" si="507"/>
        <v>7080</v>
      </c>
      <c r="BJ107" s="104">
        <f t="shared" si="507"/>
        <v>7267</v>
      </c>
      <c r="BK107" s="104">
        <f t="shared" si="507"/>
        <v>7472</v>
      </c>
    </row>
    <row r="108" spans="1:63" s="196" customFormat="1" ht="36" hidden="1" customHeight="1" x14ac:dyDescent="0.25">
      <c r="A108" s="239"/>
      <c r="B108" s="97" t="s">
        <v>77</v>
      </c>
      <c r="C108" s="90" t="s">
        <v>368</v>
      </c>
      <c r="D108" s="95">
        <f>D109+D110</f>
        <v>204</v>
      </c>
      <c r="E108" s="95">
        <f>E109+E110</f>
        <v>212</v>
      </c>
      <c r="F108" s="95">
        <f>F109+F110</f>
        <v>221</v>
      </c>
      <c r="G108" s="76"/>
      <c r="H108" s="76"/>
      <c r="I108" s="76"/>
      <c r="J108" s="95">
        <f t="shared" ref="J108:O108" si="508">J109+J110</f>
        <v>0</v>
      </c>
      <c r="K108" s="95">
        <f t="shared" si="508"/>
        <v>0</v>
      </c>
      <c r="L108" s="95">
        <f t="shared" si="508"/>
        <v>0</v>
      </c>
      <c r="M108" s="87">
        <f t="shared" si="508"/>
        <v>204</v>
      </c>
      <c r="N108" s="87">
        <f t="shared" si="508"/>
        <v>212</v>
      </c>
      <c r="O108" s="87">
        <f t="shared" si="508"/>
        <v>221</v>
      </c>
      <c r="P108" s="87">
        <f t="shared" ref="P108:U108" si="509">P109+P110</f>
        <v>0</v>
      </c>
      <c r="Q108" s="87">
        <f t="shared" si="509"/>
        <v>0</v>
      </c>
      <c r="R108" s="87">
        <f t="shared" si="509"/>
        <v>0</v>
      </c>
      <c r="S108" s="87">
        <f t="shared" si="509"/>
        <v>204</v>
      </c>
      <c r="T108" s="87">
        <f t="shared" si="509"/>
        <v>212</v>
      </c>
      <c r="U108" s="87">
        <f t="shared" si="509"/>
        <v>221</v>
      </c>
      <c r="V108" s="87">
        <f t="shared" ref="V108:AA108" si="510">V109+V110</f>
        <v>0</v>
      </c>
      <c r="W108" s="87">
        <f t="shared" si="510"/>
        <v>0</v>
      </c>
      <c r="X108" s="87">
        <f t="shared" si="510"/>
        <v>0</v>
      </c>
      <c r="Y108" s="88">
        <f t="shared" si="510"/>
        <v>204</v>
      </c>
      <c r="Z108" s="88">
        <f t="shared" si="510"/>
        <v>212</v>
      </c>
      <c r="AA108" s="88">
        <f t="shared" si="510"/>
        <v>221</v>
      </c>
      <c r="AB108" s="88">
        <f t="shared" ref="AB108:AG108" si="511">AB109+AB110</f>
        <v>0</v>
      </c>
      <c r="AC108" s="88">
        <f t="shared" si="511"/>
        <v>0</v>
      </c>
      <c r="AD108" s="88">
        <f t="shared" si="511"/>
        <v>0</v>
      </c>
      <c r="AE108" s="88">
        <f t="shared" si="511"/>
        <v>204</v>
      </c>
      <c r="AF108" s="88">
        <f t="shared" si="511"/>
        <v>212</v>
      </c>
      <c r="AG108" s="88">
        <f t="shared" si="511"/>
        <v>221</v>
      </c>
      <c r="AH108" s="88">
        <f t="shared" ref="AH108:AM108" si="512">AH109+AH110</f>
        <v>0</v>
      </c>
      <c r="AI108" s="88">
        <f t="shared" si="512"/>
        <v>0</v>
      </c>
      <c r="AJ108" s="88">
        <f t="shared" si="512"/>
        <v>0</v>
      </c>
      <c r="AK108" s="154">
        <f t="shared" si="512"/>
        <v>204</v>
      </c>
      <c r="AL108" s="154">
        <f t="shared" si="512"/>
        <v>212</v>
      </c>
      <c r="AM108" s="154">
        <f t="shared" si="512"/>
        <v>221</v>
      </c>
      <c r="AN108" s="154">
        <f t="shared" ref="AN108:AS108" si="513">AN109+AN110</f>
        <v>0</v>
      </c>
      <c r="AO108" s="154">
        <f t="shared" si="513"/>
        <v>0</v>
      </c>
      <c r="AP108" s="154">
        <f t="shared" si="513"/>
        <v>0</v>
      </c>
      <c r="AQ108" s="87">
        <f t="shared" si="513"/>
        <v>204</v>
      </c>
      <c r="AR108" s="87">
        <f t="shared" si="513"/>
        <v>212</v>
      </c>
      <c r="AS108" s="87">
        <f t="shared" si="513"/>
        <v>221</v>
      </c>
      <c r="AT108" s="87">
        <f t="shared" ref="AT108:AY108" si="514">AT109+AT110</f>
        <v>0</v>
      </c>
      <c r="AU108" s="87">
        <f t="shared" si="514"/>
        <v>0</v>
      </c>
      <c r="AV108" s="87">
        <f t="shared" si="514"/>
        <v>0</v>
      </c>
      <c r="AW108" s="87">
        <f t="shared" si="514"/>
        <v>204</v>
      </c>
      <c r="AX108" s="87">
        <f t="shared" si="514"/>
        <v>212</v>
      </c>
      <c r="AY108" s="87">
        <f t="shared" si="514"/>
        <v>221</v>
      </c>
      <c r="AZ108" s="87">
        <f t="shared" ref="AZ108:BE108" si="515">AZ109+AZ110</f>
        <v>0</v>
      </c>
      <c r="BA108" s="87">
        <f t="shared" si="515"/>
        <v>0</v>
      </c>
      <c r="BB108" s="87">
        <f t="shared" si="515"/>
        <v>0</v>
      </c>
      <c r="BC108" s="87">
        <f t="shared" si="515"/>
        <v>204</v>
      </c>
      <c r="BD108" s="87">
        <f t="shared" si="515"/>
        <v>212</v>
      </c>
      <c r="BE108" s="87">
        <f t="shared" si="515"/>
        <v>221</v>
      </c>
      <c r="BF108" s="87">
        <f t="shared" ref="BF108:BK108" si="516">BF109+BF110</f>
        <v>0</v>
      </c>
      <c r="BG108" s="87">
        <f t="shared" si="516"/>
        <v>0</v>
      </c>
      <c r="BH108" s="87">
        <f t="shared" si="516"/>
        <v>0</v>
      </c>
      <c r="BI108" s="87">
        <f t="shared" si="516"/>
        <v>204</v>
      </c>
      <c r="BJ108" s="87">
        <f t="shared" si="516"/>
        <v>212</v>
      </c>
      <c r="BK108" s="87">
        <f t="shared" si="516"/>
        <v>221</v>
      </c>
    </row>
    <row r="109" spans="1:63" s="196" customFormat="1" ht="137.25" hidden="1" customHeight="1" x14ac:dyDescent="0.25">
      <c r="A109" s="239">
        <v>182</v>
      </c>
      <c r="B109" s="91" t="s">
        <v>78</v>
      </c>
      <c r="C109" s="122" t="s">
        <v>343</v>
      </c>
      <c r="D109" s="95">
        <v>189</v>
      </c>
      <c r="E109" s="95">
        <v>196</v>
      </c>
      <c r="F109" s="95">
        <v>204</v>
      </c>
      <c r="G109" s="76"/>
      <c r="H109" s="76"/>
      <c r="I109" s="76"/>
      <c r="J109" s="95"/>
      <c r="K109" s="95"/>
      <c r="L109" s="95"/>
      <c r="M109" s="78">
        <f t="shared" ref="M109:O110" si="517">D109+J109</f>
        <v>189</v>
      </c>
      <c r="N109" s="78">
        <f t="shared" si="517"/>
        <v>196</v>
      </c>
      <c r="O109" s="78">
        <f t="shared" si="517"/>
        <v>204</v>
      </c>
      <c r="P109" s="87"/>
      <c r="Q109" s="87"/>
      <c r="R109" s="87"/>
      <c r="S109" s="78">
        <f t="shared" ref="S109:U110" si="518">M109+P109</f>
        <v>189</v>
      </c>
      <c r="T109" s="78">
        <f t="shared" si="518"/>
        <v>196</v>
      </c>
      <c r="U109" s="78">
        <f t="shared" si="518"/>
        <v>204</v>
      </c>
      <c r="V109" s="87"/>
      <c r="W109" s="87"/>
      <c r="X109" s="87"/>
      <c r="Y109" s="80">
        <f t="shared" ref="Y109:AA110" si="519">S109+V109</f>
        <v>189</v>
      </c>
      <c r="Z109" s="80">
        <f t="shared" si="519"/>
        <v>196</v>
      </c>
      <c r="AA109" s="80">
        <f t="shared" si="519"/>
        <v>204</v>
      </c>
      <c r="AB109" s="88"/>
      <c r="AC109" s="88"/>
      <c r="AD109" s="88"/>
      <c r="AE109" s="80">
        <f t="shared" ref="AE109:AE110" si="520">Y109+AB109</f>
        <v>189</v>
      </c>
      <c r="AF109" s="80">
        <f t="shared" ref="AF109:AF110" si="521">Z109+AC109</f>
        <v>196</v>
      </c>
      <c r="AG109" s="80">
        <f t="shared" ref="AG109:AG110" si="522">AA109+AD109</f>
        <v>204</v>
      </c>
      <c r="AH109" s="88"/>
      <c r="AI109" s="88"/>
      <c r="AJ109" s="88"/>
      <c r="AK109" s="155">
        <f t="shared" ref="AK109:AK110" si="523">AE109+AH109</f>
        <v>189</v>
      </c>
      <c r="AL109" s="155">
        <f t="shared" ref="AL109:AL110" si="524">AF109+AI109</f>
        <v>196</v>
      </c>
      <c r="AM109" s="155">
        <f t="shared" ref="AM109:AM110" si="525">AG109+AJ109</f>
        <v>204</v>
      </c>
      <c r="AN109" s="154"/>
      <c r="AO109" s="154"/>
      <c r="AP109" s="154"/>
      <c r="AQ109" s="78">
        <f t="shared" ref="AQ109:AQ110" si="526">AK109+AN109</f>
        <v>189</v>
      </c>
      <c r="AR109" s="78">
        <f t="shared" ref="AR109:AR110" si="527">AL109+AO109</f>
        <v>196</v>
      </c>
      <c r="AS109" s="78">
        <f t="shared" ref="AS109:AS110" si="528">AM109+AP109</f>
        <v>204</v>
      </c>
      <c r="AT109" s="87"/>
      <c r="AU109" s="87"/>
      <c r="AV109" s="87"/>
      <c r="AW109" s="78">
        <f t="shared" ref="AW109:AW110" si="529">AQ109+AT109</f>
        <v>189</v>
      </c>
      <c r="AX109" s="78">
        <f t="shared" ref="AX109:AX110" si="530">AR109+AU109</f>
        <v>196</v>
      </c>
      <c r="AY109" s="78">
        <f t="shared" ref="AY109:AY110" si="531">AS109+AV109</f>
        <v>204</v>
      </c>
      <c r="AZ109" s="87"/>
      <c r="BA109" s="87"/>
      <c r="BB109" s="87"/>
      <c r="BC109" s="78">
        <f t="shared" ref="BC109:BC110" si="532">AW109+AZ109</f>
        <v>189</v>
      </c>
      <c r="BD109" s="78">
        <f t="shared" ref="BD109:BD110" si="533">AX109+BA109</f>
        <v>196</v>
      </c>
      <c r="BE109" s="78">
        <f t="shared" ref="BE109:BE110" si="534">AY109+BB109</f>
        <v>204</v>
      </c>
      <c r="BF109" s="87"/>
      <c r="BG109" s="87"/>
      <c r="BH109" s="87"/>
      <c r="BI109" s="78">
        <f t="shared" ref="BI109:BI110" si="535">BC109+BF109</f>
        <v>189</v>
      </c>
      <c r="BJ109" s="78">
        <f t="shared" ref="BJ109:BJ110" si="536">BD109+BG109</f>
        <v>196</v>
      </c>
      <c r="BK109" s="78">
        <f t="shared" ref="BK109:BK110" si="537">BE109+BH109</f>
        <v>204</v>
      </c>
    </row>
    <row r="110" spans="1:63" s="196" customFormat="1" ht="56.25" hidden="1" customHeight="1" x14ac:dyDescent="0.25">
      <c r="A110" s="239">
        <v>182</v>
      </c>
      <c r="B110" s="91" t="s">
        <v>79</v>
      </c>
      <c r="C110" s="74" t="s">
        <v>377</v>
      </c>
      <c r="D110" s="95">
        <v>15</v>
      </c>
      <c r="E110" s="95">
        <v>16</v>
      </c>
      <c r="F110" s="95">
        <v>17</v>
      </c>
      <c r="G110" s="76"/>
      <c r="H110" s="76"/>
      <c r="I110" s="76"/>
      <c r="J110" s="95"/>
      <c r="K110" s="95"/>
      <c r="L110" s="95"/>
      <c r="M110" s="78">
        <f t="shared" si="517"/>
        <v>15</v>
      </c>
      <c r="N110" s="78">
        <f t="shared" si="517"/>
        <v>16</v>
      </c>
      <c r="O110" s="78">
        <f t="shared" si="517"/>
        <v>17</v>
      </c>
      <c r="P110" s="87"/>
      <c r="Q110" s="87"/>
      <c r="R110" s="87"/>
      <c r="S110" s="78">
        <f t="shared" si="518"/>
        <v>15</v>
      </c>
      <c r="T110" s="78">
        <f t="shared" si="518"/>
        <v>16</v>
      </c>
      <c r="U110" s="78">
        <f t="shared" si="518"/>
        <v>17</v>
      </c>
      <c r="V110" s="87"/>
      <c r="W110" s="87"/>
      <c r="X110" s="87"/>
      <c r="Y110" s="80">
        <f t="shared" si="519"/>
        <v>15</v>
      </c>
      <c r="Z110" s="80">
        <f t="shared" si="519"/>
        <v>16</v>
      </c>
      <c r="AA110" s="80">
        <f t="shared" si="519"/>
        <v>17</v>
      </c>
      <c r="AB110" s="88"/>
      <c r="AC110" s="88"/>
      <c r="AD110" s="88"/>
      <c r="AE110" s="80">
        <f t="shared" si="520"/>
        <v>15</v>
      </c>
      <c r="AF110" s="80">
        <f t="shared" si="521"/>
        <v>16</v>
      </c>
      <c r="AG110" s="80">
        <f t="shared" si="522"/>
        <v>17</v>
      </c>
      <c r="AH110" s="88"/>
      <c r="AI110" s="88"/>
      <c r="AJ110" s="88"/>
      <c r="AK110" s="155">
        <f t="shared" si="523"/>
        <v>15</v>
      </c>
      <c r="AL110" s="155">
        <f t="shared" si="524"/>
        <v>16</v>
      </c>
      <c r="AM110" s="155">
        <f t="shared" si="525"/>
        <v>17</v>
      </c>
      <c r="AN110" s="154"/>
      <c r="AO110" s="154"/>
      <c r="AP110" s="154"/>
      <c r="AQ110" s="78">
        <f t="shared" si="526"/>
        <v>15</v>
      </c>
      <c r="AR110" s="78">
        <f t="shared" si="527"/>
        <v>16</v>
      </c>
      <c r="AS110" s="78">
        <f t="shared" si="528"/>
        <v>17</v>
      </c>
      <c r="AT110" s="87"/>
      <c r="AU110" s="87"/>
      <c r="AV110" s="87"/>
      <c r="AW110" s="78">
        <f t="shared" si="529"/>
        <v>15</v>
      </c>
      <c r="AX110" s="78">
        <f t="shared" si="530"/>
        <v>16</v>
      </c>
      <c r="AY110" s="78">
        <f t="shared" si="531"/>
        <v>17</v>
      </c>
      <c r="AZ110" s="87"/>
      <c r="BA110" s="87"/>
      <c r="BB110" s="87"/>
      <c r="BC110" s="78">
        <f t="shared" si="532"/>
        <v>15</v>
      </c>
      <c r="BD110" s="78">
        <f t="shared" si="533"/>
        <v>16</v>
      </c>
      <c r="BE110" s="78">
        <f t="shared" si="534"/>
        <v>17</v>
      </c>
      <c r="BF110" s="87"/>
      <c r="BG110" s="87"/>
      <c r="BH110" s="87"/>
      <c r="BI110" s="78">
        <f t="shared" si="535"/>
        <v>15</v>
      </c>
      <c r="BJ110" s="78">
        <f t="shared" si="536"/>
        <v>16</v>
      </c>
      <c r="BK110" s="78">
        <f t="shared" si="537"/>
        <v>17</v>
      </c>
    </row>
    <row r="111" spans="1:63" s="5" customFormat="1" ht="72" hidden="1" customHeight="1" x14ac:dyDescent="0.25">
      <c r="A111" s="245"/>
      <c r="B111" s="115" t="s">
        <v>80</v>
      </c>
      <c r="C111" s="211" t="s">
        <v>224</v>
      </c>
      <c r="D111" s="95">
        <f>D112</f>
        <v>0</v>
      </c>
      <c r="E111" s="95">
        <f>E112</f>
        <v>0</v>
      </c>
      <c r="F111" s="95">
        <f>F112</f>
        <v>0</v>
      </c>
      <c r="G111" s="76"/>
      <c r="H111" s="76"/>
      <c r="I111" s="76"/>
      <c r="J111" s="95">
        <f t="shared" ref="J111:BK111" si="538">J112</f>
        <v>0</v>
      </c>
      <c r="K111" s="95">
        <f t="shared" si="538"/>
        <v>0</v>
      </c>
      <c r="L111" s="95">
        <f t="shared" si="538"/>
        <v>0</v>
      </c>
      <c r="M111" s="95">
        <f t="shared" si="538"/>
        <v>0</v>
      </c>
      <c r="N111" s="95">
        <f t="shared" si="538"/>
        <v>0</v>
      </c>
      <c r="O111" s="95">
        <f t="shared" si="538"/>
        <v>0</v>
      </c>
      <c r="P111" s="95">
        <f t="shared" si="538"/>
        <v>0</v>
      </c>
      <c r="Q111" s="95">
        <f t="shared" si="538"/>
        <v>0</v>
      </c>
      <c r="R111" s="95">
        <f t="shared" si="538"/>
        <v>0</v>
      </c>
      <c r="S111" s="95">
        <f t="shared" si="538"/>
        <v>0</v>
      </c>
      <c r="T111" s="95">
        <f t="shared" si="538"/>
        <v>0</v>
      </c>
      <c r="U111" s="95">
        <f t="shared" si="538"/>
        <v>0</v>
      </c>
      <c r="V111" s="95">
        <f t="shared" si="538"/>
        <v>0</v>
      </c>
      <c r="W111" s="95">
        <f t="shared" si="538"/>
        <v>0</v>
      </c>
      <c r="X111" s="95">
        <f t="shared" si="538"/>
        <v>0</v>
      </c>
      <c r="Y111" s="88">
        <f t="shared" si="538"/>
        <v>0</v>
      </c>
      <c r="Z111" s="88">
        <f t="shared" si="538"/>
        <v>0</v>
      </c>
      <c r="AA111" s="88">
        <f t="shared" si="538"/>
        <v>0</v>
      </c>
      <c r="AB111" s="88">
        <f t="shared" si="538"/>
        <v>0</v>
      </c>
      <c r="AC111" s="88">
        <f t="shared" si="538"/>
        <v>0</v>
      </c>
      <c r="AD111" s="88">
        <f t="shared" si="538"/>
        <v>0</v>
      </c>
      <c r="AE111" s="88">
        <f t="shared" si="538"/>
        <v>0</v>
      </c>
      <c r="AF111" s="88">
        <f t="shared" si="538"/>
        <v>0</v>
      </c>
      <c r="AG111" s="88">
        <f t="shared" si="538"/>
        <v>0</v>
      </c>
      <c r="AH111" s="88">
        <f t="shared" si="538"/>
        <v>0</v>
      </c>
      <c r="AI111" s="88">
        <f t="shared" si="538"/>
        <v>0</v>
      </c>
      <c r="AJ111" s="88">
        <f t="shared" si="538"/>
        <v>0</v>
      </c>
      <c r="AK111" s="154">
        <f t="shared" si="538"/>
        <v>0</v>
      </c>
      <c r="AL111" s="154">
        <f t="shared" si="538"/>
        <v>0</v>
      </c>
      <c r="AM111" s="154">
        <f t="shared" si="538"/>
        <v>0</v>
      </c>
      <c r="AN111" s="154">
        <f t="shared" si="538"/>
        <v>0</v>
      </c>
      <c r="AO111" s="154">
        <f t="shared" si="538"/>
        <v>0</v>
      </c>
      <c r="AP111" s="154">
        <f t="shared" si="538"/>
        <v>0</v>
      </c>
      <c r="AQ111" s="87">
        <f t="shared" si="538"/>
        <v>0</v>
      </c>
      <c r="AR111" s="87">
        <f t="shared" si="538"/>
        <v>0</v>
      </c>
      <c r="AS111" s="87">
        <f t="shared" si="538"/>
        <v>0</v>
      </c>
      <c r="AT111" s="87">
        <f t="shared" si="538"/>
        <v>0</v>
      </c>
      <c r="AU111" s="87">
        <f t="shared" si="538"/>
        <v>0</v>
      </c>
      <c r="AV111" s="87">
        <f t="shared" si="538"/>
        <v>0</v>
      </c>
      <c r="AW111" s="95">
        <f t="shared" si="538"/>
        <v>0</v>
      </c>
      <c r="AX111" s="95">
        <f t="shared" si="538"/>
        <v>0</v>
      </c>
      <c r="AY111" s="95">
        <f t="shared" si="538"/>
        <v>0</v>
      </c>
      <c r="AZ111" s="95">
        <f t="shared" si="538"/>
        <v>0</v>
      </c>
      <c r="BA111" s="95">
        <f t="shared" si="538"/>
        <v>0</v>
      </c>
      <c r="BB111" s="95">
        <f t="shared" si="538"/>
        <v>0</v>
      </c>
      <c r="BC111" s="95">
        <f t="shared" si="538"/>
        <v>0</v>
      </c>
      <c r="BD111" s="95">
        <f t="shared" si="538"/>
        <v>0</v>
      </c>
      <c r="BE111" s="95">
        <f t="shared" si="538"/>
        <v>0</v>
      </c>
      <c r="BF111" s="95">
        <f t="shared" si="538"/>
        <v>0</v>
      </c>
      <c r="BG111" s="95">
        <f t="shared" si="538"/>
        <v>0</v>
      </c>
      <c r="BH111" s="95">
        <f t="shared" si="538"/>
        <v>0</v>
      </c>
      <c r="BI111" s="95">
        <f t="shared" si="538"/>
        <v>0</v>
      </c>
      <c r="BJ111" s="95">
        <f t="shared" si="538"/>
        <v>0</v>
      </c>
      <c r="BK111" s="95">
        <f t="shared" si="538"/>
        <v>0</v>
      </c>
    </row>
    <row r="112" spans="1:63" s="5" customFormat="1" ht="75" hidden="1" customHeight="1" x14ac:dyDescent="0.25">
      <c r="A112" s="245"/>
      <c r="B112" s="93" t="s">
        <v>81</v>
      </c>
      <c r="C112" s="121" t="s">
        <v>224</v>
      </c>
      <c r="D112" s="95">
        <v>0</v>
      </c>
      <c r="E112" s="95">
        <v>0</v>
      </c>
      <c r="F112" s="95">
        <v>0</v>
      </c>
      <c r="G112" s="76"/>
      <c r="H112" s="76"/>
      <c r="I112" s="76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88"/>
      <c r="Z112" s="88"/>
      <c r="AA112" s="88"/>
      <c r="AB112" s="88"/>
      <c r="AC112" s="88"/>
      <c r="AD112" s="88"/>
      <c r="AE112" s="88"/>
      <c r="AF112" s="88"/>
      <c r="AG112" s="88"/>
      <c r="AH112" s="88"/>
      <c r="AI112" s="88"/>
      <c r="AJ112" s="88"/>
      <c r="AK112" s="154"/>
      <c r="AL112" s="154"/>
      <c r="AM112" s="154"/>
      <c r="AN112" s="154"/>
      <c r="AO112" s="154"/>
      <c r="AP112" s="154"/>
      <c r="AQ112" s="87"/>
      <c r="AR112" s="87"/>
      <c r="AS112" s="87"/>
      <c r="AT112" s="87"/>
      <c r="AU112" s="87"/>
      <c r="AV112" s="87"/>
      <c r="AW112" s="87"/>
      <c r="AX112" s="87"/>
      <c r="AY112" s="87"/>
      <c r="AZ112" s="87"/>
      <c r="BA112" s="87"/>
      <c r="BB112" s="87"/>
      <c r="BC112" s="87"/>
      <c r="BD112" s="87"/>
      <c r="BE112" s="87"/>
      <c r="BF112" s="87"/>
      <c r="BG112" s="87"/>
      <c r="BH112" s="87"/>
      <c r="BI112" s="87"/>
      <c r="BJ112" s="87"/>
      <c r="BK112" s="87"/>
    </row>
    <row r="113" spans="1:63" s="3" customFormat="1" ht="54" hidden="1" customHeight="1" x14ac:dyDescent="0.25">
      <c r="A113" s="237">
        <v>141</v>
      </c>
      <c r="B113" s="97" t="s">
        <v>82</v>
      </c>
      <c r="C113" s="120" t="s">
        <v>376</v>
      </c>
      <c r="D113" s="95">
        <f>D114+D115</f>
        <v>266</v>
      </c>
      <c r="E113" s="95">
        <f>E114+E115</f>
        <v>276</v>
      </c>
      <c r="F113" s="95">
        <f>F114+F115</f>
        <v>287</v>
      </c>
      <c r="G113" s="76"/>
      <c r="H113" s="76"/>
      <c r="I113" s="76"/>
      <c r="J113" s="95">
        <f t="shared" ref="J113:O113" si="539">J114+J115</f>
        <v>0</v>
      </c>
      <c r="K113" s="95">
        <f t="shared" si="539"/>
        <v>0</v>
      </c>
      <c r="L113" s="95">
        <f t="shared" si="539"/>
        <v>0</v>
      </c>
      <c r="M113" s="87">
        <f t="shared" si="539"/>
        <v>266</v>
      </c>
      <c r="N113" s="87">
        <f t="shared" si="539"/>
        <v>276</v>
      </c>
      <c r="O113" s="87">
        <f t="shared" si="539"/>
        <v>287</v>
      </c>
      <c r="P113" s="87">
        <f t="shared" ref="P113:U113" si="540">P114+P115</f>
        <v>0</v>
      </c>
      <c r="Q113" s="87">
        <f t="shared" si="540"/>
        <v>0</v>
      </c>
      <c r="R113" s="87">
        <f t="shared" si="540"/>
        <v>0</v>
      </c>
      <c r="S113" s="87">
        <f t="shared" si="540"/>
        <v>266</v>
      </c>
      <c r="T113" s="87">
        <f t="shared" si="540"/>
        <v>276</v>
      </c>
      <c r="U113" s="87">
        <f t="shared" si="540"/>
        <v>287</v>
      </c>
      <c r="V113" s="87">
        <f t="shared" ref="V113:AA113" si="541">V114+V115</f>
        <v>0</v>
      </c>
      <c r="W113" s="87">
        <f t="shared" si="541"/>
        <v>0</v>
      </c>
      <c r="X113" s="87">
        <f t="shared" si="541"/>
        <v>0</v>
      </c>
      <c r="Y113" s="88">
        <f t="shared" si="541"/>
        <v>266</v>
      </c>
      <c r="Z113" s="88">
        <f t="shared" si="541"/>
        <v>276</v>
      </c>
      <c r="AA113" s="88">
        <f t="shared" si="541"/>
        <v>287</v>
      </c>
      <c r="AB113" s="88">
        <f t="shared" ref="AB113:AG113" si="542">AB114+AB115</f>
        <v>0</v>
      </c>
      <c r="AC113" s="88">
        <f t="shared" si="542"/>
        <v>0</v>
      </c>
      <c r="AD113" s="88">
        <f t="shared" si="542"/>
        <v>0</v>
      </c>
      <c r="AE113" s="88">
        <f t="shared" si="542"/>
        <v>266</v>
      </c>
      <c r="AF113" s="88">
        <f t="shared" si="542"/>
        <v>276</v>
      </c>
      <c r="AG113" s="88">
        <f t="shared" si="542"/>
        <v>287</v>
      </c>
      <c r="AH113" s="88">
        <f t="shared" ref="AH113:AM113" si="543">AH114+AH115</f>
        <v>0</v>
      </c>
      <c r="AI113" s="88">
        <f t="shared" si="543"/>
        <v>0</v>
      </c>
      <c r="AJ113" s="88">
        <f t="shared" si="543"/>
        <v>0</v>
      </c>
      <c r="AK113" s="154">
        <f t="shared" si="543"/>
        <v>266</v>
      </c>
      <c r="AL113" s="154">
        <f t="shared" si="543"/>
        <v>276</v>
      </c>
      <c r="AM113" s="154">
        <f t="shared" si="543"/>
        <v>287</v>
      </c>
      <c r="AN113" s="154">
        <f t="shared" ref="AN113:AS113" si="544">AN114+AN115</f>
        <v>0</v>
      </c>
      <c r="AO113" s="154">
        <f t="shared" si="544"/>
        <v>0</v>
      </c>
      <c r="AP113" s="154">
        <f t="shared" si="544"/>
        <v>0</v>
      </c>
      <c r="AQ113" s="87">
        <f t="shared" si="544"/>
        <v>266</v>
      </c>
      <c r="AR113" s="87">
        <f t="shared" si="544"/>
        <v>276</v>
      </c>
      <c r="AS113" s="87">
        <f t="shared" si="544"/>
        <v>287</v>
      </c>
      <c r="AT113" s="87">
        <f t="shared" ref="AT113:AY113" si="545">AT114+AT115</f>
        <v>0</v>
      </c>
      <c r="AU113" s="87">
        <f t="shared" si="545"/>
        <v>0</v>
      </c>
      <c r="AV113" s="87">
        <f t="shared" si="545"/>
        <v>0</v>
      </c>
      <c r="AW113" s="87">
        <f t="shared" si="545"/>
        <v>266</v>
      </c>
      <c r="AX113" s="87">
        <f t="shared" si="545"/>
        <v>276</v>
      </c>
      <c r="AY113" s="87">
        <f t="shared" si="545"/>
        <v>287</v>
      </c>
      <c r="AZ113" s="87">
        <f t="shared" ref="AZ113:BE113" si="546">AZ114+AZ115</f>
        <v>0</v>
      </c>
      <c r="BA113" s="87">
        <f t="shared" si="546"/>
        <v>0</v>
      </c>
      <c r="BB113" s="87">
        <f t="shared" si="546"/>
        <v>0</v>
      </c>
      <c r="BC113" s="87">
        <f t="shared" si="546"/>
        <v>266</v>
      </c>
      <c r="BD113" s="87">
        <f t="shared" si="546"/>
        <v>276</v>
      </c>
      <c r="BE113" s="87">
        <f t="shared" si="546"/>
        <v>287</v>
      </c>
      <c r="BF113" s="87">
        <f t="shared" ref="BF113:BK113" si="547">BF114+BF115</f>
        <v>0</v>
      </c>
      <c r="BG113" s="87">
        <f t="shared" si="547"/>
        <v>0</v>
      </c>
      <c r="BH113" s="87">
        <f t="shared" si="547"/>
        <v>0</v>
      </c>
      <c r="BI113" s="87">
        <f t="shared" si="547"/>
        <v>266</v>
      </c>
      <c r="BJ113" s="87">
        <f t="shared" si="547"/>
        <v>276</v>
      </c>
      <c r="BK113" s="87">
        <f t="shared" si="547"/>
        <v>287</v>
      </c>
    </row>
    <row r="114" spans="1:63" s="3" customFormat="1" ht="75" hidden="1" customHeight="1" x14ac:dyDescent="0.25">
      <c r="A114" s="237">
        <v>141</v>
      </c>
      <c r="B114" s="91" t="s">
        <v>83</v>
      </c>
      <c r="C114" s="122" t="s">
        <v>225</v>
      </c>
      <c r="D114" s="95">
        <v>259</v>
      </c>
      <c r="E114" s="95">
        <v>269</v>
      </c>
      <c r="F114" s="95">
        <v>280</v>
      </c>
      <c r="G114" s="76"/>
      <c r="H114" s="76"/>
      <c r="I114" s="76"/>
      <c r="J114" s="95"/>
      <c r="K114" s="95"/>
      <c r="L114" s="95"/>
      <c r="M114" s="78">
        <f t="shared" ref="M114:O117" si="548">D114+J114</f>
        <v>259</v>
      </c>
      <c r="N114" s="78">
        <f t="shared" si="548"/>
        <v>269</v>
      </c>
      <c r="O114" s="78">
        <f t="shared" si="548"/>
        <v>280</v>
      </c>
      <c r="P114" s="87"/>
      <c r="Q114" s="87"/>
      <c r="R114" s="87"/>
      <c r="S114" s="78">
        <f t="shared" ref="S114:U117" si="549">M114+P114</f>
        <v>259</v>
      </c>
      <c r="T114" s="78">
        <f t="shared" si="549"/>
        <v>269</v>
      </c>
      <c r="U114" s="78">
        <f t="shared" si="549"/>
        <v>280</v>
      </c>
      <c r="V114" s="87"/>
      <c r="W114" s="87"/>
      <c r="X114" s="87"/>
      <c r="Y114" s="80">
        <f t="shared" ref="Y114:AA117" si="550">S114+V114</f>
        <v>259</v>
      </c>
      <c r="Z114" s="80">
        <f t="shared" si="550"/>
        <v>269</v>
      </c>
      <c r="AA114" s="80">
        <f t="shared" si="550"/>
        <v>280</v>
      </c>
      <c r="AB114" s="88"/>
      <c r="AC114" s="88"/>
      <c r="AD114" s="88"/>
      <c r="AE114" s="80">
        <f t="shared" ref="AE114:AE117" si="551">Y114+AB114</f>
        <v>259</v>
      </c>
      <c r="AF114" s="80">
        <f t="shared" ref="AF114:AF117" si="552">Z114+AC114</f>
        <v>269</v>
      </c>
      <c r="AG114" s="80">
        <f t="shared" ref="AG114:AG117" si="553">AA114+AD114</f>
        <v>280</v>
      </c>
      <c r="AH114" s="88"/>
      <c r="AI114" s="88"/>
      <c r="AJ114" s="88"/>
      <c r="AK114" s="155">
        <f t="shared" ref="AK114:AK117" si="554">AE114+AH114</f>
        <v>259</v>
      </c>
      <c r="AL114" s="155">
        <f t="shared" ref="AL114:AL117" si="555">AF114+AI114</f>
        <v>269</v>
      </c>
      <c r="AM114" s="155">
        <f t="shared" ref="AM114:AM117" si="556">AG114+AJ114</f>
        <v>280</v>
      </c>
      <c r="AN114" s="154"/>
      <c r="AO114" s="154"/>
      <c r="AP114" s="154"/>
      <c r="AQ114" s="78">
        <f t="shared" ref="AQ114:AQ117" si="557">AK114+AN114</f>
        <v>259</v>
      </c>
      <c r="AR114" s="78">
        <f t="shared" ref="AR114:AR117" si="558">AL114+AO114</f>
        <v>269</v>
      </c>
      <c r="AS114" s="78">
        <f t="shared" ref="AS114:AS117" si="559">AM114+AP114</f>
        <v>280</v>
      </c>
      <c r="AT114" s="87"/>
      <c r="AU114" s="87"/>
      <c r="AV114" s="87"/>
      <c r="AW114" s="78">
        <f t="shared" ref="AW114:AW117" si="560">AQ114+AT114</f>
        <v>259</v>
      </c>
      <c r="AX114" s="78">
        <f t="shared" ref="AX114:AX117" si="561">AR114+AU114</f>
        <v>269</v>
      </c>
      <c r="AY114" s="78">
        <f t="shared" ref="AY114:AY117" si="562">AS114+AV114</f>
        <v>280</v>
      </c>
      <c r="AZ114" s="87">
        <v>-23</v>
      </c>
      <c r="BA114" s="87"/>
      <c r="BB114" s="87"/>
      <c r="BC114" s="78">
        <f t="shared" ref="BC114:BC117" si="563">AW114+AZ114</f>
        <v>236</v>
      </c>
      <c r="BD114" s="78">
        <f t="shared" ref="BD114:BD117" si="564">AX114+BA114</f>
        <v>269</v>
      </c>
      <c r="BE114" s="78">
        <f t="shared" ref="BE114:BE117" si="565">AY114+BB114</f>
        <v>280</v>
      </c>
      <c r="BF114" s="87"/>
      <c r="BG114" s="87"/>
      <c r="BH114" s="87"/>
      <c r="BI114" s="78">
        <f t="shared" ref="BI114:BI117" si="566">BC114+BF114</f>
        <v>236</v>
      </c>
      <c r="BJ114" s="78">
        <f t="shared" ref="BJ114:BJ117" si="567">BD114+BG114</f>
        <v>269</v>
      </c>
      <c r="BK114" s="78">
        <f t="shared" ref="BK114:BK117" si="568">BE114+BH114</f>
        <v>280</v>
      </c>
    </row>
    <row r="115" spans="1:63" s="3" customFormat="1" ht="56.25" hidden="1" customHeight="1" x14ac:dyDescent="0.25">
      <c r="A115" s="237">
        <v>141</v>
      </c>
      <c r="B115" s="91" t="s">
        <v>84</v>
      </c>
      <c r="C115" s="122" t="s">
        <v>226</v>
      </c>
      <c r="D115" s="95">
        <v>7</v>
      </c>
      <c r="E115" s="95">
        <v>7</v>
      </c>
      <c r="F115" s="95">
        <v>7</v>
      </c>
      <c r="G115" s="76"/>
      <c r="H115" s="76"/>
      <c r="I115" s="76"/>
      <c r="J115" s="95"/>
      <c r="K115" s="95"/>
      <c r="L115" s="95"/>
      <c r="M115" s="78">
        <f t="shared" si="548"/>
        <v>7</v>
      </c>
      <c r="N115" s="78">
        <f t="shared" si="548"/>
        <v>7</v>
      </c>
      <c r="O115" s="78">
        <f t="shared" si="548"/>
        <v>7</v>
      </c>
      <c r="P115" s="87"/>
      <c r="Q115" s="87"/>
      <c r="R115" s="87"/>
      <c r="S115" s="78">
        <f t="shared" si="549"/>
        <v>7</v>
      </c>
      <c r="T115" s="78">
        <f t="shared" si="549"/>
        <v>7</v>
      </c>
      <c r="U115" s="78">
        <f t="shared" si="549"/>
        <v>7</v>
      </c>
      <c r="V115" s="87"/>
      <c r="W115" s="87"/>
      <c r="X115" s="87"/>
      <c r="Y115" s="80">
        <f t="shared" si="550"/>
        <v>7</v>
      </c>
      <c r="Z115" s="80">
        <f t="shared" si="550"/>
        <v>7</v>
      </c>
      <c r="AA115" s="80">
        <f t="shared" si="550"/>
        <v>7</v>
      </c>
      <c r="AB115" s="88"/>
      <c r="AC115" s="88"/>
      <c r="AD115" s="88"/>
      <c r="AE115" s="80">
        <f t="shared" si="551"/>
        <v>7</v>
      </c>
      <c r="AF115" s="80">
        <f t="shared" si="552"/>
        <v>7</v>
      </c>
      <c r="AG115" s="80">
        <f t="shared" si="553"/>
        <v>7</v>
      </c>
      <c r="AH115" s="88"/>
      <c r="AI115" s="88"/>
      <c r="AJ115" s="88"/>
      <c r="AK115" s="155">
        <f t="shared" si="554"/>
        <v>7</v>
      </c>
      <c r="AL115" s="155">
        <f t="shared" si="555"/>
        <v>7</v>
      </c>
      <c r="AM115" s="155">
        <f t="shared" si="556"/>
        <v>7</v>
      </c>
      <c r="AN115" s="154"/>
      <c r="AO115" s="154"/>
      <c r="AP115" s="154"/>
      <c r="AQ115" s="78">
        <f t="shared" si="557"/>
        <v>7</v>
      </c>
      <c r="AR115" s="78">
        <f t="shared" si="558"/>
        <v>7</v>
      </c>
      <c r="AS115" s="78">
        <f t="shared" si="559"/>
        <v>7</v>
      </c>
      <c r="AT115" s="87"/>
      <c r="AU115" s="87"/>
      <c r="AV115" s="87"/>
      <c r="AW115" s="78">
        <f t="shared" si="560"/>
        <v>7</v>
      </c>
      <c r="AX115" s="78">
        <f t="shared" si="561"/>
        <v>7</v>
      </c>
      <c r="AY115" s="78">
        <f t="shared" si="562"/>
        <v>7</v>
      </c>
      <c r="AZ115" s="87">
        <v>23</v>
      </c>
      <c r="BA115" s="87"/>
      <c r="BB115" s="87"/>
      <c r="BC115" s="78">
        <f t="shared" si="563"/>
        <v>30</v>
      </c>
      <c r="BD115" s="78">
        <f t="shared" si="564"/>
        <v>7</v>
      </c>
      <c r="BE115" s="78">
        <f t="shared" si="565"/>
        <v>7</v>
      </c>
      <c r="BF115" s="87"/>
      <c r="BG115" s="87"/>
      <c r="BH115" s="87"/>
      <c r="BI115" s="78">
        <f t="shared" si="566"/>
        <v>30</v>
      </c>
      <c r="BJ115" s="78">
        <f t="shared" si="567"/>
        <v>7</v>
      </c>
      <c r="BK115" s="78">
        <f t="shared" si="568"/>
        <v>7</v>
      </c>
    </row>
    <row r="116" spans="1:63" s="3" customFormat="1" ht="54" hidden="1" customHeight="1" x14ac:dyDescent="0.25">
      <c r="A116" s="237">
        <v>919</v>
      </c>
      <c r="B116" s="91" t="s">
        <v>388</v>
      </c>
      <c r="C116" s="120" t="s">
        <v>390</v>
      </c>
      <c r="D116" s="95">
        <v>100</v>
      </c>
      <c r="E116" s="95">
        <v>100</v>
      </c>
      <c r="F116" s="95">
        <v>100</v>
      </c>
      <c r="G116" s="76"/>
      <c r="H116" s="76"/>
      <c r="I116" s="76"/>
      <c r="J116" s="95"/>
      <c r="K116" s="95"/>
      <c r="L116" s="95"/>
      <c r="M116" s="87">
        <f t="shared" si="548"/>
        <v>100</v>
      </c>
      <c r="N116" s="87">
        <f t="shared" si="548"/>
        <v>100</v>
      </c>
      <c r="O116" s="87">
        <f t="shared" si="548"/>
        <v>100</v>
      </c>
      <c r="P116" s="87"/>
      <c r="Q116" s="87"/>
      <c r="R116" s="87"/>
      <c r="S116" s="87">
        <f t="shared" si="549"/>
        <v>100</v>
      </c>
      <c r="T116" s="87">
        <f t="shared" si="549"/>
        <v>100</v>
      </c>
      <c r="U116" s="87">
        <f t="shared" si="549"/>
        <v>100</v>
      </c>
      <c r="V116" s="87"/>
      <c r="W116" s="87"/>
      <c r="X116" s="87"/>
      <c r="Y116" s="88">
        <f t="shared" si="550"/>
        <v>100</v>
      </c>
      <c r="Z116" s="88">
        <f t="shared" si="550"/>
        <v>100</v>
      </c>
      <c r="AA116" s="88">
        <f t="shared" si="550"/>
        <v>100</v>
      </c>
      <c r="AB116" s="88"/>
      <c r="AC116" s="88"/>
      <c r="AD116" s="88"/>
      <c r="AE116" s="88">
        <f t="shared" si="551"/>
        <v>100</v>
      </c>
      <c r="AF116" s="88">
        <f t="shared" si="552"/>
        <v>100</v>
      </c>
      <c r="AG116" s="88">
        <f t="shared" si="553"/>
        <v>100</v>
      </c>
      <c r="AH116" s="88"/>
      <c r="AI116" s="88"/>
      <c r="AJ116" s="88"/>
      <c r="AK116" s="154">
        <f t="shared" si="554"/>
        <v>100</v>
      </c>
      <c r="AL116" s="154">
        <f t="shared" si="555"/>
        <v>100</v>
      </c>
      <c r="AM116" s="154">
        <f t="shared" si="556"/>
        <v>100</v>
      </c>
      <c r="AN116" s="154"/>
      <c r="AO116" s="154"/>
      <c r="AP116" s="154"/>
      <c r="AQ116" s="87">
        <f t="shared" si="557"/>
        <v>100</v>
      </c>
      <c r="AR116" s="87">
        <f t="shared" si="558"/>
        <v>100</v>
      </c>
      <c r="AS116" s="87">
        <f t="shared" si="559"/>
        <v>100</v>
      </c>
      <c r="AT116" s="87"/>
      <c r="AU116" s="87"/>
      <c r="AV116" s="87"/>
      <c r="AW116" s="87">
        <f t="shared" si="560"/>
        <v>100</v>
      </c>
      <c r="AX116" s="87">
        <f t="shared" si="561"/>
        <v>100</v>
      </c>
      <c r="AY116" s="87">
        <f t="shared" si="562"/>
        <v>100</v>
      </c>
      <c r="AZ116" s="87">
        <v>30</v>
      </c>
      <c r="BA116" s="87"/>
      <c r="BB116" s="87"/>
      <c r="BC116" s="87">
        <f t="shared" si="563"/>
        <v>130</v>
      </c>
      <c r="BD116" s="87">
        <f t="shared" si="564"/>
        <v>100</v>
      </c>
      <c r="BE116" s="87">
        <f t="shared" si="565"/>
        <v>100</v>
      </c>
      <c r="BF116" s="87"/>
      <c r="BG116" s="87"/>
      <c r="BH116" s="87"/>
      <c r="BI116" s="87">
        <f t="shared" si="566"/>
        <v>130</v>
      </c>
      <c r="BJ116" s="87">
        <f t="shared" si="567"/>
        <v>100</v>
      </c>
      <c r="BK116" s="87">
        <f t="shared" si="568"/>
        <v>100</v>
      </c>
    </row>
    <row r="117" spans="1:63" s="196" customFormat="1" ht="72" hidden="1" x14ac:dyDescent="0.25">
      <c r="A117" s="239">
        <v>919</v>
      </c>
      <c r="B117" s="91" t="s">
        <v>389</v>
      </c>
      <c r="C117" s="120" t="s">
        <v>391</v>
      </c>
      <c r="D117" s="95">
        <v>65</v>
      </c>
      <c r="E117" s="95">
        <v>65</v>
      </c>
      <c r="F117" s="95">
        <v>65</v>
      </c>
      <c r="G117" s="76"/>
      <c r="H117" s="76"/>
      <c r="I117" s="76"/>
      <c r="J117" s="95"/>
      <c r="K117" s="95"/>
      <c r="L117" s="95"/>
      <c r="M117" s="87">
        <f t="shared" si="548"/>
        <v>65</v>
      </c>
      <c r="N117" s="87">
        <f t="shared" si="548"/>
        <v>65</v>
      </c>
      <c r="O117" s="87">
        <f t="shared" si="548"/>
        <v>65</v>
      </c>
      <c r="P117" s="87"/>
      <c r="Q117" s="87"/>
      <c r="R117" s="87"/>
      <c r="S117" s="87">
        <f t="shared" si="549"/>
        <v>65</v>
      </c>
      <c r="T117" s="87">
        <f t="shared" si="549"/>
        <v>65</v>
      </c>
      <c r="U117" s="87">
        <f t="shared" si="549"/>
        <v>65</v>
      </c>
      <c r="V117" s="87"/>
      <c r="W117" s="87"/>
      <c r="X117" s="87"/>
      <c r="Y117" s="88">
        <f t="shared" si="550"/>
        <v>65</v>
      </c>
      <c r="Z117" s="88">
        <f t="shared" si="550"/>
        <v>65</v>
      </c>
      <c r="AA117" s="88">
        <f t="shared" si="550"/>
        <v>65</v>
      </c>
      <c r="AB117" s="88">
        <v>40</v>
      </c>
      <c r="AC117" s="88"/>
      <c r="AD117" s="88"/>
      <c r="AE117" s="88">
        <f t="shared" si="551"/>
        <v>105</v>
      </c>
      <c r="AF117" s="88">
        <f t="shared" si="552"/>
        <v>65</v>
      </c>
      <c r="AG117" s="88">
        <f t="shared" si="553"/>
        <v>65</v>
      </c>
      <c r="AH117" s="88"/>
      <c r="AI117" s="88"/>
      <c r="AJ117" s="88"/>
      <c r="AK117" s="154">
        <f t="shared" si="554"/>
        <v>105</v>
      </c>
      <c r="AL117" s="154">
        <f t="shared" si="555"/>
        <v>65</v>
      </c>
      <c r="AM117" s="154">
        <f t="shared" si="556"/>
        <v>65</v>
      </c>
      <c r="AN117" s="154"/>
      <c r="AO117" s="154"/>
      <c r="AP117" s="154"/>
      <c r="AQ117" s="87">
        <f t="shared" si="557"/>
        <v>105</v>
      </c>
      <c r="AR117" s="87">
        <f t="shared" si="558"/>
        <v>65</v>
      </c>
      <c r="AS117" s="87">
        <f t="shared" si="559"/>
        <v>65</v>
      </c>
      <c r="AT117" s="87"/>
      <c r="AU117" s="87"/>
      <c r="AV117" s="87"/>
      <c r="AW117" s="87">
        <f t="shared" si="560"/>
        <v>105</v>
      </c>
      <c r="AX117" s="87">
        <f t="shared" si="561"/>
        <v>65</v>
      </c>
      <c r="AY117" s="87">
        <f t="shared" si="562"/>
        <v>65</v>
      </c>
      <c r="AZ117" s="87"/>
      <c r="BA117" s="87"/>
      <c r="BB117" s="87"/>
      <c r="BC117" s="87">
        <f t="shared" si="563"/>
        <v>105</v>
      </c>
      <c r="BD117" s="87">
        <f t="shared" si="564"/>
        <v>65</v>
      </c>
      <c r="BE117" s="87">
        <f t="shared" si="565"/>
        <v>65</v>
      </c>
      <c r="BF117" s="87"/>
      <c r="BG117" s="87"/>
      <c r="BH117" s="87"/>
      <c r="BI117" s="87">
        <f t="shared" si="566"/>
        <v>105</v>
      </c>
      <c r="BJ117" s="87">
        <f t="shared" si="567"/>
        <v>65</v>
      </c>
      <c r="BK117" s="87">
        <f t="shared" si="568"/>
        <v>65</v>
      </c>
    </row>
    <row r="118" spans="1:63" s="196" customFormat="1" ht="90" hidden="1" customHeight="1" x14ac:dyDescent="0.25">
      <c r="A118" s="239">
        <v>141</v>
      </c>
      <c r="B118" s="97" t="s">
        <v>85</v>
      </c>
      <c r="C118" s="120" t="s">
        <v>227</v>
      </c>
      <c r="D118" s="95">
        <f>D119+D120+D121</f>
        <v>392</v>
      </c>
      <c r="E118" s="95">
        <f>E119+E120+E121</f>
        <v>407</v>
      </c>
      <c r="F118" s="95">
        <f>F119+F120+F121</f>
        <v>423</v>
      </c>
      <c r="G118" s="76"/>
      <c r="H118" s="76"/>
      <c r="I118" s="76"/>
      <c r="J118" s="95">
        <f t="shared" ref="J118:O118" si="569">J119+J120+J121</f>
        <v>0</v>
      </c>
      <c r="K118" s="95">
        <f t="shared" si="569"/>
        <v>0</v>
      </c>
      <c r="L118" s="95">
        <f t="shared" si="569"/>
        <v>0</v>
      </c>
      <c r="M118" s="87">
        <f t="shared" si="569"/>
        <v>392</v>
      </c>
      <c r="N118" s="87">
        <f t="shared" si="569"/>
        <v>407</v>
      </c>
      <c r="O118" s="87">
        <f t="shared" si="569"/>
        <v>423</v>
      </c>
      <c r="P118" s="87">
        <f t="shared" ref="P118:U118" si="570">P119+P120+P121</f>
        <v>0</v>
      </c>
      <c r="Q118" s="87">
        <f t="shared" si="570"/>
        <v>0</v>
      </c>
      <c r="R118" s="87">
        <f t="shared" si="570"/>
        <v>0</v>
      </c>
      <c r="S118" s="87">
        <f t="shared" si="570"/>
        <v>392</v>
      </c>
      <c r="T118" s="87">
        <f t="shared" si="570"/>
        <v>407</v>
      </c>
      <c r="U118" s="87">
        <f t="shared" si="570"/>
        <v>423</v>
      </c>
      <c r="V118" s="87">
        <f t="shared" ref="V118:AA118" si="571">V119+V120+V121</f>
        <v>0</v>
      </c>
      <c r="W118" s="87">
        <f t="shared" si="571"/>
        <v>0</v>
      </c>
      <c r="X118" s="87">
        <f t="shared" si="571"/>
        <v>0</v>
      </c>
      <c r="Y118" s="88">
        <f t="shared" si="571"/>
        <v>392</v>
      </c>
      <c r="Z118" s="88">
        <f t="shared" si="571"/>
        <v>407</v>
      </c>
      <c r="AA118" s="88">
        <f t="shared" si="571"/>
        <v>423</v>
      </c>
      <c r="AB118" s="88">
        <f t="shared" ref="AB118:AG118" si="572">AB119+AB120+AB121</f>
        <v>0</v>
      </c>
      <c r="AC118" s="88">
        <f t="shared" si="572"/>
        <v>0</v>
      </c>
      <c r="AD118" s="88">
        <f t="shared" si="572"/>
        <v>0</v>
      </c>
      <c r="AE118" s="88">
        <f t="shared" si="572"/>
        <v>392</v>
      </c>
      <c r="AF118" s="88">
        <f t="shared" si="572"/>
        <v>407</v>
      </c>
      <c r="AG118" s="88">
        <f t="shared" si="572"/>
        <v>423</v>
      </c>
      <c r="AH118" s="88"/>
      <c r="AI118" s="88">
        <f t="shared" ref="AI118:AM118" si="573">AI119+AI120+AI121</f>
        <v>0</v>
      </c>
      <c r="AJ118" s="88">
        <f t="shared" si="573"/>
        <v>0</v>
      </c>
      <c r="AK118" s="154">
        <f t="shared" si="573"/>
        <v>392</v>
      </c>
      <c r="AL118" s="154">
        <f t="shared" si="573"/>
        <v>407</v>
      </c>
      <c r="AM118" s="154">
        <f t="shared" si="573"/>
        <v>423</v>
      </c>
      <c r="AN118" s="154"/>
      <c r="AO118" s="154">
        <f t="shared" ref="AO118:AS118" si="574">AO119+AO120+AO121</f>
        <v>0</v>
      </c>
      <c r="AP118" s="154">
        <f t="shared" si="574"/>
        <v>0</v>
      </c>
      <c r="AQ118" s="87">
        <f t="shared" si="574"/>
        <v>392</v>
      </c>
      <c r="AR118" s="87">
        <f t="shared" si="574"/>
        <v>407</v>
      </c>
      <c r="AS118" s="87">
        <f t="shared" si="574"/>
        <v>423</v>
      </c>
      <c r="AT118" s="87"/>
      <c r="AU118" s="87">
        <f t="shared" ref="AU118:AY118" si="575">AU119+AU120+AU121</f>
        <v>0</v>
      </c>
      <c r="AV118" s="87">
        <f t="shared" si="575"/>
        <v>0</v>
      </c>
      <c r="AW118" s="87">
        <f t="shared" si="575"/>
        <v>392</v>
      </c>
      <c r="AX118" s="87">
        <f t="shared" si="575"/>
        <v>407</v>
      </c>
      <c r="AY118" s="87">
        <f t="shared" si="575"/>
        <v>423</v>
      </c>
      <c r="AZ118" s="87">
        <f t="shared" ref="AZ118:BE118" si="576">AZ119+AZ120+AZ121</f>
        <v>0</v>
      </c>
      <c r="BA118" s="87">
        <f t="shared" si="576"/>
        <v>0</v>
      </c>
      <c r="BB118" s="87">
        <f t="shared" si="576"/>
        <v>0</v>
      </c>
      <c r="BC118" s="87">
        <f t="shared" si="576"/>
        <v>392</v>
      </c>
      <c r="BD118" s="87">
        <f t="shared" si="576"/>
        <v>407</v>
      </c>
      <c r="BE118" s="87">
        <f t="shared" si="576"/>
        <v>423</v>
      </c>
      <c r="BF118" s="87">
        <f t="shared" ref="BF118:BK118" si="577">BF119+BF120+BF121</f>
        <v>0</v>
      </c>
      <c r="BG118" s="87">
        <f t="shared" si="577"/>
        <v>0</v>
      </c>
      <c r="BH118" s="87">
        <f t="shared" si="577"/>
        <v>0</v>
      </c>
      <c r="BI118" s="87">
        <f t="shared" si="577"/>
        <v>392</v>
      </c>
      <c r="BJ118" s="87">
        <f t="shared" si="577"/>
        <v>407</v>
      </c>
      <c r="BK118" s="87">
        <f t="shared" si="577"/>
        <v>423</v>
      </c>
    </row>
    <row r="119" spans="1:63" s="197" customFormat="1" ht="36" hidden="1" customHeight="1" x14ac:dyDescent="0.25">
      <c r="A119" s="246"/>
      <c r="B119" s="91" t="s">
        <v>86</v>
      </c>
      <c r="C119" s="107" t="s">
        <v>378</v>
      </c>
      <c r="D119" s="95">
        <v>0</v>
      </c>
      <c r="E119" s="95">
        <v>0</v>
      </c>
      <c r="F119" s="95">
        <v>0</v>
      </c>
      <c r="G119" s="76"/>
      <c r="H119" s="76"/>
      <c r="I119" s="76"/>
      <c r="J119" s="95"/>
      <c r="K119" s="95"/>
      <c r="L119" s="95"/>
      <c r="M119" s="87">
        <f t="shared" ref="M119:O122" si="578">D119+J119</f>
        <v>0</v>
      </c>
      <c r="N119" s="87">
        <f t="shared" si="578"/>
        <v>0</v>
      </c>
      <c r="O119" s="87">
        <f t="shared" si="578"/>
        <v>0</v>
      </c>
      <c r="P119" s="87"/>
      <c r="Q119" s="87"/>
      <c r="R119" s="87"/>
      <c r="S119" s="87">
        <f t="shared" ref="S119:U122" si="579">M119+P119</f>
        <v>0</v>
      </c>
      <c r="T119" s="87">
        <f t="shared" si="579"/>
        <v>0</v>
      </c>
      <c r="U119" s="87">
        <f t="shared" si="579"/>
        <v>0</v>
      </c>
      <c r="V119" s="87"/>
      <c r="W119" s="87"/>
      <c r="X119" s="87"/>
      <c r="Y119" s="88">
        <f t="shared" ref="Y119:AA122" si="580">S119+V119</f>
        <v>0</v>
      </c>
      <c r="Z119" s="88">
        <f t="shared" si="580"/>
        <v>0</v>
      </c>
      <c r="AA119" s="88">
        <f t="shared" si="580"/>
        <v>0</v>
      </c>
      <c r="AB119" s="88"/>
      <c r="AC119" s="88"/>
      <c r="AD119" s="88"/>
      <c r="AE119" s="88">
        <f t="shared" ref="AE119:AE122" si="581">Y119+AB119</f>
        <v>0</v>
      </c>
      <c r="AF119" s="88">
        <f t="shared" ref="AF119:AF122" si="582">Z119+AC119</f>
        <v>0</v>
      </c>
      <c r="AG119" s="88">
        <f t="shared" ref="AG119:AG122" si="583">AA119+AD119</f>
        <v>0</v>
      </c>
      <c r="AH119" s="88"/>
      <c r="AI119" s="88"/>
      <c r="AJ119" s="88"/>
      <c r="AK119" s="154">
        <f t="shared" ref="AK119:AK122" si="584">AE119+AH119</f>
        <v>0</v>
      </c>
      <c r="AL119" s="154">
        <f t="shared" ref="AL119:AL122" si="585">AF119+AI119</f>
        <v>0</v>
      </c>
      <c r="AM119" s="154">
        <f t="shared" ref="AM119:AM122" si="586">AG119+AJ119</f>
        <v>0</v>
      </c>
      <c r="AN119" s="154"/>
      <c r="AO119" s="154"/>
      <c r="AP119" s="154"/>
      <c r="AQ119" s="87">
        <f t="shared" ref="AQ119:AQ122" si="587">AK119+AN119</f>
        <v>0</v>
      </c>
      <c r="AR119" s="87">
        <f t="shared" ref="AR119:AR122" si="588">AL119+AO119</f>
        <v>0</v>
      </c>
      <c r="AS119" s="87">
        <f t="shared" ref="AS119:AS122" si="589">AM119+AP119</f>
        <v>0</v>
      </c>
      <c r="AT119" s="87"/>
      <c r="AU119" s="87"/>
      <c r="AV119" s="87"/>
      <c r="AW119" s="87">
        <f t="shared" ref="AW119:AW122" si="590">AQ119+AT119</f>
        <v>0</v>
      </c>
      <c r="AX119" s="87">
        <f t="shared" ref="AX119:AX122" si="591">AR119+AU119</f>
        <v>0</v>
      </c>
      <c r="AY119" s="87">
        <f t="shared" ref="AY119:AY122" si="592">AS119+AV119</f>
        <v>0</v>
      </c>
      <c r="AZ119" s="87"/>
      <c r="BA119" s="87"/>
      <c r="BB119" s="87"/>
      <c r="BC119" s="87">
        <f t="shared" ref="BC119:BC122" si="593">AW119+AZ119</f>
        <v>0</v>
      </c>
      <c r="BD119" s="87">
        <f t="shared" ref="BD119:BD122" si="594">AX119+BA119</f>
        <v>0</v>
      </c>
      <c r="BE119" s="87">
        <f t="shared" ref="BE119:BE122" si="595">AY119+BB119</f>
        <v>0</v>
      </c>
      <c r="BF119" s="87"/>
      <c r="BG119" s="87"/>
      <c r="BH119" s="87"/>
      <c r="BI119" s="87">
        <f t="shared" ref="BI119:BI122" si="596">BC119+BF119</f>
        <v>0</v>
      </c>
      <c r="BJ119" s="87">
        <f t="shared" ref="BJ119:BJ122" si="597">BD119+BG119</f>
        <v>0</v>
      </c>
      <c r="BK119" s="87">
        <f t="shared" ref="BK119:BK122" si="598">BE119+BH119</f>
        <v>0</v>
      </c>
    </row>
    <row r="120" spans="1:63" s="196" customFormat="1" ht="37.5" hidden="1" customHeight="1" x14ac:dyDescent="0.25">
      <c r="A120" s="239" t="s">
        <v>315</v>
      </c>
      <c r="B120" s="91" t="s">
        <v>87</v>
      </c>
      <c r="C120" s="74" t="s">
        <v>379</v>
      </c>
      <c r="D120" s="95">
        <v>279</v>
      </c>
      <c r="E120" s="95">
        <v>290</v>
      </c>
      <c r="F120" s="95">
        <v>301</v>
      </c>
      <c r="G120" s="76"/>
      <c r="H120" s="76"/>
      <c r="I120" s="76"/>
      <c r="J120" s="95"/>
      <c r="K120" s="95"/>
      <c r="L120" s="95"/>
      <c r="M120" s="78">
        <f t="shared" si="578"/>
        <v>279</v>
      </c>
      <c r="N120" s="78">
        <f t="shared" si="578"/>
        <v>290</v>
      </c>
      <c r="O120" s="78">
        <f t="shared" si="578"/>
        <v>301</v>
      </c>
      <c r="P120" s="87"/>
      <c r="Q120" s="87"/>
      <c r="R120" s="87"/>
      <c r="S120" s="78">
        <f t="shared" si="579"/>
        <v>279</v>
      </c>
      <c r="T120" s="78">
        <f t="shared" si="579"/>
        <v>290</v>
      </c>
      <c r="U120" s="78">
        <f t="shared" si="579"/>
        <v>301</v>
      </c>
      <c r="V120" s="87"/>
      <c r="W120" s="87"/>
      <c r="X120" s="87"/>
      <c r="Y120" s="80">
        <f t="shared" si="580"/>
        <v>279</v>
      </c>
      <c r="Z120" s="80">
        <f t="shared" si="580"/>
        <v>290</v>
      </c>
      <c r="AA120" s="80">
        <f t="shared" si="580"/>
        <v>301</v>
      </c>
      <c r="AB120" s="88"/>
      <c r="AC120" s="88"/>
      <c r="AD120" s="88"/>
      <c r="AE120" s="80">
        <f t="shared" si="581"/>
        <v>279</v>
      </c>
      <c r="AF120" s="80">
        <f t="shared" si="582"/>
        <v>290</v>
      </c>
      <c r="AG120" s="80">
        <f t="shared" si="583"/>
        <v>301</v>
      </c>
      <c r="AH120" s="88"/>
      <c r="AI120" s="88"/>
      <c r="AJ120" s="88"/>
      <c r="AK120" s="155">
        <f t="shared" si="584"/>
        <v>279</v>
      </c>
      <c r="AL120" s="155">
        <f t="shared" si="585"/>
        <v>290</v>
      </c>
      <c r="AM120" s="155">
        <f t="shared" si="586"/>
        <v>301</v>
      </c>
      <c r="AN120" s="154"/>
      <c r="AO120" s="154"/>
      <c r="AP120" s="154"/>
      <c r="AQ120" s="78">
        <f t="shared" si="587"/>
        <v>279</v>
      </c>
      <c r="AR120" s="78">
        <f t="shared" si="588"/>
        <v>290</v>
      </c>
      <c r="AS120" s="78">
        <f t="shared" si="589"/>
        <v>301</v>
      </c>
      <c r="AT120" s="87"/>
      <c r="AU120" s="87"/>
      <c r="AV120" s="87"/>
      <c r="AW120" s="78">
        <f t="shared" si="590"/>
        <v>279</v>
      </c>
      <c r="AX120" s="78">
        <f t="shared" si="591"/>
        <v>290</v>
      </c>
      <c r="AY120" s="78">
        <f t="shared" si="592"/>
        <v>301</v>
      </c>
      <c r="AZ120" s="87"/>
      <c r="BA120" s="87"/>
      <c r="BB120" s="87"/>
      <c r="BC120" s="78">
        <f t="shared" si="593"/>
        <v>279</v>
      </c>
      <c r="BD120" s="78">
        <f t="shared" si="594"/>
        <v>290</v>
      </c>
      <c r="BE120" s="78">
        <f t="shared" si="595"/>
        <v>301</v>
      </c>
      <c r="BF120" s="87"/>
      <c r="BG120" s="87"/>
      <c r="BH120" s="87"/>
      <c r="BI120" s="78">
        <f t="shared" si="596"/>
        <v>279</v>
      </c>
      <c r="BJ120" s="78">
        <f t="shared" si="597"/>
        <v>290</v>
      </c>
      <c r="BK120" s="78">
        <f t="shared" si="598"/>
        <v>301</v>
      </c>
    </row>
    <row r="121" spans="1:63" s="196" customFormat="1" ht="37.5" hidden="1" customHeight="1" x14ac:dyDescent="0.25">
      <c r="A121" s="239">
        <v>321</v>
      </c>
      <c r="B121" s="91" t="s">
        <v>88</v>
      </c>
      <c r="C121" s="74" t="s">
        <v>228</v>
      </c>
      <c r="D121" s="95">
        <v>113</v>
      </c>
      <c r="E121" s="95">
        <v>117</v>
      </c>
      <c r="F121" s="95">
        <v>122</v>
      </c>
      <c r="G121" s="76"/>
      <c r="H121" s="76"/>
      <c r="I121" s="76"/>
      <c r="J121" s="95"/>
      <c r="K121" s="95"/>
      <c r="L121" s="95"/>
      <c r="M121" s="78">
        <f t="shared" si="578"/>
        <v>113</v>
      </c>
      <c r="N121" s="78">
        <f t="shared" si="578"/>
        <v>117</v>
      </c>
      <c r="O121" s="78">
        <f t="shared" si="578"/>
        <v>122</v>
      </c>
      <c r="P121" s="87"/>
      <c r="Q121" s="87"/>
      <c r="R121" s="87"/>
      <c r="S121" s="78">
        <f t="shared" si="579"/>
        <v>113</v>
      </c>
      <c r="T121" s="78">
        <f t="shared" si="579"/>
        <v>117</v>
      </c>
      <c r="U121" s="78">
        <f t="shared" si="579"/>
        <v>122</v>
      </c>
      <c r="V121" s="87"/>
      <c r="W121" s="87"/>
      <c r="X121" s="87"/>
      <c r="Y121" s="80">
        <f t="shared" si="580"/>
        <v>113</v>
      </c>
      <c r="Z121" s="80">
        <f t="shared" si="580"/>
        <v>117</v>
      </c>
      <c r="AA121" s="80">
        <f t="shared" si="580"/>
        <v>122</v>
      </c>
      <c r="AB121" s="88"/>
      <c r="AC121" s="88"/>
      <c r="AD121" s="88"/>
      <c r="AE121" s="80">
        <f t="shared" si="581"/>
        <v>113</v>
      </c>
      <c r="AF121" s="80">
        <f t="shared" si="582"/>
        <v>117</v>
      </c>
      <c r="AG121" s="80">
        <f t="shared" si="583"/>
        <v>122</v>
      </c>
      <c r="AH121" s="88"/>
      <c r="AI121" s="88"/>
      <c r="AJ121" s="88"/>
      <c r="AK121" s="155">
        <f t="shared" si="584"/>
        <v>113</v>
      </c>
      <c r="AL121" s="155">
        <f t="shared" si="585"/>
        <v>117</v>
      </c>
      <c r="AM121" s="155">
        <f t="shared" si="586"/>
        <v>122</v>
      </c>
      <c r="AN121" s="154"/>
      <c r="AO121" s="154"/>
      <c r="AP121" s="154"/>
      <c r="AQ121" s="78">
        <f t="shared" si="587"/>
        <v>113</v>
      </c>
      <c r="AR121" s="78">
        <f t="shared" si="588"/>
        <v>117</v>
      </c>
      <c r="AS121" s="78">
        <f t="shared" si="589"/>
        <v>122</v>
      </c>
      <c r="AT121" s="87"/>
      <c r="AU121" s="87"/>
      <c r="AV121" s="87"/>
      <c r="AW121" s="78">
        <f t="shared" si="590"/>
        <v>113</v>
      </c>
      <c r="AX121" s="78">
        <f t="shared" si="591"/>
        <v>117</v>
      </c>
      <c r="AY121" s="78">
        <f t="shared" si="592"/>
        <v>122</v>
      </c>
      <c r="AZ121" s="87"/>
      <c r="BA121" s="87"/>
      <c r="BB121" s="87"/>
      <c r="BC121" s="78">
        <f t="shared" si="593"/>
        <v>113</v>
      </c>
      <c r="BD121" s="78">
        <f t="shared" si="594"/>
        <v>117</v>
      </c>
      <c r="BE121" s="78">
        <f t="shared" si="595"/>
        <v>122</v>
      </c>
      <c r="BF121" s="87"/>
      <c r="BG121" s="87"/>
      <c r="BH121" s="87"/>
      <c r="BI121" s="78">
        <f t="shared" si="596"/>
        <v>113</v>
      </c>
      <c r="BJ121" s="78">
        <f t="shared" si="597"/>
        <v>117</v>
      </c>
      <c r="BK121" s="78">
        <f t="shared" si="598"/>
        <v>122</v>
      </c>
    </row>
    <row r="122" spans="1:63" s="196" customFormat="1" ht="54" hidden="1" customHeight="1" x14ac:dyDescent="0.25">
      <c r="A122" s="239">
        <v>141</v>
      </c>
      <c r="B122" s="91" t="s">
        <v>89</v>
      </c>
      <c r="C122" s="90" t="s">
        <v>364</v>
      </c>
      <c r="D122" s="95">
        <v>1291</v>
      </c>
      <c r="E122" s="95">
        <v>1340</v>
      </c>
      <c r="F122" s="95">
        <v>1394</v>
      </c>
      <c r="G122" s="76"/>
      <c r="H122" s="76"/>
      <c r="I122" s="76"/>
      <c r="J122" s="95"/>
      <c r="K122" s="95"/>
      <c r="L122" s="95"/>
      <c r="M122" s="87">
        <f t="shared" si="578"/>
        <v>1291</v>
      </c>
      <c r="N122" s="87">
        <f t="shared" si="578"/>
        <v>1340</v>
      </c>
      <c r="O122" s="87">
        <f t="shared" si="578"/>
        <v>1394</v>
      </c>
      <c r="P122" s="87"/>
      <c r="Q122" s="87"/>
      <c r="R122" s="87"/>
      <c r="S122" s="87">
        <f t="shared" si="579"/>
        <v>1291</v>
      </c>
      <c r="T122" s="87">
        <f t="shared" si="579"/>
        <v>1340</v>
      </c>
      <c r="U122" s="87">
        <f t="shared" si="579"/>
        <v>1394</v>
      </c>
      <c r="V122" s="87"/>
      <c r="W122" s="87"/>
      <c r="X122" s="87"/>
      <c r="Y122" s="88">
        <f t="shared" si="580"/>
        <v>1291</v>
      </c>
      <c r="Z122" s="88">
        <f t="shared" si="580"/>
        <v>1340</v>
      </c>
      <c r="AA122" s="88">
        <f t="shared" si="580"/>
        <v>1394</v>
      </c>
      <c r="AB122" s="88"/>
      <c r="AC122" s="88"/>
      <c r="AD122" s="88"/>
      <c r="AE122" s="88">
        <f t="shared" si="581"/>
        <v>1291</v>
      </c>
      <c r="AF122" s="88">
        <f t="shared" si="582"/>
        <v>1340</v>
      </c>
      <c r="AG122" s="88">
        <f t="shared" si="583"/>
        <v>1394</v>
      </c>
      <c r="AH122" s="88"/>
      <c r="AI122" s="88"/>
      <c r="AJ122" s="88"/>
      <c r="AK122" s="154">
        <f t="shared" si="584"/>
        <v>1291</v>
      </c>
      <c r="AL122" s="154">
        <f t="shared" si="585"/>
        <v>1340</v>
      </c>
      <c r="AM122" s="154">
        <f t="shared" si="586"/>
        <v>1394</v>
      </c>
      <c r="AN122" s="154"/>
      <c r="AO122" s="154"/>
      <c r="AP122" s="154"/>
      <c r="AQ122" s="87">
        <f t="shared" si="587"/>
        <v>1291</v>
      </c>
      <c r="AR122" s="87">
        <f t="shared" si="588"/>
        <v>1340</v>
      </c>
      <c r="AS122" s="87">
        <f t="shared" si="589"/>
        <v>1394</v>
      </c>
      <c r="AT122" s="87"/>
      <c r="AU122" s="87"/>
      <c r="AV122" s="87"/>
      <c r="AW122" s="87">
        <f t="shared" si="590"/>
        <v>1291</v>
      </c>
      <c r="AX122" s="87">
        <f t="shared" si="591"/>
        <v>1340</v>
      </c>
      <c r="AY122" s="87">
        <f t="shared" si="592"/>
        <v>1394</v>
      </c>
      <c r="AZ122" s="87"/>
      <c r="BA122" s="87"/>
      <c r="BB122" s="87"/>
      <c r="BC122" s="87">
        <f t="shared" si="593"/>
        <v>1291</v>
      </c>
      <c r="BD122" s="87">
        <f t="shared" si="594"/>
        <v>1340</v>
      </c>
      <c r="BE122" s="87">
        <f t="shared" si="595"/>
        <v>1394</v>
      </c>
      <c r="BF122" s="87"/>
      <c r="BG122" s="87"/>
      <c r="BH122" s="87"/>
      <c r="BI122" s="87">
        <f t="shared" si="596"/>
        <v>1291</v>
      </c>
      <c r="BJ122" s="87">
        <f t="shared" si="597"/>
        <v>1340</v>
      </c>
      <c r="BK122" s="87">
        <f t="shared" si="598"/>
        <v>1394</v>
      </c>
    </row>
    <row r="123" spans="1:63" s="196" customFormat="1" ht="36" hidden="1" customHeight="1" x14ac:dyDescent="0.25">
      <c r="A123" s="239"/>
      <c r="B123" s="97" t="s">
        <v>90</v>
      </c>
      <c r="C123" s="90" t="s">
        <v>380</v>
      </c>
      <c r="D123" s="95">
        <f>D124+D125</f>
        <v>43</v>
      </c>
      <c r="E123" s="95">
        <f>E124+E125</f>
        <v>45</v>
      </c>
      <c r="F123" s="95">
        <f>F124+F125</f>
        <v>47</v>
      </c>
      <c r="G123" s="76"/>
      <c r="H123" s="76"/>
      <c r="I123" s="76"/>
      <c r="J123" s="95">
        <f t="shared" ref="J123:O123" si="599">J124+J125</f>
        <v>0</v>
      </c>
      <c r="K123" s="95">
        <f t="shared" si="599"/>
        <v>0</v>
      </c>
      <c r="L123" s="95">
        <f t="shared" si="599"/>
        <v>0</v>
      </c>
      <c r="M123" s="87">
        <f t="shared" si="599"/>
        <v>43</v>
      </c>
      <c r="N123" s="87">
        <f t="shared" si="599"/>
        <v>45</v>
      </c>
      <c r="O123" s="87">
        <f t="shared" si="599"/>
        <v>47</v>
      </c>
      <c r="P123" s="87">
        <f t="shared" ref="P123:U123" si="600">P124+P125</f>
        <v>0</v>
      </c>
      <c r="Q123" s="87">
        <f t="shared" si="600"/>
        <v>0</v>
      </c>
      <c r="R123" s="87">
        <f t="shared" si="600"/>
        <v>0</v>
      </c>
      <c r="S123" s="87">
        <f t="shared" si="600"/>
        <v>43</v>
      </c>
      <c r="T123" s="87">
        <f t="shared" si="600"/>
        <v>45</v>
      </c>
      <c r="U123" s="87">
        <f t="shared" si="600"/>
        <v>47</v>
      </c>
      <c r="V123" s="87">
        <f t="shared" ref="V123:AA123" si="601">V124+V125</f>
        <v>0</v>
      </c>
      <c r="W123" s="87">
        <f t="shared" si="601"/>
        <v>0</v>
      </c>
      <c r="X123" s="87">
        <f t="shared" si="601"/>
        <v>0</v>
      </c>
      <c r="Y123" s="88">
        <f t="shared" si="601"/>
        <v>43</v>
      </c>
      <c r="Z123" s="88">
        <f t="shared" si="601"/>
        <v>45</v>
      </c>
      <c r="AA123" s="88">
        <f t="shared" si="601"/>
        <v>47</v>
      </c>
      <c r="AB123" s="88">
        <f t="shared" ref="AB123:AG123" si="602">AB124+AB125</f>
        <v>0</v>
      </c>
      <c r="AC123" s="88">
        <f t="shared" si="602"/>
        <v>0</v>
      </c>
      <c r="AD123" s="88">
        <f t="shared" si="602"/>
        <v>0</v>
      </c>
      <c r="AE123" s="88">
        <f t="shared" si="602"/>
        <v>43</v>
      </c>
      <c r="AF123" s="88">
        <f t="shared" si="602"/>
        <v>45</v>
      </c>
      <c r="AG123" s="88">
        <f t="shared" si="602"/>
        <v>47</v>
      </c>
      <c r="AH123" s="88"/>
      <c r="AI123" s="88">
        <f t="shared" ref="AI123:AM123" si="603">AI124+AI125</f>
        <v>0</v>
      </c>
      <c r="AJ123" s="88">
        <f t="shared" si="603"/>
        <v>0</v>
      </c>
      <c r="AK123" s="154">
        <f t="shared" si="603"/>
        <v>43</v>
      </c>
      <c r="AL123" s="154">
        <f t="shared" si="603"/>
        <v>45</v>
      </c>
      <c r="AM123" s="154">
        <f t="shared" si="603"/>
        <v>47</v>
      </c>
      <c r="AN123" s="154"/>
      <c r="AO123" s="154">
        <f t="shared" ref="AO123:AS123" si="604">AO124+AO125</f>
        <v>0</v>
      </c>
      <c r="AP123" s="154">
        <f t="shared" si="604"/>
        <v>0</v>
      </c>
      <c r="AQ123" s="87">
        <f t="shared" si="604"/>
        <v>43</v>
      </c>
      <c r="AR123" s="87">
        <f t="shared" si="604"/>
        <v>45</v>
      </c>
      <c r="AS123" s="87">
        <f t="shared" si="604"/>
        <v>47</v>
      </c>
      <c r="AT123" s="87"/>
      <c r="AU123" s="87">
        <f t="shared" ref="AU123:AY123" si="605">AU124+AU125</f>
        <v>0</v>
      </c>
      <c r="AV123" s="87">
        <f t="shared" si="605"/>
        <v>0</v>
      </c>
      <c r="AW123" s="87">
        <f t="shared" si="605"/>
        <v>43</v>
      </c>
      <c r="AX123" s="87">
        <f t="shared" si="605"/>
        <v>45</v>
      </c>
      <c r="AY123" s="87">
        <f t="shared" si="605"/>
        <v>47</v>
      </c>
      <c r="AZ123" s="87"/>
      <c r="BA123" s="87">
        <f t="shared" ref="BA123:BE123" si="606">BA124+BA125</f>
        <v>0</v>
      </c>
      <c r="BB123" s="87">
        <f t="shared" si="606"/>
        <v>0</v>
      </c>
      <c r="BC123" s="87">
        <f t="shared" si="606"/>
        <v>43</v>
      </c>
      <c r="BD123" s="87">
        <f t="shared" si="606"/>
        <v>45</v>
      </c>
      <c r="BE123" s="87">
        <f t="shared" si="606"/>
        <v>47</v>
      </c>
      <c r="BF123" s="87"/>
      <c r="BG123" s="87">
        <f t="shared" ref="BG123:BK123" si="607">BG124+BG125</f>
        <v>0</v>
      </c>
      <c r="BH123" s="87">
        <f t="shared" si="607"/>
        <v>0</v>
      </c>
      <c r="BI123" s="87">
        <f t="shared" si="607"/>
        <v>43</v>
      </c>
      <c r="BJ123" s="87">
        <f t="shared" si="607"/>
        <v>45</v>
      </c>
      <c r="BK123" s="87">
        <f t="shared" si="607"/>
        <v>47</v>
      </c>
    </row>
    <row r="124" spans="1:63" s="197" customFormat="1" ht="75" hidden="1" customHeight="1" x14ac:dyDescent="0.25">
      <c r="A124" s="246"/>
      <c r="B124" s="93" t="s">
        <v>91</v>
      </c>
      <c r="C124" s="82" t="s">
        <v>229</v>
      </c>
      <c r="D124" s="95">
        <v>0</v>
      </c>
      <c r="E124" s="95">
        <v>0</v>
      </c>
      <c r="F124" s="95">
        <v>0</v>
      </c>
      <c r="G124" s="76"/>
      <c r="H124" s="76"/>
      <c r="I124" s="76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154"/>
      <c r="AL124" s="154"/>
      <c r="AM124" s="154"/>
      <c r="AN124" s="154"/>
      <c r="AO124" s="154"/>
      <c r="AP124" s="154"/>
      <c r="AQ124" s="87"/>
      <c r="AR124" s="87"/>
      <c r="AS124" s="87"/>
      <c r="AT124" s="87"/>
      <c r="AU124" s="87"/>
      <c r="AV124" s="87"/>
      <c r="AW124" s="87"/>
      <c r="AX124" s="87"/>
      <c r="AY124" s="87"/>
      <c r="AZ124" s="87"/>
      <c r="BA124" s="87"/>
      <c r="BB124" s="87"/>
      <c r="BC124" s="87"/>
      <c r="BD124" s="87"/>
      <c r="BE124" s="87"/>
      <c r="BF124" s="87"/>
      <c r="BG124" s="87"/>
      <c r="BH124" s="87"/>
      <c r="BI124" s="87"/>
      <c r="BJ124" s="87"/>
      <c r="BK124" s="87"/>
    </row>
    <row r="125" spans="1:63" s="196" customFormat="1" ht="37.5" hidden="1" customHeight="1" x14ac:dyDescent="0.25">
      <c r="A125" s="239">
        <v>188</v>
      </c>
      <c r="B125" s="91" t="s">
        <v>92</v>
      </c>
      <c r="C125" s="74" t="s">
        <v>230</v>
      </c>
      <c r="D125" s="95">
        <v>43</v>
      </c>
      <c r="E125" s="95">
        <v>45</v>
      </c>
      <c r="F125" s="95">
        <v>47</v>
      </c>
      <c r="G125" s="76"/>
      <c r="H125" s="76"/>
      <c r="I125" s="76"/>
      <c r="J125" s="95"/>
      <c r="K125" s="95"/>
      <c r="L125" s="95"/>
      <c r="M125" s="78">
        <f>D125+J125</f>
        <v>43</v>
      </c>
      <c r="N125" s="78">
        <f>E125+K125</f>
        <v>45</v>
      </c>
      <c r="O125" s="78">
        <f>F125+L125</f>
        <v>47</v>
      </c>
      <c r="P125" s="87"/>
      <c r="Q125" s="87"/>
      <c r="R125" s="87"/>
      <c r="S125" s="78">
        <f>M125+P125</f>
        <v>43</v>
      </c>
      <c r="T125" s="78">
        <f>N125+Q125</f>
        <v>45</v>
      </c>
      <c r="U125" s="78">
        <f>O125+R125</f>
        <v>47</v>
      </c>
      <c r="V125" s="87"/>
      <c r="W125" s="87"/>
      <c r="X125" s="87"/>
      <c r="Y125" s="80">
        <f>S125+V125</f>
        <v>43</v>
      </c>
      <c r="Z125" s="80">
        <f>T125+W125</f>
        <v>45</v>
      </c>
      <c r="AA125" s="80">
        <f>U125+X125</f>
        <v>47</v>
      </c>
      <c r="AB125" s="88"/>
      <c r="AC125" s="88"/>
      <c r="AD125" s="88"/>
      <c r="AE125" s="80">
        <f>Y125+AB125</f>
        <v>43</v>
      </c>
      <c r="AF125" s="80">
        <f>Z125+AC125</f>
        <v>45</v>
      </c>
      <c r="AG125" s="80">
        <f>AA125+AD125</f>
        <v>47</v>
      </c>
      <c r="AH125" s="88"/>
      <c r="AI125" s="88"/>
      <c r="AJ125" s="88"/>
      <c r="AK125" s="155">
        <f>AE125+AH125</f>
        <v>43</v>
      </c>
      <c r="AL125" s="155">
        <f>AF125+AI125</f>
        <v>45</v>
      </c>
      <c r="AM125" s="155">
        <f>AG125+AJ125</f>
        <v>47</v>
      </c>
      <c r="AN125" s="154"/>
      <c r="AO125" s="154"/>
      <c r="AP125" s="154"/>
      <c r="AQ125" s="78">
        <f>AK125+AN125</f>
        <v>43</v>
      </c>
      <c r="AR125" s="78">
        <f>AL125+AO125</f>
        <v>45</v>
      </c>
      <c r="AS125" s="78">
        <f>AM125+AP125</f>
        <v>47</v>
      </c>
      <c r="AT125" s="87"/>
      <c r="AU125" s="87"/>
      <c r="AV125" s="87"/>
      <c r="AW125" s="78">
        <f>AQ125+AT125</f>
        <v>43</v>
      </c>
      <c r="AX125" s="78">
        <f>AR125+AU125</f>
        <v>45</v>
      </c>
      <c r="AY125" s="78">
        <f>AS125+AV125</f>
        <v>47</v>
      </c>
      <c r="AZ125" s="87"/>
      <c r="BA125" s="87"/>
      <c r="BB125" s="87"/>
      <c r="BC125" s="78">
        <f>AW125+AZ125</f>
        <v>43</v>
      </c>
      <c r="BD125" s="78">
        <f>AX125+BA125</f>
        <v>45</v>
      </c>
      <c r="BE125" s="78">
        <f>AY125+BB125</f>
        <v>47</v>
      </c>
      <c r="BF125" s="87"/>
      <c r="BG125" s="87"/>
      <c r="BH125" s="87"/>
      <c r="BI125" s="78">
        <f>BC125+BF125</f>
        <v>43</v>
      </c>
      <c r="BJ125" s="78">
        <f>BD125+BG125</f>
        <v>45</v>
      </c>
      <c r="BK125" s="78">
        <f>BE125+BH125</f>
        <v>47</v>
      </c>
    </row>
    <row r="126" spans="1:63" s="3" customFormat="1" ht="62.25" hidden="1" customHeight="1" x14ac:dyDescent="0.25">
      <c r="A126" s="237">
        <v>919</v>
      </c>
      <c r="B126" s="97" t="s">
        <v>93</v>
      </c>
      <c r="C126" s="120" t="s">
        <v>231</v>
      </c>
      <c r="D126" s="95">
        <f>D127</f>
        <v>2000</v>
      </c>
      <c r="E126" s="95">
        <f>E127</f>
        <v>2000</v>
      </c>
      <c r="F126" s="95">
        <f>F127</f>
        <v>2000</v>
      </c>
      <c r="G126" s="76"/>
      <c r="H126" s="76"/>
      <c r="I126" s="76"/>
      <c r="J126" s="95">
        <f>J127</f>
        <v>0</v>
      </c>
      <c r="K126" s="95">
        <f t="shared" ref="K126:U126" si="608">K127</f>
        <v>0</v>
      </c>
      <c r="L126" s="95">
        <f t="shared" si="608"/>
        <v>0</v>
      </c>
      <c r="M126" s="87">
        <f t="shared" si="608"/>
        <v>2000</v>
      </c>
      <c r="N126" s="87">
        <f t="shared" si="608"/>
        <v>2000</v>
      </c>
      <c r="O126" s="87">
        <f t="shared" si="608"/>
        <v>2000</v>
      </c>
      <c r="P126" s="87">
        <f>P127</f>
        <v>0</v>
      </c>
      <c r="Q126" s="87">
        <f t="shared" si="608"/>
        <v>0</v>
      </c>
      <c r="R126" s="87">
        <f t="shared" si="608"/>
        <v>0</v>
      </c>
      <c r="S126" s="87">
        <f t="shared" si="608"/>
        <v>2000</v>
      </c>
      <c r="T126" s="87">
        <f t="shared" si="608"/>
        <v>2000</v>
      </c>
      <c r="U126" s="87">
        <f t="shared" si="608"/>
        <v>2000</v>
      </c>
      <c r="V126" s="87">
        <f t="shared" ref="V126:BK126" si="609">V127</f>
        <v>0</v>
      </c>
      <c r="W126" s="87">
        <f t="shared" si="609"/>
        <v>0</v>
      </c>
      <c r="X126" s="87">
        <f t="shared" si="609"/>
        <v>0</v>
      </c>
      <c r="Y126" s="88">
        <f t="shared" si="609"/>
        <v>2000</v>
      </c>
      <c r="Z126" s="88">
        <f t="shared" si="609"/>
        <v>2000</v>
      </c>
      <c r="AA126" s="88">
        <f t="shared" si="609"/>
        <v>2000</v>
      </c>
      <c r="AB126" s="88">
        <f t="shared" si="609"/>
        <v>-40</v>
      </c>
      <c r="AC126" s="88">
        <f t="shared" si="609"/>
        <v>0</v>
      </c>
      <c r="AD126" s="88">
        <f t="shared" si="609"/>
        <v>0</v>
      </c>
      <c r="AE126" s="88">
        <f t="shared" si="609"/>
        <v>1960</v>
      </c>
      <c r="AF126" s="88">
        <f t="shared" si="609"/>
        <v>2000</v>
      </c>
      <c r="AG126" s="88">
        <f t="shared" si="609"/>
        <v>2000</v>
      </c>
      <c r="AH126" s="88"/>
      <c r="AI126" s="88">
        <f t="shared" si="609"/>
        <v>0</v>
      </c>
      <c r="AJ126" s="88">
        <f t="shared" si="609"/>
        <v>0</v>
      </c>
      <c r="AK126" s="154">
        <f t="shared" si="609"/>
        <v>1960</v>
      </c>
      <c r="AL126" s="154">
        <f t="shared" si="609"/>
        <v>2000</v>
      </c>
      <c r="AM126" s="154">
        <f t="shared" si="609"/>
        <v>2000</v>
      </c>
      <c r="AN126" s="154"/>
      <c r="AO126" s="154">
        <f t="shared" si="609"/>
        <v>0</v>
      </c>
      <c r="AP126" s="154">
        <f t="shared" si="609"/>
        <v>0</v>
      </c>
      <c r="AQ126" s="87">
        <f t="shared" si="609"/>
        <v>1960</v>
      </c>
      <c r="AR126" s="87">
        <f t="shared" si="609"/>
        <v>2000</v>
      </c>
      <c r="AS126" s="87">
        <f t="shared" si="609"/>
        <v>2000</v>
      </c>
      <c r="AT126" s="87"/>
      <c r="AU126" s="87">
        <f t="shared" si="609"/>
        <v>0</v>
      </c>
      <c r="AV126" s="87">
        <f t="shared" si="609"/>
        <v>0</v>
      </c>
      <c r="AW126" s="87">
        <f t="shared" si="609"/>
        <v>1960</v>
      </c>
      <c r="AX126" s="87">
        <f t="shared" si="609"/>
        <v>2000</v>
      </c>
      <c r="AY126" s="87">
        <f t="shared" si="609"/>
        <v>2000</v>
      </c>
      <c r="AZ126" s="87">
        <f t="shared" si="609"/>
        <v>-30</v>
      </c>
      <c r="BA126" s="87">
        <f t="shared" si="609"/>
        <v>0</v>
      </c>
      <c r="BB126" s="87">
        <f t="shared" si="609"/>
        <v>0</v>
      </c>
      <c r="BC126" s="87">
        <f t="shared" si="609"/>
        <v>1930</v>
      </c>
      <c r="BD126" s="87">
        <f t="shared" si="609"/>
        <v>2000</v>
      </c>
      <c r="BE126" s="87">
        <f t="shared" si="609"/>
        <v>2000</v>
      </c>
      <c r="BF126" s="87">
        <f t="shared" si="609"/>
        <v>0</v>
      </c>
      <c r="BG126" s="87">
        <f t="shared" si="609"/>
        <v>0</v>
      </c>
      <c r="BH126" s="87">
        <f t="shared" si="609"/>
        <v>0</v>
      </c>
      <c r="BI126" s="87">
        <f t="shared" si="609"/>
        <v>1930</v>
      </c>
      <c r="BJ126" s="87">
        <f t="shared" si="609"/>
        <v>2000</v>
      </c>
      <c r="BK126" s="87">
        <f t="shared" si="609"/>
        <v>2000</v>
      </c>
    </row>
    <row r="127" spans="1:63" s="3" customFormat="1" ht="102.75" hidden="1" customHeight="1" x14ac:dyDescent="0.25">
      <c r="A127" s="237">
        <v>919</v>
      </c>
      <c r="B127" s="91" t="s">
        <v>94</v>
      </c>
      <c r="C127" s="74" t="s">
        <v>232</v>
      </c>
      <c r="D127" s="95">
        <v>2000</v>
      </c>
      <c r="E127" s="95">
        <v>2000</v>
      </c>
      <c r="F127" s="95">
        <v>2000</v>
      </c>
      <c r="G127" s="76"/>
      <c r="H127" s="76"/>
      <c r="I127" s="76"/>
      <c r="J127" s="95"/>
      <c r="K127" s="95"/>
      <c r="L127" s="95"/>
      <c r="M127" s="78">
        <f t="shared" ref="M127:O128" si="610">D127+J127</f>
        <v>2000</v>
      </c>
      <c r="N127" s="78">
        <f t="shared" si="610"/>
        <v>2000</v>
      </c>
      <c r="O127" s="78">
        <f t="shared" si="610"/>
        <v>2000</v>
      </c>
      <c r="P127" s="87"/>
      <c r="Q127" s="87"/>
      <c r="R127" s="87"/>
      <c r="S127" s="78">
        <f t="shared" ref="S127:U128" si="611">M127+P127</f>
        <v>2000</v>
      </c>
      <c r="T127" s="78">
        <f t="shared" si="611"/>
        <v>2000</v>
      </c>
      <c r="U127" s="78">
        <f t="shared" si="611"/>
        <v>2000</v>
      </c>
      <c r="V127" s="87"/>
      <c r="W127" s="87"/>
      <c r="X127" s="87"/>
      <c r="Y127" s="80">
        <f t="shared" ref="Y127:AA128" si="612">S127+V127</f>
        <v>2000</v>
      </c>
      <c r="Z127" s="80">
        <f t="shared" si="612"/>
        <v>2000</v>
      </c>
      <c r="AA127" s="80">
        <f t="shared" si="612"/>
        <v>2000</v>
      </c>
      <c r="AB127" s="88">
        <v>-40</v>
      </c>
      <c r="AC127" s="88"/>
      <c r="AD127" s="88"/>
      <c r="AE127" s="80">
        <f t="shared" ref="AE127:AE128" si="613">Y127+AB127</f>
        <v>1960</v>
      </c>
      <c r="AF127" s="80">
        <f t="shared" ref="AF127:AF128" si="614">Z127+AC127</f>
        <v>2000</v>
      </c>
      <c r="AG127" s="80">
        <f t="shared" ref="AG127:AG128" si="615">AA127+AD127</f>
        <v>2000</v>
      </c>
      <c r="AH127" s="88"/>
      <c r="AI127" s="88"/>
      <c r="AJ127" s="88"/>
      <c r="AK127" s="155">
        <f t="shared" ref="AK127:AK128" si="616">AE127+AH127</f>
        <v>1960</v>
      </c>
      <c r="AL127" s="155">
        <f t="shared" ref="AL127:AL128" si="617">AF127+AI127</f>
        <v>2000</v>
      </c>
      <c r="AM127" s="155">
        <f t="shared" ref="AM127:AM128" si="618">AG127+AJ127</f>
        <v>2000</v>
      </c>
      <c r="AN127" s="154"/>
      <c r="AO127" s="154"/>
      <c r="AP127" s="154"/>
      <c r="AQ127" s="78">
        <f t="shared" ref="AQ127:AQ128" si="619">AK127+AN127</f>
        <v>1960</v>
      </c>
      <c r="AR127" s="78">
        <f t="shared" ref="AR127:AR128" si="620">AL127+AO127</f>
        <v>2000</v>
      </c>
      <c r="AS127" s="78">
        <f t="shared" ref="AS127:AS128" si="621">AM127+AP127</f>
        <v>2000</v>
      </c>
      <c r="AT127" s="87"/>
      <c r="AU127" s="87"/>
      <c r="AV127" s="87"/>
      <c r="AW127" s="78">
        <f t="shared" ref="AW127:AW128" si="622">AQ127+AT127</f>
        <v>1960</v>
      </c>
      <c r="AX127" s="78">
        <f t="shared" ref="AX127:AX128" si="623">AR127+AU127</f>
        <v>2000</v>
      </c>
      <c r="AY127" s="78">
        <f t="shared" ref="AY127:AY128" si="624">AS127+AV127</f>
        <v>2000</v>
      </c>
      <c r="AZ127" s="87">
        <v>-30</v>
      </c>
      <c r="BA127" s="87"/>
      <c r="BB127" s="87"/>
      <c r="BC127" s="78">
        <f t="shared" ref="BC127:BC128" si="625">AW127+AZ127</f>
        <v>1930</v>
      </c>
      <c r="BD127" s="78">
        <f t="shared" ref="BD127:BD128" si="626">AX127+BA127</f>
        <v>2000</v>
      </c>
      <c r="BE127" s="78">
        <f t="shared" ref="BE127:BE128" si="627">AY127+BB127</f>
        <v>2000</v>
      </c>
      <c r="BF127" s="87"/>
      <c r="BG127" s="87"/>
      <c r="BH127" s="87"/>
      <c r="BI127" s="78">
        <f t="shared" ref="BI127:BI128" si="628">BC127+BF127</f>
        <v>1930</v>
      </c>
      <c r="BJ127" s="78">
        <f t="shared" ref="BJ127:BJ128" si="629">BD127+BG127</f>
        <v>2000</v>
      </c>
      <c r="BK127" s="78">
        <f t="shared" ref="BK127:BK128" si="630">BE127+BH127</f>
        <v>2000</v>
      </c>
    </row>
    <row r="128" spans="1:63" s="3" customFormat="1" ht="81.599999999999994" hidden="1" customHeight="1" x14ac:dyDescent="0.25">
      <c r="A128" s="237">
        <v>188</v>
      </c>
      <c r="B128" s="91" t="s">
        <v>427</v>
      </c>
      <c r="C128" s="212" t="s">
        <v>233</v>
      </c>
      <c r="D128" s="95">
        <v>159</v>
      </c>
      <c r="E128" s="95">
        <v>165</v>
      </c>
      <c r="F128" s="95">
        <v>172</v>
      </c>
      <c r="G128" s="76"/>
      <c r="H128" s="76"/>
      <c r="I128" s="76"/>
      <c r="J128" s="95"/>
      <c r="K128" s="95"/>
      <c r="L128" s="95"/>
      <c r="M128" s="87">
        <f t="shared" si="610"/>
        <v>159</v>
      </c>
      <c r="N128" s="87">
        <f t="shared" si="610"/>
        <v>165</v>
      </c>
      <c r="O128" s="87">
        <f t="shared" si="610"/>
        <v>172</v>
      </c>
      <c r="P128" s="87"/>
      <c r="Q128" s="87"/>
      <c r="R128" s="87"/>
      <c r="S128" s="87">
        <f t="shared" si="611"/>
        <v>159</v>
      </c>
      <c r="T128" s="87">
        <f t="shared" si="611"/>
        <v>165</v>
      </c>
      <c r="U128" s="87">
        <f t="shared" si="611"/>
        <v>172</v>
      </c>
      <c r="V128" s="87"/>
      <c r="W128" s="87"/>
      <c r="X128" s="87"/>
      <c r="Y128" s="88">
        <f t="shared" si="612"/>
        <v>159</v>
      </c>
      <c r="Z128" s="88">
        <f t="shared" si="612"/>
        <v>165</v>
      </c>
      <c r="AA128" s="88">
        <f t="shared" si="612"/>
        <v>172</v>
      </c>
      <c r="AB128" s="88"/>
      <c r="AC128" s="88"/>
      <c r="AD128" s="88"/>
      <c r="AE128" s="88">
        <f t="shared" si="613"/>
        <v>159</v>
      </c>
      <c r="AF128" s="88">
        <f t="shared" si="614"/>
        <v>165</v>
      </c>
      <c r="AG128" s="88">
        <f t="shared" si="615"/>
        <v>172</v>
      </c>
      <c r="AH128" s="88"/>
      <c r="AI128" s="88"/>
      <c r="AJ128" s="88"/>
      <c r="AK128" s="154">
        <f t="shared" si="616"/>
        <v>159</v>
      </c>
      <c r="AL128" s="154">
        <f t="shared" si="617"/>
        <v>165</v>
      </c>
      <c r="AM128" s="154">
        <f t="shared" si="618"/>
        <v>172</v>
      </c>
      <c r="AN128" s="154"/>
      <c r="AO128" s="154"/>
      <c r="AP128" s="154"/>
      <c r="AQ128" s="87">
        <f t="shared" si="619"/>
        <v>159</v>
      </c>
      <c r="AR128" s="87">
        <f t="shared" si="620"/>
        <v>165</v>
      </c>
      <c r="AS128" s="87">
        <f t="shared" si="621"/>
        <v>172</v>
      </c>
      <c r="AT128" s="87"/>
      <c r="AU128" s="87"/>
      <c r="AV128" s="87"/>
      <c r="AW128" s="87">
        <f t="shared" si="622"/>
        <v>159</v>
      </c>
      <c r="AX128" s="87">
        <f t="shared" si="623"/>
        <v>165</v>
      </c>
      <c r="AY128" s="87">
        <f t="shared" si="624"/>
        <v>172</v>
      </c>
      <c r="AZ128" s="87">
        <v>42</v>
      </c>
      <c r="BA128" s="87"/>
      <c r="BB128" s="87"/>
      <c r="BC128" s="87">
        <f t="shared" si="625"/>
        <v>201</v>
      </c>
      <c r="BD128" s="87">
        <f t="shared" si="626"/>
        <v>165</v>
      </c>
      <c r="BE128" s="87">
        <f t="shared" si="627"/>
        <v>172</v>
      </c>
      <c r="BF128" s="87"/>
      <c r="BG128" s="87"/>
      <c r="BH128" s="87"/>
      <c r="BI128" s="87">
        <f t="shared" si="628"/>
        <v>201</v>
      </c>
      <c r="BJ128" s="87">
        <f t="shared" si="629"/>
        <v>165</v>
      </c>
      <c r="BK128" s="87">
        <f t="shared" si="630"/>
        <v>172</v>
      </c>
    </row>
    <row r="129" spans="1:63" s="196" customFormat="1" ht="66.599999999999994" hidden="1" customHeight="1" x14ac:dyDescent="0.25">
      <c r="A129" s="239">
        <v>900</v>
      </c>
      <c r="B129" s="97" t="s">
        <v>428</v>
      </c>
      <c r="C129" s="120" t="s">
        <v>234</v>
      </c>
      <c r="D129" s="95">
        <f>D130</f>
        <v>60</v>
      </c>
      <c r="E129" s="95">
        <f>E130</f>
        <v>62</v>
      </c>
      <c r="F129" s="95">
        <f>F130</f>
        <v>64</v>
      </c>
      <c r="G129" s="76"/>
      <c r="H129" s="76"/>
      <c r="I129" s="76"/>
      <c r="J129" s="95">
        <f t="shared" ref="J129:Y129" si="631">J130</f>
        <v>0</v>
      </c>
      <c r="K129" s="95">
        <f t="shared" si="631"/>
        <v>0</v>
      </c>
      <c r="L129" s="95">
        <f t="shared" si="631"/>
        <v>0</v>
      </c>
      <c r="M129" s="87">
        <f t="shared" si="631"/>
        <v>60</v>
      </c>
      <c r="N129" s="87">
        <f t="shared" si="631"/>
        <v>62</v>
      </c>
      <c r="O129" s="87">
        <f t="shared" si="631"/>
        <v>64</v>
      </c>
      <c r="P129" s="87">
        <f t="shared" si="631"/>
        <v>0</v>
      </c>
      <c r="Q129" s="87">
        <f t="shared" si="631"/>
        <v>0</v>
      </c>
      <c r="R129" s="87">
        <f t="shared" si="631"/>
        <v>0</v>
      </c>
      <c r="S129" s="87">
        <f t="shared" si="631"/>
        <v>60</v>
      </c>
      <c r="T129" s="87">
        <f t="shared" si="631"/>
        <v>62</v>
      </c>
      <c r="U129" s="87">
        <f t="shared" si="631"/>
        <v>64</v>
      </c>
      <c r="V129" s="87">
        <f t="shared" si="631"/>
        <v>0</v>
      </c>
      <c r="W129" s="87">
        <f t="shared" si="631"/>
        <v>0</v>
      </c>
      <c r="X129" s="87">
        <f t="shared" si="631"/>
        <v>0</v>
      </c>
      <c r="Y129" s="88">
        <f t="shared" si="631"/>
        <v>60</v>
      </c>
      <c r="Z129" s="88">
        <f>Z130</f>
        <v>62</v>
      </c>
      <c r="AA129" s="88">
        <f>AA130</f>
        <v>64</v>
      </c>
      <c r="AB129" s="88">
        <f t="shared" ref="AB129:AE129" si="632">AB130</f>
        <v>0</v>
      </c>
      <c r="AC129" s="88">
        <f t="shared" si="632"/>
        <v>0</v>
      </c>
      <c r="AD129" s="88">
        <f t="shared" si="632"/>
        <v>0</v>
      </c>
      <c r="AE129" s="88">
        <f t="shared" si="632"/>
        <v>60</v>
      </c>
      <c r="AF129" s="88">
        <f>AF130</f>
        <v>62</v>
      </c>
      <c r="AG129" s="88">
        <f>AG130</f>
        <v>64</v>
      </c>
      <c r="AH129" s="88">
        <f t="shared" ref="AH129:AK129" si="633">AH130</f>
        <v>0</v>
      </c>
      <c r="AI129" s="88">
        <f t="shared" si="633"/>
        <v>0</v>
      </c>
      <c r="AJ129" s="88">
        <f t="shared" si="633"/>
        <v>0</v>
      </c>
      <c r="AK129" s="154">
        <f t="shared" si="633"/>
        <v>60</v>
      </c>
      <c r="AL129" s="154">
        <f>AL130</f>
        <v>62</v>
      </c>
      <c r="AM129" s="154">
        <f>AM130</f>
        <v>64</v>
      </c>
      <c r="AN129" s="154">
        <f t="shared" ref="AN129:AQ129" si="634">AN130</f>
        <v>0</v>
      </c>
      <c r="AO129" s="154">
        <f t="shared" si="634"/>
        <v>0</v>
      </c>
      <c r="AP129" s="154">
        <f t="shared" si="634"/>
        <v>0</v>
      </c>
      <c r="AQ129" s="87">
        <f t="shared" si="634"/>
        <v>60</v>
      </c>
      <c r="AR129" s="87">
        <f>AR130</f>
        <v>62</v>
      </c>
      <c r="AS129" s="87">
        <f>AS130</f>
        <v>64</v>
      </c>
      <c r="AT129" s="87">
        <f t="shared" ref="AT129:AW129" si="635">AT130</f>
        <v>0</v>
      </c>
      <c r="AU129" s="87">
        <f t="shared" si="635"/>
        <v>0</v>
      </c>
      <c r="AV129" s="87">
        <f t="shared" si="635"/>
        <v>0</v>
      </c>
      <c r="AW129" s="87">
        <f t="shared" si="635"/>
        <v>60</v>
      </c>
      <c r="AX129" s="87">
        <f>AX130</f>
        <v>62</v>
      </c>
      <c r="AY129" s="87">
        <f>AY130</f>
        <v>64</v>
      </c>
      <c r="AZ129" s="87">
        <f t="shared" ref="AZ129:BC129" si="636">AZ130</f>
        <v>0</v>
      </c>
      <c r="BA129" s="87">
        <f t="shared" si="636"/>
        <v>0</v>
      </c>
      <c r="BB129" s="87">
        <f t="shared" si="636"/>
        <v>0</v>
      </c>
      <c r="BC129" s="87">
        <f t="shared" si="636"/>
        <v>60</v>
      </c>
      <c r="BD129" s="87">
        <f>BD130</f>
        <v>62</v>
      </c>
      <c r="BE129" s="87">
        <f>BE130</f>
        <v>64</v>
      </c>
      <c r="BF129" s="87">
        <f t="shared" ref="BF129:BI129" si="637">BF130</f>
        <v>0</v>
      </c>
      <c r="BG129" s="87">
        <f t="shared" si="637"/>
        <v>0</v>
      </c>
      <c r="BH129" s="87">
        <f t="shared" si="637"/>
        <v>0</v>
      </c>
      <c r="BI129" s="87">
        <f t="shared" si="637"/>
        <v>60</v>
      </c>
      <c r="BJ129" s="87">
        <f>BJ130</f>
        <v>62</v>
      </c>
      <c r="BK129" s="87">
        <f>BK130</f>
        <v>64</v>
      </c>
    </row>
    <row r="130" spans="1:63" s="196" customFormat="1" ht="83.45" hidden="1" customHeight="1" x14ac:dyDescent="0.25">
      <c r="A130" s="239">
        <v>900</v>
      </c>
      <c r="B130" s="97" t="s">
        <v>95</v>
      </c>
      <c r="C130" s="123" t="s">
        <v>234</v>
      </c>
      <c r="D130" s="95">
        <v>60</v>
      </c>
      <c r="E130" s="95">
        <v>62</v>
      </c>
      <c r="F130" s="95">
        <v>64</v>
      </c>
      <c r="G130" s="76"/>
      <c r="H130" s="76"/>
      <c r="I130" s="76"/>
      <c r="J130" s="95"/>
      <c r="K130" s="95"/>
      <c r="L130" s="95"/>
      <c r="M130" s="78">
        <f>D130+J130</f>
        <v>60</v>
      </c>
      <c r="N130" s="78">
        <f>E130+K130</f>
        <v>62</v>
      </c>
      <c r="O130" s="78">
        <f>F130+L130</f>
        <v>64</v>
      </c>
      <c r="P130" s="87"/>
      <c r="Q130" s="87"/>
      <c r="R130" s="87"/>
      <c r="S130" s="78">
        <f>M130+P130</f>
        <v>60</v>
      </c>
      <c r="T130" s="78">
        <f>N130+Q130</f>
        <v>62</v>
      </c>
      <c r="U130" s="78">
        <f>O130+R130</f>
        <v>64</v>
      </c>
      <c r="V130" s="87"/>
      <c r="W130" s="87"/>
      <c r="X130" s="87"/>
      <c r="Y130" s="80">
        <f>S130+V130</f>
        <v>60</v>
      </c>
      <c r="Z130" s="80">
        <f>T130+W130</f>
        <v>62</v>
      </c>
      <c r="AA130" s="80">
        <f>U130+X130</f>
        <v>64</v>
      </c>
      <c r="AB130" s="88"/>
      <c r="AC130" s="88"/>
      <c r="AD130" s="88"/>
      <c r="AE130" s="80">
        <f>Y130+AB130</f>
        <v>60</v>
      </c>
      <c r="AF130" s="80">
        <f>Z130+AC130</f>
        <v>62</v>
      </c>
      <c r="AG130" s="80">
        <f>AA130+AD130</f>
        <v>64</v>
      </c>
      <c r="AH130" s="88"/>
      <c r="AI130" s="88"/>
      <c r="AJ130" s="88"/>
      <c r="AK130" s="155">
        <f>AE130+AH130</f>
        <v>60</v>
      </c>
      <c r="AL130" s="155">
        <f>AF130+AI130</f>
        <v>62</v>
      </c>
      <c r="AM130" s="155">
        <f>AG130+AJ130</f>
        <v>64</v>
      </c>
      <c r="AN130" s="154"/>
      <c r="AO130" s="154"/>
      <c r="AP130" s="154"/>
      <c r="AQ130" s="78">
        <f>AK130+AN130</f>
        <v>60</v>
      </c>
      <c r="AR130" s="78">
        <f>AL130+AO130</f>
        <v>62</v>
      </c>
      <c r="AS130" s="78">
        <f>AM130+AP130</f>
        <v>64</v>
      </c>
      <c r="AT130" s="87"/>
      <c r="AU130" s="87"/>
      <c r="AV130" s="87"/>
      <c r="AW130" s="78">
        <f>AQ130+AT130</f>
        <v>60</v>
      </c>
      <c r="AX130" s="78">
        <f>AR130+AU130</f>
        <v>62</v>
      </c>
      <c r="AY130" s="78">
        <f>AS130+AV130</f>
        <v>64</v>
      </c>
      <c r="AZ130" s="87"/>
      <c r="BA130" s="87"/>
      <c r="BB130" s="87"/>
      <c r="BC130" s="78">
        <f>AW130+AZ130</f>
        <v>60</v>
      </c>
      <c r="BD130" s="78">
        <f>AX130+BA130</f>
        <v>62</v>
      </c>
      <c r="BE130" s="78">
        <f>AY130+BB130</f>
        <v>64</v>
      </c>
      <c r="BF130" s="87"/>
      <c r="BG130" s="87"/>
      <c r="BH130" s="87"/>
      <c r="BI130" s="78">
        <f>BC130+BF130</f>
        <v>60</v>
      </c>
      <c r="BJ130" s="78">
        <f>BD130+BG130</f>
        <v>62</v>
      </c>
      <c r="BK130" s="78">
        <f>BE130+BH130</f>
        <v>64</v>
      </c>
    </row>
    <row r="131" spans="1:63" s="3" customFormat="1" ht="42" hidden="1" customHeight="1" x14ac:dyDescent="0.25">
      <c r="A131" s="247" t="s">
        <v>316</v>
      </c>
      <c r="B131" s="91" t="s">
        <v>341</v>
      </c>
      <c r="C131" s="90" t="s">
        <v>235</v>
      </c>
      <c r="D131" s="95">
        <f>D132</f>
        <v>2500</v>
      </c>
      <c r="E131" s="95">
        <f>E132</f>
        <v>2595</v>
      </c>
      <c r="F131" s="95">
        <f>F132</f>
        <v>2699</v>
      </c>
      <c r="G131" s="76"/>
      <c r="H131" s="76"/>
      <c r="I131" s="76"/>
      <c r="J131" s="95">
        <f t="shared" ref="J131:Y131" si="638">J132</f>
        <v>0</v>
      </c>
      <c r="K131" s="95">
        <f t="shared" si="638"/>
        <v>0</v>
      </c>
      <c r="L131" s="95">
        <f t="shared" si="638"/>
        <v>0</v>
      </c>
      <c r="M131" s="87">
        <f t="shared" si="638"/>
        <v>2500</v>
      </c>
      <c r="N131" s="87">
        <f t="shared" si="638"/>
        <v>2595</v>
      </c>
      <c r="O131" s="87">
        <f t="shared" si="638"/>
        <v>2699</v>
      </c>
      <c r="P131" s="87">
        <f t="shared" si="638"/>
        <v>0</v>
      </c>
      <c r="Q131" s="87">
        <f t="shared" si="638"/>
        <v>0</v>
      </c>
      <c r="R131" s="87">
        <f t="shared" si="638"/>
        <v>0</v>
      </c>
      <c r="S131" s="87">
        <f t="shared" si="638"/>
        <v>2500</v>
      </c>
      <c r="T131" s="87">
        <f t="shared" si="638"/>
        <v>2595</v>
      </c>
      <c r="U131" s="87">
        <f t="shared" si="638"/>
        <v>2699</v>
      </c>
      <c r="V131" s="87">
        <f t="shared" si="638"/>
        <v>0</v>
      </c>
      <c r="W131" s="87">
        <f t="shared" si="638"/>
        <v>0</v>
      </c>
      <c r="X131" s="87">
        <f t="shared" si="638"/>
        <v>0</v>
      </c>
      <c r="Y131" s="88">
        <f t="shared" si="638"/>
        <v>2500</v>
      </c>
      <c r="Z131" s="88">
        <f>Z132</f>
        <v>2595</v>
      </c>
      <c r="AA131" s="88">
        <f>AA132</f>
        <v>2699</v>
      </c>
      <c r="AB131" s="88">
        <f t="shared" ref="AB131:AE131" si="639">AB132</f>
        <v>0</v>
      </c>
      <c r="AC131" s="88">
        <f t="shared" si="639"/>
        <v>0</v>
      </c>
      <c r="AD131" s="88">
        <f t="shared" si="639"/>
        <v>0</v>
      </c>
      <c r="AE131" s="88">
        <f t="shared" si="639"/>
        <v>2500</v>
      </c>
      <c r="AF131" s="88">
        <f>AF132</f>
        <v>2595</v>
      </c>
      <c r="AG131" s="88">
        <f>AG132</f>
        <v>2699</v>
      </c>
      <c r="AH131" s="88">
        <f t="shared" ref="AH131:AK131" si="640">AH132</f>
        <v>0</v>
      </c>
      <c r="AI131" s="88">
        <f t="shared" si="640"/>
        <v>0</v>
      </c>
      <c r="AJ131" s="88">
        <f t="shared" si="640"/>
        <v>0</v>
      </c>
      <c r="AK131" s="154">
        <f t="shared" si="640"/>
        <v>2500</v>
      </c>
      <c r="AL131" s="154">
        <f>AL132</f>
        <v>2595</v>
      </c>
      <c r="AM131" s="154">
        <f>AM132</f>
        <v>2699</v>
      </c>
      <c r="AN131" s="154">
        <f t="shared" ref="AN131:AQ131" si="641">AN132</f>
        <v>0</v>
      </c>
      <c r="AO131" s="154">
        <f t="shared" si="641"/>
        <v>0</v>
      </c>
      <c r="AP131" s="154">
        <f t="shared" si="641"/>
        <v>0</v>
      </c>
      <c r="AQ131" s="87">
        <f t="shared" si="641"/>
        <v>2500</v>
      </c>
      <c r="AR131" s="87">
        <f>AR132</f>
        <v>2595</v>
      </c>
      <c r="AS131" s="87">
        <f>AS132</f>
        <v>2699</v>
      </c>
      <c r="AT131" s="87">
        <f t="shared" ref="AT131:AW131" si="642">AT132</f>
        <v>0</v>
      </c>
      <c r="AU131" s="87">
        <f t="shared" si="642"/>
        <v>0</v>
      </c>
      <c r="AV131" s="87">
        <f t="shared" si="642"/>
        <v>0</v>
      </c>
      <c r="AW131" s="87">
        <f t="shared" si="642"/>
        <v>2500</v>
      </c>
      <c r="AX131" s="87">
        <f>AX132</f>
        <v>2595</v>
      </c>
      <c r="AY131" s="87">
        <f>AY132</f>
        <v>2699</v>
      </c>
      <c r="AZ131" s="87">
        <f t="shared" ref="AZ131:BC131" si="643">AZ132</f>
        <v>-42</v>
      </c>
      <c r="BA131" s="87">
        <f t="shared" si="643"/>
        <v>0</v>
      </c>
      <c r="BB131" s="87">
        <f t="shared" si="643"/>
        <v>0</v>
      </c>
      <c r="BC131" s="87">
        <f t="shared" si="643"/>
        <v>2458</v>
      </c>
      <c r="BD131" s="87">
        <f>BD132</f>
        <v>2595</v>
      </c>
      <c r="BE131" s="87">
        <f>BE132</f>
        <v>2699</v>
      </c>
      <c r="BF131" s="87">
        <f t="shared" ref="BF131:BI131" si="644">BF132</f>
        <v>0</v>
      </c>
      <c r="BG131" s="87">
        <f t="shared" si="644"/>
        <v>0</v>
      </c>
      <c r="BH131" s="87">
        <f t="shared" si="644"/>
        <v>0</v>
      </c>
      <c r="BI131" s="87">
        <f t="shared" si="644"/>
        <v>2458</v>
      </c>
      <c r="BJ131" s="87">
        <f>BJ132</f>
        <v>2595</v>
      </c>
      <c r="BK131" s="87">
        <f>BK132</f>
        <v>2699</v>
      </c>
    </row>
    <row r="132" spans="1:63" s="3" customFormat="1" ht="56.25" hidden="1" customHeight="1" x14ac:dyDescent="0.25">
      <c r="A132" s="237"/>
      <c r="B132" s="91" t="s">
        <v>96</v>
      </c>
      <c r="C132" s="74" t="s">
        <v>236</v>
      </c>
      <c r="D132" s="95">
        <v>2500</v>
      </c>
      <c r="E132" s="95">
        <v>2595</v>
      </c>
      <c r="F132" s="95">
        <v>2699</v>
      </c>
      <c r="G132" s="76"/>
      <c r="H132" s="76"/>
      <c r="I132" s="76"/>
      <c r="J132" s="95"/>
      <c r="K132" s="95"/>
      <c r="L132" s="95"/>
      <c r="M132" s="78">
        <f>D132+J132</f>
        <v>2500</v>
      </c>
      <c r="N132" s="78">
        <f>E132+K132</f>
        <v>2595</v>
      </c>
      <c r="O132" s="78">
        <f>F132+L132</f>
        <v>2699</v>
      </c>
      <c r="P132" s="87"/>
      <c r="Q132" s="87"/>
      <c r="R132" s="87"/>
      <c r="S132" s="78">
        <f>M132+P132</f>
        <v>2500</v>
      </c>
      <c r="T132" s="78">
        <f>N132+Q132</f>
        <v>2595</v>
      </c>
      <c r="U132" s="78">
        <f>O132+R132</f>
        <v>2699</v>
      </c>
      <c r="V132" s="87"/>
      <c r="W132" s="95"/>
      <c r="X132" s="95"/>
      <c r="Y132" s="80">
        <f>S132+V132</f>
        <v>2500</v>
      </c>
      <c r="Z132" s="80">
        <f>T132+W132</f>
        <v>2595</v>
      </c>
      <c r="AA132" s="80">
        <f>U132+X132</f>
        <v>2699</v>
      </c>
      <c r="AB132" s="88"/>
      <c r="AC132" s="88"/>
      <c r="AD132" s="88"/>
      <c r="AE132" s="80">
        <f>Y132+AB132</f>
        <v>2500</v>
      </c>
      <c r="AF132" s="80">
        <f>Z132+AC132</f>
        <v>2595</v>
      </c>
      <c r="AG132" s="80">
        <f>AA132+AD132</f>
        <v>2699</v>
      </c>
      <c r="AH132" s="88"/>
      <c r="AI132" s="88"/>
      <c r="AJ132" s="88"/>
      <c r="AK132" s="155">
        <f>AE132+AH132</f>
        <v>2500</v>
      </c>
      <c r="AL132" s="155">
        <f>AF132+AI132</f>
        <v>2595</v>
      </c>
      <c r="AM132" s="155">
        <f>AG132+AJ132</f>
        <v>2699</v>
      </c>
      <c r="AN132" s="154"/>
      <c r="AO132" s="154"/>
      <c r="AP132" s="154"/>
      <c r="AQ132" s="78">
        <f>AK132+AN132</f>
        <v>2500</v>
      </c>
      <c r="AR132" s="78">
        <f>AL132+AO132</f>
        <v>2595</v>
      </c>
      <c r="AS132" s="78">
        <f>AM132+AP132</f>
        <v>2699</v>
      </c>
      <c r="AT132" s="87"/>
      <c r="AU132" s="87"/>
      <c r="AV132" s="87"/>
      <c r="AW132" s="78">
        <f>AQ132+AT132</f>
        <v>2500</v>
      </c>
      <c r="AX132" s="78">
        <f>AR132+AU132</f>
        <v>2595</v>
      </c>
      <c r="AY132" s="78">
        <f>AS132+AV132</f>
        <v>2699</v>
      </c>
      <c r="AZ132" s="87">
        <v>-42</v>
      </c>
      <c r="BA132" s="87"/>
      <c r="BB132" s="87"/>
      <c r="BC132" s="78">
        <f>AW132+AZ132</f>
        <v>2458</v>
      </c>
      <c r="BD132" s="78">
        <f>AX132+BA132</f>
        <v>2595</v>
      </c>
      <c r="BE132" s="78">
        <f>AY132+BB132</f>
        <v>2699</v>
      </c>
      <c r="BF132" s="87"/>
      <c r="BG132" s="87"/>
      <c r="BH132" s="87"/>
      <c r="BI132" s="78">
        <f>BC132+BF132</f>
        <v>2458</v>
      </c>
      <c r="BJ132" s="78">
        <f>BD132+BG132</f>
        <v>2595</v>
      </c>
      <c r="BK132" s="78">
        <f>BE132+BH132</f>
        <v>2699</v>
      </c>
    </row>
    <row r="133" spans="1:63" s="1" customFormat="1" ht="25.5" customHeight="1" x14ac:dyDescent="0.25">
      <c r="A133" s="242"/>
      <c r="B133" s="185"/>
      <c r="C133" s="15" t="s">
        <v>345</v>
      </c>
      <c r="D133" s="28">
        <f>D242+D243</f>
        <v>553759.6</v>
      </c>
      <c r="E133" s="28">
        <f>E242+E243</f>
        <v>565063.6</v>
      </c>
      <c r="F133" s="28">
        <f>F242+F243</f>
        <v>580926.30000000005</v>
      </c>
      <c r="G133" s="29"/>
      <c r="H133" s="29"/>
      <c r="I133" s="29"/>
      <c r="J133" s="28">
        <f>J242+J243</f>
        <v>519</v>
      </c>
      <c r="K133" s="28">
        <f t="shared" ref="K133:U133" si="645">K242+K243</f>
        <v>530</v>
      </c>
      <c r="L133" s="28">
        <f t="shared" si="645"/>
        <v>-24243</v>
      </c>
      <c r="M133" s="8">
        <f>M242+M243</f>
        <v>554278.6</v>
      </c>
      <c r="N133" s="8">
        <f t="shared" si="645"/>
        <v>565593.59999999998</v>
      </c>
      <c r="O133" s="8">
        <f t="shared" si="645"/>
        <v>556683.30000000005</v>
      </c>
      <c r="P133" s="8">
        <f t="shared" si="645"/>
        <v>10000</v>
      </c>
      <c r="Q133" s="8">
        <f t="shared" si="645"/>
        <v>0</v>
      </c>
      <c r="R133" s="8">
        <f t="shared" si="645"/>
        <v>0</v>
      </c>
      <c r="S133" s="8">
        <f t="shared" si="645"/>
        <v>564278.6</v>
      </c>
      <c r="T133" s="8">
        <f t="shared" si="645"/>
        <v>565593.59999999998</v>
      </c>
      <c r="U133" s="8">
        <f t="shared" si="645"/>
        <v>556683.30000000005</v>
      </c>
      <c r="V133" s="8">
        <f t="shared" ref="V133:AA133" si="646">V242+V243</f>
        <v>0</v>
      </c>
      <c r="W133" s="8">
        <f t="shared" si="646"/>
        <v>0</v>
      </c>
      <c r="X133" s="8">
        <f t="shared" si="646"/>
        <v>1858</v>
      </c>
      <c r="Y133" s="70">
        <f t="shared" si="646"/>
        <v>564278.6</v>
      </c>
      <c r="Z133" s="70">
        <f t="shared" si="646"/>
        <v>565593.59999999998</v>
      </c>
      <c r="AA133" s="70">
        <f t="shared" si="646"/>
        <v>558541.30000000005</v>
      </c>
      <c r="AB133" s="70">
        <f t="shared" ref="AB133:AG133" si="647">AB242+AB243</f>
        <v>0</v>
      </c>
      <c r="AC133" s="70">
        <f t="shared" si="647"/>
        <v>0</v>
      </c>
      <c r="AD133" s="70">
        <f t="shared" si="647"/>
        <v>0</v>
      </c>
      <c r="AE133" s="70">
        <f t="shared" si="647"/>
        <v>564278.6</v>
      </c>
      <c r="AF133" s="70">
        <f t="shared" si="647"/>
        <v>565593.59999999998</v>
      </c>
      <c r="AG133" s="70">
        <f t="shared" si="647"/>
        <v>558541.30000000005</v>
      </c>
      <c r="AH133" s="70">
        <f t="shared" ref="AH133:AM133" si="648">AH242+AH243</f>
        <v>0</v>
      </c>
      <c r="AI133" s="70">
        <f t="shared" si="648"/>
        <v>0</v>
      </c>
      <c r="AJ133" s="70">
        <f t="shared" si="648"/>
        <v>0</v>
      </c>
      <c r="AK133" s="165">
        <f t="shared" si="648"/>
        <v>564278.6</v>
      </c>
      <c r="AL133" s="165">
        <f t="shared" si="648"/>
        <v>565593.59999999998</v>
      </c>
      <c r="AM133" s="165">
        <f t="shared" si="648"/>
        <v>558541.30000000005</v>
      </c>
      <c r="AN133" s="165">
        <f t="shared" ref="AN133:AS133" si="649">AN242+AN243</f>
        <v>0</v>
      </c>
      <c r="AO133" s="165">
        <f t="shared" si="649"/>
        <v>0</v>
      </c>
      <c r="AP133" s="165">
        <f t="shared" si="649"/>
        <v>0</v>
      </c>
      <c r="AQ133" s="8">
        <f>AQ242+AQ243</f>
        <v>564278.6</v>
      </c>
      <c r="AR133" s="8">
        <f t="shared" si="649"/>
        <v>565593.59999999998</v>
      </c>
      <c r="AS133" s="8">
        <f t="shared" si="649"/>
        <v>558541.30000000005</v>
      </c>
      <c r="AT133" s="8">
        <f t="shared" ref="AT133:AV133" si="650">AT242+AT243</f>
        <v>0</v>
      </c>
      <c r="AU133" s="8">
        <f t="shared" si="650"/>
        <v>0</v>
      </c>
      <c r="AV133" s="8">
        <f t="shared" si="650"/>
        <v>0</v>
      </c>
      <c r="AW133" s="8">
        <f>AW242+AW243</f>
        <v>564278.6</v>
      </c>
      <c r="AX133" s="8">
        <f t="shared" ref="AX133:BB133" si="651">AX242+AX243</f>
        <v>565593.59999999998</v>
      </c>
      <c r="AY133" s="8">
        <f t="shared" si="651"/>
        <v>558541.30000000005</v>
      </c>
      <c r="AZ133" s="8">
        <f t="shared" si="651"/>
        <v>30991</v>
      </c>
      <c r="BA133" s="8">
        <f t="shared" si="651"/>
        <v>0</v>
      </c>
      <c r="BB133" s="8">
        <f t="shared" si="651"/>
        <v>0</v>
      </c>
      <c r="BC133" s="8">
        <f>BC242+BC243</f>
        <v>595269.6</v>
      </c>
      <c r="BD133" s="8">
        <f t="shared" ref="BD133:BH133" si="652">BD242+BD243</f>
        <v>565593.59999999998</v>
      </c>
      <c r="BE133" s="8">
        <f t="shared" si="652"/>
        <v>558541.30000000005</v>
      </c>
      <c r="BF133" s="8">
        <f t="shared" si="652"/>
        <v>0</v>
      </c>
      <c r="BG133" s="8">
        <f t="shared" si="652"/>
        <v>0</v>
      </c>
      <c r="BH133" s="8">
        <f t="shared" si="652"/>
        <v>0</v>
      </c>
      <c r="BI133" s="8">
        <f>BI242+BI243</f>
        <v>595269.6</v>
      </c>
      <c r="BJ133" s="8">
        <f t="shared" ref="BJ133:BK133" si="653">BJ242+BJ243</f>
        <v>565593.59999999998</v>
      </c>
      <c r="BK133" s="8">
        <f t="shared" si="653"/>
        <v>558541.30000000005</v>
      </c>
    </row>
    <row r="134" spans="1:63" ht="24" customHeight="1" x14ac:dyDescent="0.25">
      <c r="A134" s="248"/>
      <c r="B134" s="61" t="s">
        <v>97</v>
      </c>
      <c r="C134" s="166" t="s">
        <v>237</v>
      </c>
      <c r="D134" s="30">
        <f>D135+D234+D236+D238</f>
        <v>2256600.7000000002</v>
      </c>
      <c r="E134" s="30">
        <f>E135+E234+E236+E238</f>
        <v>2075410.2000000002</v>
      </c>
      <c r="F134" s="30">
        <f>F135+F234+F236+F238</f>
        <v>1956043.2000000002</v>
      </c>
      <c r="G134" s="29" t="s">
        <v>353</v>
      </c>
      <c r="H134" s="29" t="s">
        <v>353</v>
      </c>
      <c r="I134" s="29"/>
      <c r="J134" s="30">
        <f t="shared" ref="J134:BE134" si="654">J135+J234+J236+J238</f>
        <v>219573.8</v>
      </c>
      <c r="K134" s="30">
        <f t="shared" si="654"/>
        <v>65916.5</v>
      </c>
      <c r="L134" s="30">
        <f t="shared" si="654"/>
        <v>65954.7</v>
      </c>
      <c r="M134" s="9">
        <f t="shared" si="654"/>
        <v>2476324.4999999995</v>
      </c>
      <c r="N134" s="9">
        <f t="shared" si="654"/>
        <v>2141326.7000000002</v>
      </c>
      <c r="O134" s="9">
        <f t="shared" si="654"/>
        <v>2021997.9</v>
      </c>
      <c r="P134" s="9">
        <f t="shared" si="654"/>
        <v>6600</v>
      </c>
      <c r="Q134" s="9">
        <f t="shared" si="654"/>
        <v>0</v>
      </c>
      <c r="R134" s="9">
        <f t="shared" si="654"/>
        <v>0</v>
      </c>
      <c r="S134" s="9">
        <f t="shared" si="654"/>
        <v>2482924.4999999995</v>
      </c>
      <c r="T134" s="9">
        <f t="shared" si="654"/>
        <v>2141326.7000000002</v>
      </c>
      <c r="U134" s="9">
        <f t="shared" si="654"/>
        <v>2021997.9</v>
      </c>
      <c r="V134" s="9">
        <f t="shared" si="654"/>
        <v>31306.100000000006</v>
      </c>
      <c r="W134" s="9">
        <f t="shared" si="654"/>
        <v>0</v>
      </c>
      <c r="X134" s="9">
        <f t="shared" si="654"/>
        <v>0</v>
      </c>
      <c r="Y134" s="71">
        <f t="shared" si="654"/>
        <v>2514230.5999999996</v>
      </c>
      <c r="Z134" s="71">
        <f t="shared" si="654"/>
        <v>2141326.6999999997</v>
      </c>
      <c r="AA134" s="71">
        <f t="shared" si="654"/>
        <v>2021997.9</v>
      </c>
      <c r="AB134" s="71">
        <f t="shared" si="654"/>
        <v>164483.72</v>
      </c>
      <c r="AC134" s="71">
        <f t="shared" si="654"/>
        <v>3124.9</v>
      </c>
      <c r="AD134" s="71">
        <f t="shared" si="654"/>
        <v>100785.4</v>
      </c>
      <c r="AE134" s="71">
        <f t="shared" si="654"/>
        <v>2678714.3199999994</v>
      </c>
      <c r="AF134" s="71">
        <f t="shared" si="654"/>
        <v>2144451.6</v>
      </c>
      <c r="AG134" s="71">
        <f t="shared" si="654"/>
        <v>2122783.2999999998</v>
      </c>
      <c r="AH134" s="71">
        <f t="shared" si="654"/>
        <v>36756</v>
      </c>
      <c r="AI134" s="71">
        <f t="shared" si="654"/>
        <v>0</v>
      </c>
      <c r="AJ134" s="71">
        <f t="shared" si="654"/>
        <v>0</v>
      </c>
      <c r="AK134" s="159">
        <f t="shared" si="654"/>
        <v>2715470.32</v>
      </c>
      <c r="AL134" s="159">
        <f t="shared" si="654"/>
        <v>2144451.6</v>
      </c>
      <c r="AM134" s="159">
        <f t="shared" si="654"/>
        <v>2122783.2999999998</v>
      </c>
      <c r="AN134" s="159">
        <f t="shared" si="654"/>
        <v>181069.59999999998</v>
      </c>
      <c r="AO134" s="159">
        <f t="shared" si="654"/>
        <v>423</v>
      </c>
      <c r="AP134" s="159">
        <f t="shared" si="654"/>
        <v>423</v>
      </c>
      <c r="AQ134" s="9">
        <f t="shared" si="654"/>
        <v>2896539.92</v>
      </c>
      <c r="AR134" s="9">
        <f t="shared" si="654"/>
        <v>2144874.6</v>
      </c>
      <c r="AS134" s="9">
        <f t="shared" si="654"/>
        <v>2123206.2999999998</v>
      </c>
      <c r="AT134" s="9">
        <f t="shared" si="654"/>
        <v>105000</v>
      </c>
      <c r="AU134" s="9">
        <f t="shared" si="654"/>
        <v>0</v>
      </c>
      <c r="AV134" s="9">
        <f t="shared" si="654"/>
        <v>0</v>
      </c>
      <c r="AW134" s="9">
        <f t="shared" si="654"/>
        <v>3001539.92</v>
      </c>
      <c r="AX134" s="9">
        <f t="shared" si="654"/>
        <v>2144874.6</v>
      </c>
      <c r="AY134" s="9">
        <f t="shared" si="654"/>
        <v>2123206.2999999998</v>
      </c>
      <c r="AZ134" s="9">
        <f t="shared" si="654"/>
        <v>2422.5</v>
      </c>
      <c r="BA134" s="9">
        <f t="shared" si="654"/>
        <v>0</v>
      </c>
      <c r="BB134" s="9">
        <f t="shared" si="654"/>
        <v>0</v>
      </c>
      <c r="BC134" s="9">
        <f t="shared" si="654"/>
        <v>3003962.42</v>
      </c>
      <c r="BD134" s="9">
        <f t="shared" si="654"/>
        <v>2144874.6</v>
      </c>
      <c r="BE134" s="9">
        <f t="shared" si="654"/>
        <v>2123206.2999999998</v>
      </c>
      <c r="BF134" s="9">
        <f t="shared" ref="BF134:BK134" si="655">BF135+BF234+BF236+BF238</f>
        <v>7200</v>
      </c>
      <c r="BG134" s="9">
        <f t="shared" si="655"/>
        <v>0</v>
      </c>
      <c r="BH134" s="9">
        <f t="shared" si="655"/>
        <v>0</v>
      </c>
      <c r="BI134" s="9">
        <f t="shared" si="655"/>
        <v>3011162.42</v>
      </c>
      <c r="BJ134" s="9">
        <f t="shared" si="655"/>
        <v>2144874.6</v>
      </c>
      <c r="BK134" s="9">
        <f t="shared" si="655"/>
        <v>2123206.2999999998</v>
      </c>
    </row>
    <row r="135" spans="1:63" ht="36" x14ac:dyDescent="0.25">
      <c r="A135" s="248"/>
      <c r="B135" s="61" t="s">
        <v>98</v>
      </c>
      <c r="C135" s="15" t="s">
        <v>238</v>
      </c>
      <c r="D135" s="30">
        <f>D136+D141+D168+D229</f>
        <v>2255519.3000000003</v>
      </c>
      <c r="E135" s="30">
        <f>E136+E141+E168+E229</f>
        <v>2074303.2000000002</v>
      </c>
      <c r="F135" s="30">
        <f>F136+F141+F168+F229</f>
        <v>1955758.2000000002</v>
      </c>
      <c r="G135" s="29"/>
      <c r="H135" s="29"/>
      <c r="I135" s="29"/>
      <c r="J135" s="30">
        <f t="shared" ref="J135:AA135" si="656">J136+J141+J168+J229</f>
        <v>219573.8</v>
      </c>
      <c r="K135" s="30">
        <f t="shared" si="656"/>
        <v>65916.5</v>
      </c>
      <c r="L135" s="30">
        <f t="shared" si="656"/>
        <v>65954.7</v>
      </c>
      <c r="M135" s="9">
        <f t="shared" si="656"/>
        <v>2475243.0999999996</v>
      </c>
      <c r="N135" s="9">
        <f t="shared" si="656"/>
        <v>2140219.7000000002</v>
      </c>
      <c r="O135" s="9">
        <f t="shared" si="656"/>
        <v>2021712.9</v>
      </c>
      <c r="P135" s="9">
        <f t="shared" si="656"/>
        <v>0</v>
      </c>
      <c r="Q135" s="9">
        <f t="shared" si="656"/>
        <v>0</v>
      </c>
      <c r="R135" s="9">
        <f t="shared" si="656"/>
        <v>0</v>
      </c>
      <c r="S135" s="9">
        <f t="shared" si="656"/>
        <v>2475243.0999999996</v>
      </c>
      <c r="T135" s="9">
        <f t="shared" si="656"/>
        <v>2140219.7000000002</v>
      </c>
      <c r="U135" s="9">
        <f t="shared" si="656"/>
        <v>2021712.9</v>
      </c>
      <c r="V135" s="9">
        <f t="shared" si="656"/>
        <v>17538.700000000004</v>
      </c>
      <c r="W135" s="9">
        <f t="shared" si="656"/>
        <v>0</v>
      </c>
      <c r="X135" s="9">
        <f t="shared" si="656"/>
        <v>0</v>
      </c>
      <c r="Y135" s="71">
        <f t="shared" si="656"/>
        <v>2492781.7999999998</v>
      </c>
      <c r="Z135" s="71">
        <f t="shared" si="656"/>
        <v>2140219.6999999997</v>
      </c>
      <c r="AA135" s="71">
        <f t="shared" si="656"/>
        <v>2021712.9</v>
      </c>
      <c r="AB135" s="71">
        <f t="shared" ref="AB135:AG135" si="657">AB136+AB141+AB168+AB229</f>
        <v>120478.72</v>
      </c>
      <c r="AC135" s="71">
        <f t="shared" si="657"/>
        <v>3946.9</v>
      </c>
      <c r="AD135" s="71">
        <f t="shared" si="657"/>
        <v>100785.4</v>
      </c>
      <c r="AE135" s="71">
        <f t="shared" si="657"/>
        <v>2613260.5199999996</v>
      </c>
      <c r="AF135" s="71">
        <f t="shared" si="657"/>
        <v>2144166.6</v>
      </c>
      <c r="AG135" s="71">
        <f t="shared" si="657"/>
        <v>2122498.2999999998</v>
      </c>
      <c r="AH135" s="71">
        <f t="shared" ref="AH135:AM135" si="658">AH136+AH141+AH168+AH229</f>
        <v>34418.699999999997</v>
      </c>
      <c r="AI135" s="71">
        <f t="shared" si="658"/>
        <v>0</v>
      </c>
      <c r="AJ135" s="71">
        <f t="shared" si="658"/>
        <v>0</v>
      </c>
      <c r="AK135" s="159">
        <f t="shared" si="658"/>
        <v>2647679.2199999997</v>
      </c>
      <c r="AL135" s="159">
        <f t="shared" si="658"/>
        <v>2144166.6</v>
      </c>
      <c r="AM135" s="159">
        <f t="shared" si="658"/>
        <v>2122498.2999999998</v>
      </c>
      <c r="AN135" s="159">
        <f t="shared" ref="AN135:AS135" si="659">AN136+AN141+AN168+AN229</f>
        <v>180269.59999999998</v>
      </c>
      <c r="AO135" s="159">
        <f t="shared" si="659"/>
        <v>423</v>
      </c>
      <c r="AP135" s="159">
        <f t="shared" si="659"/>
        <v>423</v>
      </c>
      <c r="AQ135" s="9">
        <f t="shared" si="659"/>
        <v>2827948.82</v>
      </c>
      <c r="AR135" s="9">
        <f t="shared" si="659"/>
        <v>2144589.6</v>
      </c>
      <c r="AS135" s="9">
        <f t="shared" si="659"/>
        <v>2122921.2999999998</v>
      </c>
      <c r="AT135" s="9">
        <f t="shared" ref="AT135:AY135" si="660">AT136+AT141+AT168+AT229</f>
        <v>105000</v>
      </c>
      <c r="AU135" s="9">
        <f t="shared" si="660"/>
        <v>0</v>
      </c>
      <c r="AV135" s="9">
        <f t="shared" si="660"/>
        <v>0</v>
      </c>
      <c r="AW135" s="9">
        <f t="shared" si="660"/>
        <v>2932948.82</v>
      </c>
      <c r="AX135" s="9">
        <f t="shared" si="660"/>
        <v>2144589.6</v>
      </c>
      <c r="AY135" s="9">
        <f t="shared" si="660"/>
        <v>2122921.2999999998</v>
      </c>
      <c r="AZ135" s="9">
        <f t="shared" ref="AZ135:BE135" si="661">AZ136+AZ141+AZ168+AZ229</f>
        <v>1322.5</v>
      </c>
      <c r="BA135" s="9">
        <f t="shared" si="661"/>
        <v>0</v>
      </c>
      <c r="BB135" s="9">
        <f t="shared" si="661"/>
        <v>0</v>
      </c>
      <c r="BC135" s="9">
        <f t="shared" si="661"/>
        <v>2934271.32</v>
      </c>
      <c r="BD135" s="9">
        <f t="shared" si="661"/>
        <v>2144589.6</v>
      </c>
      <c r="BE135" s="9">
        <f t="shared" si="661"/>
        <v>2122921.2999999998</v>
      </c>
      <c r="BF135" s="9">
        <f t="shared" ref="BF135:BK135" si="662">BF136+BF141+BF168+BF229</f>
        <v>100</v>
      </c>
      <c r="BG135" s="9">
        <f t="shared" si="662"/>
        <v>0</v>
      </c>
      <c r="BH135" s="9">
        <f t="shared" si="662"/>
        <v>0</v>
      </c>
      <c r="BI135" s="9">
        <f t="shared" si="662"/>
        <v>2934371.32</v>
      </c>
      <c r="BJ135" s="9">
        <f t="shared" si="662"/>
        <v>2144589.6</v>
      </c>
      <c r="BK135" s="9">
        <f t="shared" si="662"/>
        <v>2122921.2999999998</v>
      </c>
    </row>
    <row r="136" spans="1:63" s="125" customFormat="1" ht="36" hidden="1" customHeight="1" x14ac:dyDescent="0.25">
      <c r="A136" s="249">
        <v>855</v>
      </c>
      <c r="B136" s="101" t="s">
        <v>398</v>
      </c>
      <c r="C136" s="109" t="s">
        <v>306</v>
      </c>
      <c r="D136" s="75">
        <f>D137+D140</f>
        <v>538798</v>
      </c>
      <c r="E136" s="75">
        <f>E137+E140</f>
        <v>274749</v>
      </c>
      <c r="F136" s="75">
        <f>F137+F140</f>
        <v>221361</v>
      </c>
      <c r="G136" s="76"/>
      <c r="H136" s="76"/>
      <c r="I136" s="76"/>
      <c r="J136" s="75">
        <f t="shared" ref="J136:O136" si="663">J137+J140</f>
        <v>0</v>
      </c>
      <c r="K136" s="75">
        <f t="shared" si="663"/>
        <v>0</v>
      </c>
      <c r="L136" s="75">
        <f t="shared" si="663"/>
        <v>0</v>
      </c>
      <c r="M136" s="84">
        <f t="shared" si="663"/>
        <v>538798</v>
      </c>
      <c r="N136" s="84">
        <f t="shared" si="663"/>
        <v>274749</v>
      </c>
      <c r="O136" s="84">
        <f t="shared" si="663"/>
        <v>221361</v>
      </c>
      <c r="P136" s="84">
        <f t="shared" ref="P136:U136" si="664">P137+P140</f>
        <v>0</v>
      </c>
      <c r="Q136" s="84">
        <f t="shared" si="664"/>
        <v>0</v>
      </c>
      <c r="R136" s="84">
        <f t="shared" si="664"/>
        <v>0</v>
      </c>
      <c r="S136" s="84">
        <f t="shared" si="664"/>
        <v>538798</v>
      </c>
      <c r="T136" s="84">
        <f t="shared" si="664"/>
        <v>274749</v>
      </c>
      <c r="U136" s="84">
        <f t="shared" si="664"/>
        <v>221361</v>
      </c>
      <c r="V136" s="84">
        <f t="shared" ref="V136:AA136" si="665">V137+V140</f>
        <v>0</v>
      </c>
      <c r="W136" s="84">
        <f t="shared" si="665"/>
        <v>0</v>
      </c>
      <c r="X136" s="84">
        <f t="shared" si="665"/>
        <v>0</v>
      </c>
      <c r="Y136" s="85">
        <f t="shared" si="665"/>
        <v>538798</v>
      </c>
      <c r="Z136" s="85">
        <f t="shared" si="665"/>
        <v>274749</v>
      </c>
      <c r="AA136" s="85">
        <f t="shared" si="665"/>
        <v>221361</v>
      </c>
      <c r="AB136" s="85">
        <f t="shared" ref="AB136:AG136" si="666">AB137+AB140</f>
        <v>0</v>
      </c>
      <c r="AC136" s="85">
        <f t="shared" si="666"/>
        <v>0</v>
      </c>
      <c r="AD136" s="85">
        <f t="shared" si="666"/>
        <v>0</v>
      </c>
      <c r="AE136" s="85">
        <f t="shared" si="666"/>
        <v>538798</v>
      </c>
      <c r="AF136" s="85">
        <f t="shared" si="666"/>
        <v>274749</v>
      </c>
      <c r="AG136" s="85">
        <f t="shared" si="666"/>
        <v>221361</v>
      </c>
      <c r="AH136" s="85">
        <f t="shared" ref="AH136:AM136" si="667">AH137+AH140</f>
        <v>0</v>
      </c>
      <c r="AI136" s="85">
        <f t="shared" si="667"/>
        <v>0</v>
      </c>
      <c r="AJ136" s="85">
        <f t="shared" si="667"/>
        <v>0</v>
      </c>
      <c r="AK136" s="160">
        <f t="shared" si="667"/>
        <v>538798</v>
      </c>
      <c r="AL136" s="160">
        <f t="shared" si="667"/>
        <v>274749</v>
      </c>
      <c r="AM136" s="160">
        <f t="shared" si="667"/>
        <v>221361</v>
      </c>
      <c r="AN136" s="160">
        <f t="shared" ref="AN136:AS136" si="668">AN137+AN140</f>
        <v>97975</v>
      </c>
      <c r="AO136" s="160">
        <f t="shared" si="668"/>
        <v>0</v>
      </c>
      <c r="AP136" s="160">
        <f t="shared" si="668"/>
        <v>0</v>
      </c>
      <c r="AQ136" s="84">
        <f t="shared" si="668"/>
        <v>636773</v>
      </c>
      <c r="AR136" s="84">
        <f t="shared" si="668"/>
        <v>274749</v>
      </c>
      <c r="AS136" s="84">
        <f t="shared" si="668"/>
        <v>221361</v>
      </c>
      <c r="AT136" s="84">
        <f t="shared" ref="AT136:AY136" si="669">AT137+AT140</f>
        <v>105000</v>
      </c>
      <c r="AU136" s="84">
        <f t="shared" si="669"/>
        <v>0</v>
      </c>
      <c r="AV136" s="84">
        <f t="shared" si="669"/>
        <v>0</v>
      </c>
      <c r="AW136" s="84">
        <f t="shared" si="669"/>
        <v>741773</v>
      </c>
      <c r="AX136" s="84">
        <f t="shared" si="669"/>
        <v>274749</v>
      </c>
      <c r="AY136" s="84">
        <f t="shared" si="669"/>
        <v>221361</v>
      </c>
      <c r="AZ136" s="84">
        <f t="shared" ref="AZ136:BE136" si="670">AZ137+AZ140</f>
        <v>0</v>
      </c>
      <c r="BA136" s="84">
        <f t="shared" si="670"/>
        <v>0</v>
      </c>
      <c r="BB136" s="84">
        <f t="shared" si="670"/>
        <v>0</v>
      </c>
      <c r="BC136" s="84">
        <f t="shared" si="670"/>
        <v>741773</v>
      </c>
      <c r="BD136" s="84">
        <f t="shared" si="670"/>
        <v>274749</v>
      </c>
      <c r="BE136" s="84">
        <f t="shared" si="670"/>
        <v>221361</v>
      </c>
      <c r="BF136" s="84">
        <f t="shared" ref="BF136:BK136" si="671">BF137+BF140</f>
        <v>0</v>
      </c>
      <c r="BG136" s="84">
        <f t="shared" si="671"/>
        <v>0</v>
      </c>
      <c r="BH136" s="84">
        <f t="shared" si="671"/>
        <v>0</v>
      </c>
      <c r="BI136" s="84">
        <f t="shared" si="671"/>
        <v>741773</v>
      </c>
      <c r="BJ136" s="84">
        <f t="shared" si="671"/>
        <v>274749</v>
      </c>
      <c r="BK136" s="84">
        <f t="shared" si="671"/>
        <v>221361</v>
      </c>
    </row>
    <row r="137" spans="1:63" s="125" customFormat="1" ht="36" hidden="1" customHeight="1" x14ac:dyDescent="0.25">
      <c r="A137" s="249">
        <v>855</v>
      </c>
      <c r="B137" s="91" t="s">
        <v>399</v>
      </c>
      <c r="C137" s="90" t="s">
        <v>239</v>
      </c>
      <c r="D137" s="75">
        <f>D138+D139</f>
        <v>538798</v>
      </c>
      <c r="E137" s="75">
        <f>E138+E139</f>
        <v>274749</v>
      </c>
      <c r="F137" s="75">
        <f>F138+F139</f>
        <v>221361</v>
      </c>
      <c r="G137" s="76"/>
      <c r="H137" s="76"/>
      <c r="I137" s="76"/>
      <c r="J137" s="75">
        <f t="shared" ref="J137:O137" si="672">J138+J139</f>
        <v>0</v>
      </c>
      <c r="K137" s="75">
        <f t="shared" si="672"/>
        <v>0</v>
      </c>
      <c r="L137" s="75">
        <f t="shared" si="672"/>
        <v>0</v>
      </c>
      <c r="M137" s="84">
        <f t="shared" si="672"/>
        <v>538798</v>
      </c>
      <c r="N137" s="84">
        <f t="shared" si="672"/>
        <v>274749</v>
      </c>
      <c r="O137" s="84">
        <f t="shared" si="672"/>
        <v>221361</v>
      </c>
      <c r="P137" s="84">
        <f t="shared" ref="P137:U137" si="673">P138+P139</f>
        <v>0</v>
      </c>
      <c r="Q137" s="84">
        <f t="shared" si="673"/>
        <v>0</v>
      </c>
      <c r="R137" s="84">
        <f t="shared" si="673"/>
        <v>0</v>
      </c>
      <c r="S137" s="84">
        <f t="shared" si="673"/>
        <v>538798</v>
      </c>
      <c r="T137" s="84">
        <f t="shared" si="673"/>
        <v>274749</v>
      </c>
      <c r="U137" s="84">
        <f t="shared" si="673"/>
        <v>221361</v>
      </c>
      <c r="V137" s="84">
        <f t="shared" ref="V137:AA137" si="674">V138+V139</f>
        <v>0</v>
      </c>
      <c r="W137" s="84">
        <f t="shared" si="674"/>
        <v>0</v>
      </c>
      <c r="X137" s="84">
        <f t="shared" si="674"/>
        <v>0</v>
      </c>
      <c r="Y137" s="85">
        <f t="shared" si="674"/>
        <v>538798</v>
      </c>
      <c r="Z137" s="85">
        <f t="shared" si="674"/>
        <v>274749</v>
      </c>
      <c r="AA137" s="85">
        <f t="shared" si="674"/>
        <v>221361</v>
      </c>
      <c r="AB137" s="85">
        <f t="shared" ref="AB137:AG137" si="675">AB138+AB139</f>
        <v>0</v>
      </c>
      <c r="AC137" s="85">
        <f t="shared" si="675"/>
        <v>0</v>
      </c>
      <c r="AD137" s="85">
        <f t="shared" si="675"/>
        <v>0</v>
      </c>
      <c r="AE137" s="85">
        <f t="shared" si="675"/>
        <v>538798</v>
      </c>
      <c r="AF137" s="85">
        <f t="shared" si="675"/>
        <v>274749</v>
      </c>
      <c r="AG137" s="85">
        <f t="shared" si="675"/>
        <v>221361</v>
      </c>
      <c r="AH137" s="85">
        <f t="shared" ref="AH137:AM137" si="676">AH138+AH139</f>
        <v>0</v>
      </c>
      <c r="AI137" s="85">
        <f t="shared" si="676"/>
        <v>0</v>
      </c>
      <c r="AJ137" s="85">
        <f t="shared" si="676"/>
        <v>0</v>
      </c>
      <c r="AK137" s="160">
        <f t="shared" si="676"/>
        <v>538798</v>
      </c>
      <c r="AL137" s="160">
        <f t="shared" si="676"/>
        <v>274749</v>
      </c>
      <c r="AM137" s="160">
        <f t="shared" si="676"/>
        <v>221361</v>
      </c>
      <c r="AN137" s="160">
        <f t="shared" ref="AN137:AS137" si="677">AN138+AN139</f>
        <v>97975</v>
      </c>
      <c r="AO137" s="160">
        <f t="shared" si="677"/>
        <v>0</v>
      </c>
      <c r="AP137" s="160">
        <f t="shared" si="677"/>
        <v>0</v>
      </c>
      <c r="AQ137" s="84">
        <f>AQ138+AQ139</f>
        <v>636773</v>
      </c>
      <c r="AR137" s="84">
        <f t="shared" si="677"/>
        <v>274749</v>
      </c>
      <c r="AS137" s="84">
        <f t="shared" si="677"/>
        <v>221361</v>
      </c>
      <c r="AT137" s="84">
        <f t="shared" ref="AT137:AV137" si="678">AT138+AT139</f>
        <v>0</v>
      </c>
      <c r="AU137" s="84">
        <f t="shared" si="678"/>
        <v>0</v>
      </c>
      <c r="AV137" s="84">
        <f t="shared" si="678"/>
        <v>0</v>
      </c>
      <c r="AW137" s="84">
        <f>AW138+AW139</f>
        <v>636773</v>
      </c>
      <c r="AX137" s="84">
        <f t="shared" ref="AX137:BB137" si="679">AX138+AX139</f>
        <v>274749</v>
      </c>
      <c r="AY137" s="84">
        <f t="shared" si="679"/>
        <v>221361</v>
      </c>
      <c r="AZ137" s="84">
        <f t="shared" si="679"/>
        <v>0</v>
      </c>
      <c r="BA137" s="84">
        <f t="shared" si="679"/>
        <v>0</v>
      </c>
      <c r="BB137" s="84">
        <f t="shared" si="679"/>
        <v>0</v>
      </c>
      <c r="BC137" s="84">
        <f>BC138+BC139</f>
        <v>636773</v>
      </c>
      <c r="BD137" s="84">
        <f t="shared" ref="BD137:BH137" si="680">BD138+BD139</f>
        <v>274749</v>
      </c>
      <c r="BE137" s="84">
        <f t="shared" si="680"/>
        <v>221361</v>
      </c>
      <c r="BF137" s="84">
        <f t="shared" si="680"/>
        <v>0</v>
      </c>
      <c r="BG137" s="84">
        <f t="shared" si="680"/>
        <v>0</v>
      </c>
      <c r="BH137" s="84">
        <f t="shared" si="680"/>
        <v>0</v>
      </c>
      <c r="BI137" s="84">
        <f>BI138+BI139</f>
        <v>636773</v>
      </c>
      <c r="BJ137" s="84">
        <f t="shared" ref="BJ137:BK137" si="681">BJ138+BJ139</f>
        <v>274749</v>
      </c>
      <c r="BK137" s="84">
        <f t="shared" si="681"/>
        <v>221361</v>
      </c>
    </row>
    <row r="138" spans="1:63" s="125" customFormat="1" ht="37.5" hidden="1" customHeight="1" x14ac:dyDescent="0.3">
      <c r="A138" s="249">
        <v>855</v>
      </c>
      <c r="B138" s="108"/>
      <c r="C138" s="119" t="s">
        <v>314</v>
      </c>
      <c r="D138" s="95">
        <v>535422</v>
      </c>
      <c r="E138" s="95">
        <v>271464</v>
      </c>
      <c r="F138" s="95">
        <v>218125</v>
      </c>
      <c r="G138" s="76">
        <v>12</v>
      </c>
      <c r="H138" s="76">
        <v>14</v>
      </c>
      <c r="I138" s="76">
        <v>14</v>
      </c>
      <c r="J138" s="95"/>
      <c r="K138" s="95"/>
      <c r="L138" s="95"/>
      <c r="M138" s="87">
        <f t="shared" ref="M138:O139" si="682">D138+J138</f>
        <v>535422</v>
      </c>
      <c r="N138" s="87">
        <f t="shared" si="682"/>
        <v>271464</v>
      </c>
      <c r="O138" s="87">
        <f t="shared" si="682"/>
        <v>218125</v>
      </c>
      <c r="P138" s="87"/>
      <c r="Q138" s="87"/>
      <c r="R138" s="87"/>
      <c r="S138" s="87">
        <f t="shared" ref="S138:U139" si="683">M138+P138</f>
        <v>535422</v>
      </c>
      <c r="T138" s="87">
        <f t="shared" si="683"/>
        <v>271464</v>
      </c>
      <c r="U138" s="87">
        <f t="shared" si="683"/>
        <v>218125</v>
      </c>
      <c r="V138" s="87"/>
      <c r="W138" s="87"/>
      <c r="X138" s="87"/>
      <c r="Y138" s="88">
        <f t="shared" ref="Y138:AA139" si="684">S138+V138</f>
        <v>535422</v>
      </c>
      <c r="Z138" s="88">
        <f t="shared" si="684"/>
        <v>271464</v>
      </c>
      <c r="AA138" s="88">
        <f t="shared" si="684"/>
        <v>218125</v>
      </c>
      <c r="AB138" s="88"/>
      <c r="AC138" s="88"/>
      <c r="AD138" s="88"/>
      <c r="AE138" s="88">
        <f t="shared" ref="AE138:AE139" si="685">Y138+AB138</f>
        <v>535422</v>
      </c>
      <c r="AF138" s="88">
        <f t="shared" ref="AF138:AF139" si="686">Z138+AC138</f>
        <v>271464</v>
      </c>
      <c r="AG138" s="88">
        <f t="shared" ref="AG138:AG139" si="687">AA138+AD138</f>
        <v>218125</v>
      </c>
      <c r="AH138" s="88"/>
      <c r="AI138" s="88"/>
      <c r="AJ138" s="88"/>
      <c r="AK138" s="154">
        <f t="shared" ref="AK138:AK139" si="688">AE138+AH138</f>
        <v>535422</v>
      </c>
      <c r="AL138" s="154">
        <f t="shared" ref="AL138:AL139" si="689">AF138+AI138</f>
        <v>271464</v>
      </c>
      <c r="AM138" s="154">
        <f t="shared" ref="AM138:AM139" si="690">AG138+AJ138</f>
        <v>218125</v>
      </c>
      <c r="AN138" s="154">
        <v>97975</v>
      </c>
      <c r="AO138" s="154"/>
      <c r="AP138" s="154"/>
      <c r="AQ138" s="87">
        <f t="shared" ref="AQ138:AQ139" si="691">AK138+AN138</f>
        <v>633397</v>
      </c>
      <c r="AR138" s="87">
        <f t="shared" ref="AR138:AR139" si="692">AL138+AO138</f>
        <v>271464</v>
      </c>
      <c r="AS138" s="87">
        <f t="shared" ref="AS138:AS139" si="693">AM138+AP138</f>
        <v>218125</v>
      </c>
      <c r="AT138" s="87"/>
      <c r="AU138" s="87"/>
      <c r="AV138" s="87"/>
      <c r="AW138" s="87">
        <f t="shared" ref="AW138:AW140" si="694">AQ138+AT138</f>
        <v>633397</v>
      </c>
      <c r="AX138" s="87">
        <f t="shared" ref="AX138:AX140" si="695">AR138+AU138</f>
        <v>271464</v>
      </c>
      <c r="AY138" s="87">
        <f t="shared" ref="AY138:AY140" si="696">AS138+AV138</f>
        <v>218125</v>
      </c>
      <c r="AZ138" s="87"/>
      <c r="BA138" s="87"/>
      <c r="BB138" s="87"/>
      <c r="BC138" s="87">
        <f t="shared" ref="BC138:BC140" si="697">AW138+AZ138</f>
        <v>633397</v>
      </c>
      <c r="BD138" s="87">
        <f t="shared" ref="BD138:BD140" si="698">AX138+BA138</f>
        <v>271464</v>
      </c>
      <c r="BE138" s="87">
        <f t="shared" ref="BE138:BE140" si="699">AY138+BB138</f>
        <v>218125</v>
      </c>
      <c r="BF138" s="87"/>
      <c r="BG138" s="87"/>
      <c r="BH138" s="87"/>
      <c r="BI138" s="87">
        <f t="shared" ref="BI138:BI140" si="700">BC138+BF138</f>
        <v>633397</v>
      </c>
      <c r="BJ138" s="87">
        <f t="shared" ref="BJ138:BJ140" si="701">BD138+BG138</f>
        <v>271464</v>
      </c>
      <c r="BK138" s="87">
        <f t="shared" ref="BK138:BK140" si="702">BE138+BH138</f>
        <v>218125</v>
      </c>
    </row>
    <row r="139" spans="1:63" s="125" customFormat="1" ht="37.5" hidden="1" customHeight="1" x14ac:dyDescent="0.3">
      <c r="A139" s="249">
        <v>855</v>
      </c>
      <c r="B139" s="101"/>
      <c r="C139" s="119" t="s">
        <v>240</v>
      </c>
      <c r="D139" s="95">
        <v>3376</v>
      </c>
      <c r="E139" s="95">
        <v>3285</v>
      </c>
      <c r="F139" s="95">
        <v>3236</v>
      </c>
      <c r="G139" s="76">
        <v>11</v>
      </c>
      <c r="H139" s="76">
        <v>13</v>
      </c>
      <c r="I139" s="76">
        <v>13</v>
      </c>
      <c r="J139" s="95"/>
      <c r="K139" s="95"/>
      <c r="L139" s="95"/>
      <c r="M139" s="87">
        <f t="shared" si="682"/>
        <v>3376</v>
      </c>
      <c r="N139" s="87">
        <f t="shared" si="682"/>
        <v>3285</v>
      </c>
      <c r="O139" s="87">
        <f t="shared" si="682"/>
        <v>3236</v>
      </c>
      <c r="P139" s="87"/>
      <c r="Q139" s="87"/>
      <c r="R139" s="87"/>
      <c r="S139" s="87">
        <f t="shared" si="683"/>
        <v>3376</v>
      </c>
      <c r="T139" s="87">
        <f t="shared" si="683"/>
        <v>3285</v>
      </c>
      <c r="U139" s="87">
        <f t="shared" si="683"/>
        <v>3236</v>
      </c>
      <c r="V139" s="87"/>
      <c r="W139" s="87"/>
      <c r="X139" s="87"/>
      <c r="Y139" s="88">
        <f t="shared" si="684"/>
        <v>3376</v>
      </c>
      <c r="Z139" s="88">
        <f t="shared" si="684"/>
        <v>3285</v>
      </c>
      <c r="AA139" s="88">
        <f t="shared" si="684"/>
        <v>3236</v>
      </c>
      <c r="AB139" s="88"/>
      <c r="AC139" s="88"/>
      <c r="AD139" s="88"/>
      <c r="AE139" s="88">
        <f t="shared" si="685"/>
        <v>3376</v>
      </c>
      <c r="AF139" s="88">
        <f t="shared" si="686"/>
        <v>3285</v>
      </c>
      <c r="AG139" s="88">
        <f t="shared" si="687"/>
        <v>3236</v>
      </c>
      <c r="AH139" s="88"/>
      <c r="AI139" s="88"/>
      <c r="AJ139" s="88"/>
      <c r="AK139" s="154">
        <f t="shared" si="688"/>
        <v>3376</v>
      </c>
      <c r="AL139" s="154">
        <f t="shared" si="689"/>
        <v>3285</v>
      </c>
      <c r="AM139" s="154">
        <f t="shared" si="690"/>
        <v>3236</v>
      </c>
      <c r="AN139" s="154"/>
      <c r="AO139" s="154"/>
      <c r="AP139" s="154"/>
      <c r="AQ139" s="87">
        <f t="shared" si="691"/>
        <v>3376</v>
      </c>
      <c r="AR139" s="87">
        <f t="shared" si="692"/>
        <v>3285</v>
      </c>
      <c r="AS139" s="87">
        <f t="shared" si="693"/>
        <v>3236</v>
      </c>
      <c r="AT139" s="87"/>
      <c r="AU139" s="87"/>
      <c r="AV139" s="87"/>
      <c r="AW139" s="87">
        <f t="shared" si="694"/>
        <v>3376</v>
      </c>
      <c r="AX139" s="87">
        <f t="shared" si="695"/>
        <v>3285</v>
      </c>
      <c r="AY139" s="87">
        <f t="shared" si="696"/>
        <v>3236</v>
      </c>
      <c r="AZ139" s="87"/>
      <c r="BA139" s="87"/>
      <c r="BB139" s="87"/>
      <c r="BC139" s="87">
        <f t="shared" si="697"/>
        <v>3376</v>
      </c>
      <c r="BD139" s="87">
        <f t="shared" si="698"/>
        <v>3285</v>
      </c>
      <c r="BE139" s="87">
        <f t="shared" si="699"/>
        <v>3236</v>
      </c>
      <c r="BF139" s="87"/>
      <c r="BG139" s="87"/>
      <c r="BH139" s="87"/>
      <c r="BI139" s="87">
        <f t="shared" si="700"/>
        <v>3376</v>
      </c>
      <c r="BJ139" s="87">
        <f t="shared" si="701"/>
        <v>3285</v>
      </c>
      <c r="BK139" s="87">
        <f t="shared" si="702"/>
        <v>3236</v>
      </c>
    </row>
    <row r="140" spans="1:63" s="124" customFormat="1" ht="36" hidden="1" customHeight="1" x14ac:dyDescent="0.25">
      <c r="A140" s="250">
        <v>855</v>
      </c>
      <c r="B140" s="91" t="s">
        <v>400</v>
      </c>
      <c r="C140" s="90" t="s">
        <v>241</v>
      </c>
      <c r="D140" s="84"/>
      <c r="E140" s="84"/>
      <c r="F140" s="84"/>
      <c r="G140" s="92"/>
      <c r="H140" s="92"/>
      <c r="I140" s="92"/>
      <c r="J140" s="84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  <c r="Z140" s="84"/>
      <c r="AA140" s="84"/>
      <c r="AB140" s="84"/>
      <c r="AC140" s="84"/>
      <c r="AD140" s="84"/>
      <c r="AE140" s="84"/>
      <c r="AF140" s="84"/>
      <c r="AG140" s="84"/>
      <c r="AH140" s="84"/>
      <c r="AI140" s="84"/>
      <c r="AJ140" s="84"/>
      <c r="AK140" s="160">
        <v>0</v>
      </c>
      <c r="AL140" s="160">
        <v>0</v>
      </c>
      <c r="AM140" s="160">
        <v>0</v>
      </c>
      <c r="AN140" s="160"/>
      <c r="AO140" s="160"/>
      <c r="AP140" s="160"/>
      <c r="AQ140" s="87">
        <f t="shared" ref="AQ140" si="703">AK140+AN140</f>
        <v>0</v>
      </c>
      <c r="AR140" s="87">
        <f t="shared" ref="AR140" si="704">AL140+AO140</f>
        <v>0</v>
      </c>
      <c r="AS140" s="87">
        <f t="shared" ref="AS140" si="705">AM140+AP140</f>
        <v>0</v>
      </c>
      <c r="AT140" s="84">
        <v>105000</v>
      </c>
      <c r="AU140" s="84"/>
      <c r="AV140" s="84"/>
      <c r="AW140" s="87">
        <f t="shared" si="694"/>
        <v>105000</v>
      </c>
      <c r="AX140" s="87">
        <f t="shared" si="695"/>
        <v>0</v>
      </c>
      <c r="AY140" s="87">
        <f t="shared" si="696"/>
        <v>0</v>
      </c>
      <c r="AZ140" s="84"/>
      <c r="BA140" s="84"/>
      <c r="BB140" s="84"/>
      <c r="BC140" s="87">
        <f t="shared" si="697"/>
        <v>105000</v>
      </c>
      <c r="BD140" s="87">
        <f t="shared" si="698"/>
        <v>0</v>
      </c>
      <c r="BE140" s="87">
        <f t="shared" si="699"/>
        <v>0</v>
      </c>
      <c r="BF140" s="84"/>
      <c r="BG140" s="84"/>
      <c r="BH140" s="84"/>
      <c r="BI140" s="87">
        <f t="shared" si="700"/>
        <v>105000</v>
      </c>
      <c r="BJ140" s="87">
        <f t="shared" si="701"/>
        <v>0</v>
      </c>
      <c r="BK140" s="87">
        <f t="shared" si="702"/>
        <v>0</v>
      </c>
    </row>
    <row r="141" spans="1:63" s="230" customFormat="1" ht="36" x14ac:dyDescent="0.25">
      <c r="A141" s="251"/>
      <c r="B141" s="61" t="s">
        <v>401</v>
      </c>
      <c r="C141" s="175" t="s">
        <v>461</v>
      </c>
      <c r="D141" s="30">
        <f>SUM(D142:D154)-D144</f>
        <v>0</v>
      </c>
      <c r="E141" s="30">
        <f>SUM(E142:E154)-E144</f>
        <v>0</v>
      </c>
      <c r="F141" s="30">
        <f>SUM(F142:F154)-F144</f>
        <v>0</v>
      </c>
      <c r="G141" s="29"/>
      <c r="H141" s="29"/>
      <c r="I141" s="29"/>
      <c r="J141" s="30">
        <f t="shared" ref="J141:AA141" si="706">SUM(J142:J154)-J144</f>
        <v>110596.5</v>
      </c>
      <c r="K141" s="30">
        <f t="shared" si="706"/>
        <v>10358</v>
      </c>
      <c r="L141" s="30">
        <f t="shared" si="706"/>
        <v>10353</v>
      </c>
      <c r="M141" s="9">
        <f t="shared" si="706"/>
        <v>110596.5</v>
      </c>
      <c r="N141" s="9">
        <f t="shared" si="706"/>
        <v>10358</v>
      </c>
      <c r="O141" s="9">
        <f t="shared" si="706"/>
        <v>10353</v>
      </c>
      <c r="P141" s="9">
        <f t="shared" si="706"/>
        <v>0</v>
      </c>
      <c r="Q141" s="9">
        <f t="shared" si="706"/>
        <v>0</v>
      </c>
      <c r="R141" s="9">
        <f t="shared" si="706"/>
        <v>0</v>
      </c>
      <c r="S141" s="9">
        <f t="shared" si="706"/>
        <v>110596.5</v>
      </c>
      <c r="T141" s="9">
        <f t="shared" si="706"/>
        <v>10358</v>
      </c>
      <c r="U141" s="9">
        <f t="shared" si="706"/>
        <v>10353</v>
      </c>
      <c r="V141" s="9">
        <f t="shared" si="706"/>
        <v>7115</v>
      </c>
      <c r="W141" s="9">
        <f t="shared" si="706"/>
        <v>0</v>
      </c>
      <c r="X141" s="9">
        <f t="shared" si="706"/>
        <v>0</v>
      </c>
      <c r="Y141" s="71">
        <f t="shared" si="706"/>
        <v>117711.5</v>
      </c>
      <c r="Z141" s="71">
        <f t="shared" si="706"/>
        <v>10358</v>
      </c>
      <c r="AA141" s="71">
        <f t="shared" si="706"/>
        <v>10353</v>
      </c>
      <c r="AB141" s="71">
        <f t="shared" ref="AB141:AG141" si="707">SUM(AB142:AB154)-AB144</f>
        <v>103064.92</v>
      </c>
      <c r="AC141" s="71">
        <f t="shared" si="707"/>
        <v>-75.099999999999909</v>
      </c>
      <c r="AD141" s="71">
        <f t="shared" si="707"/>
        <v>96763.4</v>
      </c>
      <c r="AE141" s="71">
        <f t="shared" si="707"/>
        <v>220776.41999999998</v>
      </c>
      <c r="AF141" s="71">
        <f t="shared" si="707"/>
        <v>10282.9</v>
      </c>
      <c r="AG141" s="71">
        <f t="shared" si="707"/>
        <v>107116.4</v>
      </c>
      <c r="AH141" s="71">
        <f t="shared" ref="AH141:AM141" si="708">SUM(AH142:AH154)-AH144</f>
        <v>34418.699999999997</v>
      </c>
      <c r="AI141" s="71">
        <f t="shared" si="708"/>
        <v>0</v>
      </c>
      <c r="AJ141" s="71">
        <f t="shared" si="708"/>
        <v>0</v>
      </c>
      <c r="AK141" s="159">
        <f t="shared" si="708"/>
        <v>255195.12</v>
      </c>
      <c r="AL141" s="159">
        <f t="shared" si="708"/>
        <v>10282.9</v>
      </c>
      <c r="AM141" s="159">
        <f t="shared" si="708"/>
        <v>107116.4</v>
      </c>
      <c r="AN141" s="159">
        <f t="shared" ref="AN141:AS141" si="709">SUM(AN142:AN154)-AN144</f>
        <v>106729.60000000001</v>
      </c>
      <c r="AO141" s="159">
        <f t="shared" si="709"/>
        <v>0</v>
      </c>
      <c r="AP141" s="159">
        <f t="shared" si="709"/>
        <v>0</v>
      </c>
      <c r="AQ141" s="9">
        <f t="shared" si="709"/>
        <v>361924.72</v>
      </c>
      <c r="AR141" s="9">
        <f t="shared" si="709"/>
        <v>10282.9</v>
      </c>
      <c r="AS141" s="9">
        <f t="shared" si="709"/>
        <v>107116.4</v>
      </c>
      <c r="AT141" s="9">
        <f t="shared" ref="AT141:AY141" si="710">SUM(AT142:AT154)-AT144</f>
        <v>0</v>
      </c>
      <c r="AU141" s="9">
        <f t="shared" si="710"/>
        <v>0</v>
      </c>
      <c r="AV141" s="9">
        <f t="shared" si="710"/>
        <v>0</v>
      </c>
      <c r="AW141" s="9">
        <f t="shared" si="710"/>
        <v>361924.72</v>
      </c>
      <c r="AX141" s="9">
        <f t="shared" si="710"/>
        <v>10282.9</v>
      </c>
      <c r="AY141" s="9">
        <f t="shared" si="710"/>
        <v>107116.4</v>
      </c>
      <c r="AZ141" s="9">
        <f t="shared" ref="AZ141:BE141" si="711">SUM(AZ142:AZ154)-AZ144</f>
        <v>1223</v>
      </c>
      <c r="BA141" s="9">
        <f t="shared" si="711"/>
        <v>0</v>
      </c>
      <c r="BB141" s="9">
        <f t="shared" si="711"/>
        <v>0</v>
      </c>
      <c r="BC141" s="9">
        <f t="shared" si="711"/>
        <v>363147.72</v>
      </c>
      <c r="BD141" s="9">
        <f t="shared" si="711"/>
        <v>10282.9</v>
      </c>
      <c r="BE141" s="9">
        <f t="shared" si="711"/>
        <v>107116.4</v>
      </c>
      <c r="BF141" s="9">
        <f t="shared" ref="BF141:BK141" si="712">SUM(BF142:BF154)-BF144</f>
        <v>100</v>
      </c>
      <c r="BG141" s="9">
        <f t="shared" si="712"/>
        <v>0</v>
      </c>
      <c r="BH141" s="9">
        <f t="shared" si="712"/>
        <v>0</v>
      </c>
      <c r="BI141" s="9">
        <f t="shared" si="712"/>
        <v>363247.72</v>
      </c>
      <c r="BJ141" s="9">
        <f t="shared" si="712"/>
        <v>10282.9</v>
      </c>
      <c r="BK141" s="9">
        <f t="shared" si="712"/>
        <v>107116.4</v>
      </c>
    </row>
    <row r="142" spans="1:63" s="125" customFormat="1" ht="72" hidden="1" customHeight="1" x14ac:dyDescent="0.25">
      <c r="A142" s="249">
        <v>919</v>
      </c>
      <c r="B142" s="97" t="s">
        <v>395</v>
      </c>
      <c r="C142" s="96" t="s">
        <v>242</v>
      </c>
      <c r="D142" s="75"/>
      <c r="E142" s="75"/>
      <c r="F142" s="75"/>
      <c r="G142" s="76"/>
      <c r="H142" s="76">
        <v>27</v>
      </c>
      <c r="I142" s="76">
        <v>27</v>
      </c>
      <c r="J142" s="77">
        <v>70000</v>
      </c>
      <c r="K142" s="75"/>
      <c r="L142" s="75"/>
      <c r="M142" s="87">
        <f>D142+J142</f>
        <v>70000</v>
      </c>
      <c r="N142" s="87">
        <f>E142+K142</f>
        <v>0</v>
      </c>
      <c r="O142" s="87">
        <f>F142+L142</f>
        <v>0</v>
      </c>
      <c r="P142" s="79"/>
      <c r="Q142" s="84"/>
      <c r="R142" s="84"/>
      <c r="S142" s="87">
        <f>M142+P142</f>
        <v>70000</v>
      </c>
      <c r="T142" s="87">
        <f>N142+Q142</f>
        <v>0</v>
      </c>
      <c r="U142" s="87">
        <f>O142+R142</f>
        <v>0</v>
      </c>
      <c r="V142" s="79"/>
      <c r="W142" s="79"/>
      <c r="X142" s="79"/>
      <c r="Y142" s="88">
        <f>S142+V142</f>
        <v>70000</v>
      </c>
      <c r="Z142" s="88">
        <f>T142+W142</f>
        <v>0</v>
      </c>
      <c r="AA142" s="88">
        <f>U142+X142</f>
        <v>0</v>
      </c>
      <c r="AB142" s="81"/>
      <c r="AC142" s="81"/>
      <c r="AD142" s="81"/>
      <c r="AE142" s="88">
        <f>Y142+AB142</f>
        <v>70000</v>
      </c>
      <c r="AF142" s="88">
        <f>Z142+AC142</f>
        <v>0</v>
      </c>
      <c r="AG142" s="88">
        <f>AA142+AD142</f>
        <v>0</v>
      </c>
      <c r="AH142" s="81"/>
      <c r="AI142" s="81"/>
      <c r="AJ142" s="81"/>
      <c r="AK142" s="154">
        <f>AE142+AH142</f>
        <v>70000</v>
      </c>
      <c r="AL142" s="154">
        <f>AF142+AI142</f>
        <v>0</v>
      </c>
      <c r="AM142" s="154">
        <f>AG142+AJ142</f>
        <v>0</v>
      </c>
      <c r="AN142" s="161"/>
      <c r="AO142" s="161"/>
      <c r="AP142" s="161"/>
      <c r="AQ142" s="87">
        <f>AK142+AN142</f>
        <v>70000</v>
      </c>
      <c r="AR142" s="87">
        <f>AL142+AO142</f>
        <v>0</v>
      </c>
      <c r="AS142" s="87">
        <f>AM142+AP142</f>
        <v>0</v>
      </c>
      <c r="AT142" s="79"/>
      <c r="AU142" s="79"/>
      <c r="AV142" s="79"/>
      <c r="AW142" s="87">
        <f>AQ142+AT142</f>
        <v>70000</v>
      </c>
      <c r="AX142" s="87">
        <f>AR142+AU142</f>
        <v>0</v>
      </c>
      <c r="AY142" s="87">
        <f>AS142+AV142</f>
        <v>0</v>
      </c>
      <c r="AZ142" s="79"/>
      <c r="BA142" s="79"/>
      <c r="BB142" s="79"/>
      <c r="BC142" s="87">
        <f>AW142+AZ142</f>
        <v>70000</v>
      </c>
      <c r="BD142" s="87">
        <f>AX142+BA142</f>
        <v>0</v>
      </c>
      <c r="BE142" s="87">
        <f>AY142+BB142</f>
        <v>0</v>
      </c>
      <c r="BF142" s="79"/>
      <c r="BG142" s="79"/>
      <c r="BH142" s="79"/>
      <c r="BI142" s="87">
        <f>BC142+BF142</f>
        <v>70000</v>
      </c>
      <c r="BJ142" s="87">
        <f>BD142+BG142</f>
        <v>0</v>
      </c>
      <c r="BK142" s="87">
        <f>BE142+BH142</f>
        <v>0</v>
      </c>
    </row>
    <row r="143" spans="1:63" s="125" customFormat="1" ht="54" hidden="1" customHeight="1" x14ac:dyDescent="0.25">
      <c r="A143" s="252"/>
      <c r="B143" s="93" t="s">
        <v>103</v>
      </c>
      <c r="C143" s="98" t="s">
        <v>248</v>
      </c>
      <c r="D143" s="77">
        <f>D144</f>
        <v>0</v>
      </c>
      <c r="E143" s="77">
        <f>E144</f>
        <v>0</v>
      </c>
      <c r="F143" s="77">
        <f>F144</f>
        <v>0</v>
      </c>
      <c r="G143" s="76"/>
      <c r="H143" s="76"/>
      <c r="I143" s="76"/>
      <c r="J143" s="77">
        <f t="shared" ref="J143:Y143" si="713">J144</f>
        <v>0</v>
      </c>
      <c r="K143" s="77">
        <f t="shared" si="713"/>
        <v>0</v>
      </c>
      <c r="L143" s="77">
        <f t="shared" si="713"/>
        <v>0</v>
      </c>
      <c r="M143" s="77">
        <f t="shared" si="713"/>
        <v>0</v>
      </c>
      <c r="N143" s="77">
        <f t="shared" si="713"/>
        <v>0</v>
      </c>
      <c r="O143" s="77">
        <f t="shared" si="713"/>
        <v>0</v>
      </c>
      <c r="P143" s="77">
        <f t="shared" si="713"/>
        <v>0</v>
      </c>
      <c r="Q143" s="77">
        <f t="shared" si="713"/>
        <v>0</v>
      </c>
      <c r="R143" s="77">
        <f t="shared" si="713"/>
        <v>0</v>
      </c>
      <c r="S143" s="77">
        <f t="shared" si="713"/>
        <v>0</v>
      </c>
      <c r="T143" s="77">
        <f t="shared" si="713"/>
        <v>0</v>
      </c>
      <c r="U143" s="77">
        <f t="shared" si="713"/>
        <v>0</v>
      </c>
      <c r="V143" s="79">
        <f t="shared" si="713"/>
        <v>0</v>
      </c>
      <c r="W143" s="77">
        <f t="shared" si="713"/>
        <v>0</v>
      </c>
      <c r="X143" s="77">
        <f t="shared" si="713"/>
        <v>0</v>
      </c>
      <c r="Y143" s="81">
        <f t="shared" si="713"/>
        <v>0</v>
      </c>
      <c r="Z143" s="81">
        <f>Z144</f>
        <v>0</v>
      </c>
      <c r="AA143" s="81">
        <f>AA144</f>
        <v>0</v>
      </c>
      <c r="AB143" s="81">
        <f t="shared" ref="AB143:AE143" si="714">AB144</f>
        <v>0</v>
      </c>
      <c r="AC143" s="81">
        <f t="shared" si="714"/>
        <v>0</v>
      </c>
      <c r="AD143" s="81">
        <f t="shared" si="714"/>
        <v>0</v>
      </c>
      <c r="AE143" s="81">
        <f t="shared" si="714"/>
        <v>0</v>
      </c>
      <c r="AF143" s="81">
        <f>AF144</f>
        <v>0</v>
      </c>
      <c r="AG143" s="81">
        <f>AG144</f>
        <v>0</v>
      </c>
      <c r="AH143" s="81">
        <f t="shared" ref="AH143:AJ143" si="715">AH144</f>
        <v>0</v>
      </c>
      <c r="AI143" s="81">
        <f t="shared" si="715"/>
        <v>0</v>
      </c>
      <c r="AJ143" s="81">
        <f t="shared" si="715"/>
        <v>0</v>
      </c>
      <c r="AK143" s="161">
        <f>AK144</f>
        <v>0</v>
      </c>
      <c r="AL143" s="161">
        <f>AL144</f>
        <v>0</v>
      </c>
      <c r="AM143" s="161">
        <f>AM144</f>
        <v>0</v>
      </c>
      <c r="AN143" s="161">
        <f t="shared" ref="AN143:AP143" si="716">AN144</f>
        <v>0</v>
      </c>
      <c r="AO143" s="161">
        <f t="shared" si="716"/>
        <v>0</v>
      </c>
      <c r="AP143" s="161">
        <f t="shared" si="716"/>
        <v>0</v>
      </c>
      <c r="AQ143" s="79">
        <f>AQ144</f>
        <v>0</v>
      </c>
      <c r="AR143" s="79">
        <f>AR144</f>
        <v>0</v>
      </c>
      <c r="AS143" s="79">
        <f>AS144</f>
        <v>0</v>
      </c>
      <c r="AT143" s="79">
        <f t="shared" ref="AT143:AV143" si="717">AT144</f>
        <v>0</v>
      </c>
      <c r="AU143" s="79">
        <f t="shared" si="717"/>
        <v>0</v>
      </c>
      <c r="AV143" s="79">
        <f t="shared" si="717"/>
        <v>0</v>
      </c>
      <c r="AW143" s="79">
        <f>AW144</f>
        <v>0</v>
      </c>
      <c r="AX143" s="79">
        <f>AX144</f>
        <v>0</v>
      </c>
      <c r="AY143" s="79">
        <f>AY144</f>
        <v>0</v>
      </c>
      <c r="AZ143" s="79">
        <f t="shared" ref="AZ143:BB143" si="718">AZ144</f>
        <v>0</v>
      </c>
      <c r="BA143" s="79">
        <f t="shared" si="718"/>
        <v>0</v>
      </c>
      <c r="BB143" s="79">
        <f t="shared" si="718"/>
        <v>0</v>
      </c>
      <c r="BC143" s="79">
        <f>BC144</f>
        <v>0</v>
      </c>
      <c r="BD143" s="79">
        <f>BD144</f>
        <v>0</v>
      </c>
      <c r="BE143" s="79">
        <f>BE144</f>
        <v>0</v>
      </c>
      <c r="BF143" s="79">
        <f t="shared" ref="BF143:BH143" si="719">BF144</f>
        <v>0</v>
      </c>
      <c r="BG143" s="79">
        <f t="shared" si="719"/>
        <v>0</v>
      </c>
      <c r="BH143" s="79">
        <f t="shared" si="719"/>
        <v>0</v>
      </c>
      <c r="BI143" s="79">
        <f>BI144</f>
        <v>0</v>
      </c>
      <c r="BJ143" s="79">
        <f>BJ144</f>
        <v>0</v>
      </c>
      <c r="BK143" s="79">
        <f>BK144</f>
        <v>0</v>
      </c>
    </row>
    <row r="144" spans="1:63" s="125" customFormat="1" ht="131.25" hidden="1" customHeight="1" x14ac:dyDescent="0.3">
      <c r="A144" s="252">
        <v>919</v>
      </c>
      <c r="B144" s="99" t="s">
        <v>104</v>
      </c>
      <c r="C144" s="100" t="s">
        <v>365</v>
      </c>
      <c r="D144" s="75"/>
      <c r="E144" s="75"/>
      <c r="F144" s="75"/>
      <c r="G144" s="76"/>
      <c r="H144" s="76"/>
      <c r="I144" s="76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84"/>
      <c r="W144" s="75"/>
      <c r="X144" s="75"/>
      <c r="Y144" s="85"/>
      <c r="Z144" s="85"/>
      <c r="AA144" s="85"/>
      <c r="AB144" s="85"/>
      <c r="AC144" s="85"/>
      <c r="AD144" s="85"/>
      <c r="AE144" s="85"/>
      <c r="AF144" s="85"/>
      <c r="AG144" s="85"/>
      <c r="AH144" s="85"/>
      <c r="AI144" s="85"/>
      <c r="AJ144" s="85"/>
      <c r="AK144" s="160"/>
      <c r="AL144" s="160"/>
      <c r="AM144" s="160"/>
      <c r="AN144" s="160"/>
      <c r="AO144" s="160"/>
      <c r="AP144" s="160"/>
      <c r="AQ144" s="84"/>
      <c r="AR144" s="84"/>
      <c r="AS144" s="84"/>
      <c r="AT144" s="84"/>
      <c r="AU144" s="84"/>
      <c r="AV144" s="84"/>
      <c r="AW144" s="84"/>
      <c r="AX144" s="84"/>
      <c r="AY144" s="84"/>
      <c r="AZ144" s="84"/>
      <c r="BA144" s="84"/>
      <c r="BB144" s="84"/>
      <c r="BC144" s="84"/>
      <c r="BD144" s="84"/>
      <c r="BE144" s="84"/>
      <c r="BF144" s="84"/>
      <c r="BG144" s="84"/>
      <c r="BH144" s="84"/>
      <c r="BI144" s="84"/>
      <c r="BJ144" s="84"/>
      <c r="BK144" s="84"/>
    </row>
    <row r="145" spans="1:63" s="125" customFormat="1" ht="112.5" hidden="1" customHeight="1" x14ac:dyDescent="0.25">
      <c r="A145" s="252"/>
      <c r="B145" s="89" t="s">
        <v>464</v>
      </c>
      <c r="C145" s="90" t="s">
        <v>465</v>
      </c>
      <c r="D145" s="75"/>
      <c r="E145" s="75"/>
      <c r="F145" s="75"/>
      <c r="G145" s="76"/>
      <c r="H145" s="76"/>
      <c r="I145" s="76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84"/>
      <c r="W145" s="75"/>
      <c r="X145" s="75"/>
      <c r="Y145" s="85"/>
      <c r="Z145" s="85"/>
      <c r="AA145" s="85"/>
      <c r="AB145" s="85"/>
      <c r="AC145" s="85"/>
      <c r="AD145" s="85"/>
      <c r="AE145" s="85">
        <v>0</v>
      </c>
      <c r="AF145" s="85">
        <v>0</v>
      </c>
      <c r="AG145" s="85">
        <v>0</v>
      </c>
      <c r="AH145" s="81">
        <v>33168.699999999997</v>
      </c>
      <c r="AI145" s="85"/>
      <c r="AJ145" s="85"/>
      <c r="AK145" s="154">
        <f t="shared" ref="AK145:AM146" si="720">AE145+AH145</f>
        <v>33168.699999999997</v>
      </c>
      <c r="AL145" s="154">
        <f t="shared" si="720"/>
        <v>0</v>
      </c>
      <c r="AM145" s="154">
        <f t="shared" si="720"/>
        <v>0</v>
      </c>
      <c r="AN145" s="161">
        <v>77393.600000000006</v>
      </c>
      <c r="AO145" s="160"/>
      <c r="AP145" s="160"/>
      <c r="AQ145" s="87">
        <f t="shared" ref="AQ145:AQ152" si="721">AK145+AN145</f>
        <v>110562.3</v>
      </c>
      <c r="AR145" s="87">
        <f t="shared" ref="AR145:AR152" si="722">AL145+AO145</f>
        <v>0</v>
      </c>
      <c r="AS145" s="87">
        <f t="shared" ref="AS145:AS152" si="723">AM145+AP145</f>
        <v>0</v>
      </c>
      <c r="AT145" s="79"/>
      <c r="AU145" s="84"/>
      <c r="AV145" s="84"/>
      <c r="AW145" s="87">
        <f t="shared" ref="AW145:AW152" si="724">AQ145+AT145</f>
        <v>110562.3</v>
      </c>
      <c r="AX145" s="87">
        <f t="shared" ref="AX145:AX152" si="725">AR145+AU145</f>
        <v>0</v>
      </c>
      <c r="AY145" s="87">
        <f t="shared" ref="AY145:AY152" si="726">AS145+AV145</f>
        <v>0</v>
      </c>
      <c r="AZ145" s="79"/>
      <c r="BA145" s="84"/>
      <c r="BB145" s="84"/>
      <c r="BC145" s="87">
        <f t="shared" ref="BC145:BC152" si="727">AW145+AZ145</f>
        <v>110562.3</v>
      </c>
      <c r="BD145" s="87">
        <f t="shared" ref="BD145:BD152" si="728">AX145+BA145</f>
        <v>0</v>
      </c>
      <c r="BE145" s="87">
        <f t="shared" ref="BE145:BE152" si="729">AY145+BB145</f>
        <v>0</v>
      </c>
      <c r="BF145" s="79"/>
      <c r="BG145" s="84"/>
      <c r="BH145" s="84"/>
      <c r="BI145" s="87">
        <f t="shared" ref="BI145:BI152" si="730">BC145+BF145</f>
        <v>110562.3</v>
      </c>
      <c r="BJ145" s="87">
        <f t="shared" ref="BJ145:BJ152" si="731">BD145+BG145</f>
        <v>0</v>
      </c>
      <c r="BK145" s="87">
        <f t="shared" ref="BK145:BK152" si="732">BE145+BH145</f>
        <v>0</v>
      </c>
    </row>
    <row r="146" spans="1:63" s="125" customFormat="1" ht="78" hidden="1" customHeight="1" x14ac:dyDescent="0.25">
      <c r="A146" s="252"/>
      <c r="B146" s="89" t="s">
        <v>454</v>
      </c>
      <c r="C146" s="90" t="s">
        <v>455</v>
      </c>
      <c r="D146" s="75"/>
      <c r="E146" s="75"/>
      <c r="F146" s="75"/>
      <c r="G146" s="76"/>
      <c r="H146" s="76"/>
      <c r="I146" s="76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84"/>
      <c r="W146" s="75"/>
      <c r="X146" s="75"/>
      <c r="Y146" s="85">
        <v>0</v>
      </c>
      <c r="Z146" s="85">
        <v>0</v>
      </c>
      <c r="AA146" s="85">
        <v>0</v>
      </c>
      <c r="AB146" s="85">
        <v>5675.62</v>
      </c>
      <c r="AC146" s="85">
        <v>3946.9</v>
      </c>
      <c r="AD146" s="85">
        <v>100785.4</v>
      </c>
      <c r="AE146" s="85">
        <f>Y146+AB146</f>
        <v>5675.62</v>
      </c>
      <c r="AF146" s="85">
        <f>Z146+AC146</f>
        <v>3946.9</v>
      </c>
      <c r="AG146" s="85">
        <f>AA146+AD146</f>
        <v>100785.4</v>
      </c>
      <c r="AH146" s="85"/>
      <c r="AI146" s="85"/>
      <c r="AJ146" s="85"/>
      <c r="AK146" s="160">
        <f t="shared" si="720"/>
        <v>5675.62</v>
      </c>
      <c r="AL146" s="160">
        <f t="shared" si="720"/>
        <v>3946.9</v>
      </c>
      <c r="AM146" s="160">
        <f t="shared" si="720"/>
        <v>100785.4</v>
      </c>
      <c r="AN146" s="160"/>
      <c r="AO146" s="160"/>
      <c r="AP146" s="160"/>
      <c r="AQ146" s="84">
        <f t="shared" si="721"/>
        <v>5675.62</v>
      </c>
      <c r="AR146" s="84">
        <f t="shared" si="722"/>
        <v>3946.9</v>
      </c>
      <c r="AS146" s="84">
        <f t="shared" si="723"/>
        <v>100785.4</v>
      </c>
      <c r="AT146" s="84"/>
      <c r="AU146" s="84"/>
      <c r="AV146" s="84"/>
      <c r="AW146" s="84">
        <f t="shared" si="724"/>
        <v>5675.62</v>
      </c>
      <c r="AX146" s="84">
        <f t="shared" si="725"/>
        <v>3946.9</v>
      </c>
      <c r="AY146" s="84">
        <f t="shared" si="726"/>
        <v>100785.4</v>
      </c>
      <c r="AZ146" s="84"/>
      <c r="BA146" s="84"/>
      <c r="BB146" s="84"/>
      <c r="BC146" s="84">
        <f t="shared" si="727"/>
        <v>5675.62</v>
      </c>
      <c r="BD146" s="84">
        <f t="shared" si="728"/>
        <v>3946.9</v>
      </c>
      <c r="BE146" s="84">
        <f t="shared" si="729"/>
        <v>100785.4</v>
      </c>
      <c r="BF146" s="84"/>
      <c r="BG146" s="84"/>
      <c r="BH146" s="84"/>
      <c r="BI146" s="84">
        <f t="shared" si="730"/>
        <v>5675.62</v>
      </c>
      <c r="BJ146" s="84">
        <f t="shared" si="731"/>
        <v>3946.9</v>
      </c>
      <c r="BK146" s="84">
        <f t="shared" si="732"/>
        <v>100785.4</v>
      </c>
    </row>
    <row r="147" spans="1:63" s="125" customFormat="1" ht="36" hidden="1" x14ac:dyDescent="0.25">
      <c r="A147" s="252"/>
      <c r="B147" s="91" t="s">
        <v>99</v>
      </c>
      <c r="C147" s="90" t="s">
        <v>243</v>
      </c>
      <c r="D147" s="84"/>
      <c r="E147" s="84"/>
      <c r="F147" s="84"/>
      <c r="G147" s="92"/>
      <c r="H147" s="92"/>
      <c r="I147" s="92"/>
      <c r="J147" s="84"/>
      <c r="K147" s="84"/>
      <c r="L147" s="84"/>
      <c r="M147" s="87">
        <f t="shared" ref="M147:O152" si="733">D147+J147</f>
        <v>0</v>
      </c>
      <c r="N147" s="87">
        <f t="shared" si="733"/>
        <v>0</v>
      </c>
      <c r="O147" s="87">
        <f t="shared" si="733"/>
        <v>0</v>
      </c>
      <c r="P147" s="84"/>
      <c r="Q147" s="84"/>
      <c r="R147" s="84"/>
      <c r="S147" s="87">
        <f t="shared" ref="S147:U152" si="734">M147+P147</f>
        <v>0</v>
      </c>
      <c r="T147" s="87">
        <f t="shared" si="734"/>
        <v>0</v>
      </c>
      <c r="U147" s="87">
        <f t="shared" si="734"/>
        <v>0</v>
      </c>
      <c r="V147" s="84"/>
      <c r="W147" s="84"/>
      <c r="X147" s="84"/>
      <c r="Y147" s="88">
        <f t="shared" ref="Y147:Y152" si="735">S147+V147</f>
        <v>0</v>
      </c>
      <c r="Z147" s="88">
        <f t="shared" ref="Z147:Z152" si="736">T147+W147</f>
        <v>0</v>
      </c>
      <c r="AA147" s="88">
        <f t="shared" ref="AA147:AA152" si="737">U147+X147</f>
        <v>0</v>
      </c>
      <c r="AB147" s="85">
        <v>240</v>
      </c>
      <c r="AC147" s="85"/>
      <c r="AD147" s="85"/>
      <c r="AE147" s="88">
        <f t="shared" ref="AE147:AE152" si="738">Y147+AB147</f>
        <v>240</v>
      </c>
      <c r="AF147" s="88">
        <f t="shared" ref="AF147:AF152" si="739">Z147+AC147</f>
        <v>0</v>
      </c>
      <c r="AG147" s="88">
        <f t="shared" ref="AG147:AG152" si="740">AA147+AD147</f>
        <v>0</v>
      </c>
      <c r="AH147" s="85"/>
      <c r="AI147" s="85"/>
      <c r="AJ147" s="85"/>
      <c r="AK147" s="154">
        <f t="shared" ref="AK147:AK152" si="741">AE147+AH147</f>
        <v>240</v>
      </c>
      <c r="AL147" s="154">
        <f t="shared" ref="AL147:AL152" si="742">AF147+AI147</f>
        <v>0</v>
      </c>
      <c r="AM147" s="154">
        <f t="shared" ref="AM147:AM152" si="743">AG147+AJ147</f>
        <v>0</v>
      </c>
      <c r="AN147" s="160"/>
      <c r="AO147" s="160"/>
      <c r="AP147" s="160"/>
      <c r="AQ147" s="87">
        <f t="shared" si="721"/>
        <v>240</v>
      </c>
      <c r="AR147" s="87">
        <f t="shared" si="722"/>
        <v>0</v>
      </c>
      <c r="AS147" s="87">
        <f t="shared" si="723"/>
        <v>0</v>
      </c>
      <c r="AT147" s="84"/>
      <c r="AU147" s="84"/>
      <c r="AV147" s="84"/>
      <c r="AW147" s="87">
        <f t="shared" si="724"/>
        <v>240</v>
      </c>
      <c r="AX147" s="87">
        <f t="shared" si="725"/>
        <v>0</v>
      </c>
      <c r="AY147" s="87">
        <f t="shared" si="726"/>
        <v>0</v>
      </c>
      <c r="AZ147" s="84"/>
      <c r="BA147" s="84"/>
      <c r="BB147" s="84"/>
      <c r="BC147" s="87">
        <f t="shared" si="727"/>
        <v>240</v>
      </c>
      <c r="BD147" s="87">
        <f t="shared" si="728"/>
        <v>0</v>
      </c>
      <c r="BE147" s="87">
        <f t="shared" si="729"/>
        <v>0</v>
      </c>
      <c r="BF147" s="84"/>
      <c r="BG147" s="84"/>
      <c r="BH147" s="84"/>
      <c r="BI147" s="87">
        <f t="shared" si="730"/>
        <v>240</v>
      </c>
      <c r="BJ147" s="87">
        <f t="shared" si="731"/>
        <v>0</v>
      </c>
      <c r="BK147" s="87">
        <f t="shared" si="732"/>
        <v>0</v>
      </c>
    </row>
    <row r="148" spans="1:63" s="125" customFormat="1" ht="36" hidden="1" x14ac:dyDescent="0.25">
      <c r="A148" s="252"/>
      <c r="B148" s="91" t="s">
        <v>330</v>
      </c>
      <c r="C148" s="90" t="s">
        <v>331</v>
      </c>
      <c r="D148" s="84"/>
      <c r="E148" s="84"/>
      <c r="F148" s="84"/>
      <c r="G148" s="92"/>
      <c r="H148" s="92"/>
      <c r="I148" s="92"/>
      <c r="J148" s="84"/>
      <c r="K148" s="84"/>
      <c r="L148" s="84"/>
      <c r="M148" s="87">
        <f t="shared" si="733"/>
        <v>0</v>
      </c>
      <c r="N148" s="87">
        <f t="shared" si="733"/>
        <v>0</v>
      </c>
      <c r="O148" s="87">
        <f t="shared" si="733"/>
        <v>0</v>
      </c>
      <c r="P148" s="84"/>
      <c r="Q148" s="84"/>
      <c r="R148" s="84"/>
      <c r="S148" s="87">
        <f t="shared" si="734"/>
        <v>0</v>
      </c>
      <c r="T148" s="87">
        <f t="shared" si="734"/>
        <v>0</v>
      </c>
      <c r="U148" s="87">
        <f t="shared" si="734"/>
        <v>0</v>
      </c>
      <c r="V148" s="84"/>
      <c r="W148" s="84"/>
      <c r="X148" s="84"/>
      <c r="Y148" s="88">
        <f t="shared" si="735"/>
        <v>0</v>
      </c>
      <c r="Z148" s="88">
        <f t="shared" si="736"/>
        <v>0</v>
      </c>
      <c r="AA148" s="88">
        <f t="shared" si="737"/>
        <v>0</v>
      </c>
      <c r="AB148" s="85">
        <v>3202.1</v>
      </c>
      <c r="AC148" s="85"/>
      <c r="AD148" s="85"/>
      <c r="AE148" s="88">
        <f t="shared" si="738"/>
        <v>3202.1</v>
      </c>
      <c r="AF148" s="88">
        <f t="shared" si="739"/>
        <v>0</v>
      </c>
      <c r="AG148" s="88">
        <f t="shared" si="740"/>
        <v>0</v>
      </c>
      <c r="AH148" s="85"/>
      <c r="AI148" s="85"/>
      <c r="AJ148" s="85"/>
      <c r="AK148" s="154">
        <f t="shared" si="741"/>
        <v>3202.1</v>
      </c>
      <c r="AL148" s="154">
        <f t="shared" si="742"/>
        <v>0</v>
      </c>
      <c r="AM148" s="154">
        <f t="shared" si="743"/>
        <v>0</v>
      </c>
      <c r="AN148" s="160"/>
      <c r="AO148" s="160"/>
      <c r="AP148" s="160"/>
      <c r="AQ148" s="87">
        <f t="shared" si="721"/>
        <v>3202.1</v>
      </c>
      <c r="AR148" s="87">
        <f t="shared" si="722"/>
        <v>0</v>
      </c>
      <c r="AS148" s="87">
        <f t="shared" si="723"/>
        <v>0</v>
      </c>
      <c r="AT148" s="84"/>
      <c r="AU148" s="84"/>
      <c r="AV148" s="84"/>
      <c r="AW148" s="87">
        <f t="shared" si="724"/>
        <v>3202.1</v>
      </c>
      <c r="AX148" s="87">
        <f t="shared" si="725"/>
        <v>0</v>
      </c>
      <c r="AY148" s="87">
        <f t="shared" si="726"/>
        <v>0</v>
      </c>
      <c r="AZ148" s="84"/>
      <c r="BA148" s="84"/>
      <c r="BB148" s="84"/>
      <c r="BC148" s="87">
        <f t="shared" si="727"/>
        <v>3202.1</v>
      </c>
      <c r="BD148" s="87">
        <f t="shared" si="728"/>
        <v>0</v>
      </c>
      <c r="BE148" s="87">
        <f t="shared" si="729"/>
        <v>0</v>
      </c>
      <c r="BF148" s="84"/>
      <c r="BG148" s="84"/>
      <c r="BH148" s="84"/>
      <c r="BI148" s="87">
        <f t="shared" si="730"/>
        <v>3202.1</v>
      </c>
      <c r="BJ148" s="87">
        <f t="shared" si="731"/>
        <v>0</v>
      </c>
      <c r="BK148" s="87">
        <f t="shared" si="732"/>
        <v>0</v>
      </c>
    </row>
    <row r="149" spans="1:63" s="125" customFormat="1" ht="54" hidden="1" customHeight="1" x14ac:dyDescent="0.25">
      <c r="A149" s="252"/>
      <c r="B149" s="93" t="s">
        <v>100</v>
      </c>
      <c r="C149" s="94" t="s">
        <v>244</v>
      </c>
      <c r="D149" s="75"/>
      <c r="E149" s="75"/>
      <c r="F149" s="75"/>
      <c r="G149" s="76"/>
      <c r="H149" s="76"/>
      <c r="I149" s="76"/>
      <c r="J149" s="75"/>
      <c r="K149" s="75"/>
      <c r="L149" s="75"/>
      <c r="M149" s="95">
        <f t="shared" si="733"/>
        <v>0</v>
      </c>
      <c r="N149" s="95">
        <f t="shared" si="733"/>
        <v>0</v>
      </c>
      <c r="O149" s="95">
        <f t="shared" si="733"/>
        <v>0</v>
      </c>
      <c r="P149" s="75"/>
      <c r="Q149" s="75"/>
      <c r="R149" s="75"/>
      <c r="S149" s="95">
        <f t="shared" si="734"/>
        <v>0</v>
      </c>
      <c r="T149" s="95">
        <f t="shared" si="734"/>
        <v>0</v>
      </c>
      <c r="U149" s="95">
        <f t="shared" si="734"/>
        <v>0</v>
      </c>
      <c r="V149" s="84"/>
      <c r="W149" s="75"/>
      <c r="X149" s="75"/>
      <c r="Y149" s="88">
        <f t="shared" si="735"/>
        <v>0</v>
      </c>
      <c r="Z149" s="88">
        <f t="shared" si="736"/>
        <v>0</v>
      </c>
      <c r="AA149" s="88">
        <f t="shared" si="737"/>
        <v>0</v>
      </c>
      <c r="AB149" s="85"/>
      <c r="AC149" s="85"/>
      <c r="AD149" s="85"/>
      <c r="AE149" s="88">
        <f t="shared" si="738"/>
        <v>0</v>
      </c>
      <c r="AF149" s="88">
        <f t="shared" si="739"/>
        <v>0</v>
      </c>
      <c r="AG149" s="88">
        <f t="shared" si="740"/>
        <v>0</v>
      </c>
      <c r="AH149" s="85"/>
      <c r="AI149" s="85"/>
      <c r="AJ149" s="85"/>
      <c r="AK149" s="154">
        <f t="shared" si="741"/>
        <v>0</v>
      </c>
      <c r="AL149" s="154">
        <f t="shared" si="742"/>
        <v>0</v>
      </c>
      <c r="AM149" s="154">
        <f t="shared" si="743"/>
        <v>0</v>
      </c>
      <c r="AN149" s="160"/>
      <c r="AO149" s="160"/>
      <c r="AP149" s="160"/>
      <c r="AQ149" s="87">
        <f t="shared" si="721"/>
        <v>0</v>
      </c>
      <c r="AR149" s="87">
        <f t="shared" si="722"/>
        <v>0</v>
      </c>
      <c r="AS149" s="87">
        <f t="shared" si="723"/>
        <v>0</v>
      </c>
      <c r="AT149" s="84"/>
      <c r="AU149" s="84"/>
      <c r="AV149" s="84"/>
      <c r="AW149" s="87">
        <f t="shared" si="724"/>
        <v>0</v>
      </c>
      <c r="AX149" s="87">
        <f t="shared" si="725"/>
        <v>0</v>
      </c>
      <c r="AY149" s="87">
        <f t="shared" si="726"/>
        <v>0</v>
      </c>
      <c r="AZ149" s="84"/>
      <c r="BA149" s="84"/>
      <c r="BB149" s="84"/>
      <c r="BC149" s="87">
        <f t="shared" si="727"/>
        <v>0</v>
      </c>
      <c r="BD149" s="87">
        <f t="shared" si="728"/>
        <v>0</v>
      </c>
      <c r="BE149" s="87">
        <f t="shared" si="729"/>
        <v>0</v>
      </c>
      <c r="BF149" s="84"/>
      <c r="BG149" s="84"/>
      <c r="BH149" s="84"/>
      <c r="BI149" s="87">
        <f t="shared" si="730"/>
        <v>0</v>
      </c>
      <c r="BJ149" s="87">
        <f t="shared" si="731"/>
        <v>0</v>
      </c>
      <c r="BK149" s="87">
        <f t="shared" si="732"/>
        <v>0</v>
      </c>
    </row>
    <row r="150" spans="1:63" s="125" customFormat="1" ht="54" hidden="1" customHeight="1" x14ac:dyDescent="0.25">
      <c r="A150" s="252"/>
      <c r="B150" s="93" t="s">
        <v>101</v>
      </c>
      <c r="C150" s="94" t="s">
        <v>245</v>
      </c>
      <c r="D150" s="75"/>
      <c r="E150" s="75"/>
      <c r="F150" s="75"/>
      <c r="G150" s="76"/>
      <c r="H150" s="76"/>
      <c r="I150" s="76"/>
      <c r="J150" s="75"/>
      <c r="K150" s="75"/>
      <c r="L150" s="75"/>
      <c r="M150" s="95">
        <f t="shared" si="733"/>
        <v>0</v>
      </c>
      <c r="N150" s="95">
        <f t="shared" si="733"/>
        <v>0</v>
      </c>
      <c r="O150" s="95">
        <f t="shared" si="733"/>
        <v>0</v>
      </c>
      <c r="P150" s="75"/>
      <c r="Q150" s="75"/>
      <c r="R150" s="75"/>
      <c r="S150" s="95">
        <f t="shared" si="734"/>
        <v>0</v>
      </c>
      <c r="T150" s="95">
        <f t="shared" si="734"/>
        <v>0</v>
      </c>
      <c r="U150" s="95">
        <f t="shared" si="734"/>
        <v>0</v>
      </c>
      <c r="V150" s="84"/>
      <c r="W150" s="75"/>
      <c r="X150" s="75"/>
      <c r="Y150" s="88">
        <f t="shared" si="735"/>
        <v>0</v>
      </c>
      <c r="Z150" s="88">
        <f t="shared" si="736"/>
        <v>0</v>
      </c>
      <c r="AA150" s="88">
        <f t="shared" si="737"/>
        <v>0</v>
      </c>
      <c r="AB150" s="85"/>
      <c r="AC150" s="85"/>
      <c r="AD150" s="85"/>
      <c r="AE150" s="88">
        <f t="shared" si="738"/>
        <v>0</v>
      </c>
      <c r="AF150" s="88">
        <f t="shared" si="739"/>
        <v>0</v>
      </c>
      <c r="AG150" s="88">
        <f t="shared" si="740"/>
        <v>0</v>
      </c>
      <c r="AH150" s="85"/>
      <c r="AI150" s="85"/>
      <c r="AJ150" s="85"/>
      <c r="AK150" s="154">
        <f t="shared" si="741"/>
        <v>0</v>
      </c>
      <c r="AL150" s="154">
        <f t="shared" si="742"/>
        <v>0</v>
      </c>
      <c r="AM150" s="154">
        <f t="shared" si="743"/>
        <v>0</v>
      </c>
      <c r="AN150" s="160"/>
      <c r="AO150" s="160"/>
      <c r="AP150" s="160"/>
      <c r="AQ150" s="87">
        <f t="shared" si="721"/>
        <v>0</v>
      </c>
      <c r="AR150" s="87">
        <f t="shared" si="722"/>
        <v>0</v>
      </c>
      <c r="AS150" s="87">
        <f t="shared" si="723"/>
        <v>0</v>
      </c>
      <c r="AT150" s="84"/>
      <c r="AU150" s="84"/>
      <c r="AV150" s="84"/>
      <c r="AW150" s="87">
        <f t="shared" si="724"/>
        <v>0</v>
      </c>
      <c r="AX150" s="87">
        <f t="shared" si="725"/>
        <v>0</v>
      </c>
      <c r="AY150" s="87">
        <f t="shared" si="726"/>
        <v>0</v>
      </c>
      <c r="AZ150" s="84"/>
      <c r="BA150" s="84"/>
      <c r="BB150" s="84"/>
      <c r="BC150" s="87">
        <f t="shared" si="727"/>
        <v>0</v>
      </c>
      <c r="BD150" s="87">
        <f t="shared" si="728"/>
        <v>0</v>
      </c>
      <c r="BE150" s="87">
        <f t="shared" si="729"/>
        <v>0</v>
      </c>
      <c r="BF150" s="84"/>
      <c r="BG150" s="84"/>
      <c r="BH150" s="84"/>
      <c r="BI150" s="87">
        <f t="shared" si="730"/>
        <v>0</v>
      </c>
      <c r="BJ150" s="87">
        <f t="shared" si="731"/>
        <v>0</v>
      </c>
      <c r="BK150" s="87">
        <f t="shared" si="732"/>
        <v>0</v>
      </c>
    </row>
    <row r="151" spans="1:63" s="125" customFormat="1" ht="72" hidden="1" customHeight="1" x14ac:dyDescent="0.25">
      <c r="A151" s="252"/>
      <c r="B151" s="93" t="s">
        <v>102</v>
      </c>
      <c r="C151" s="94" t="s">
        <v>246</v>
      </c>
      <c r="D151" s="75"/>
      <c r="E151" s="75"/>
      <c r="F151" s="75"/>
      <c r="G151" s="76"/>
      <c r="H151" s="76"/>
      <c r="I151" s="76"/>
      <c r="J151" s="75"/>
      <c r="K151" s="75"/>
      <c r="L151" s="75"/>
      <c r="M151" s="95">
        <f t="shared" si="733"/>
        <v>0</v>
      </c>
      <c r="N151" s="95">
        <f t="shared" si="733"/>
        <v>0</v>
      </c>
      <c r="O151" s="95">
        <f t="shared" si="733"/>
        <v>0</v>
      </c>
      <c r="P151" s="75"/>
      <c r="Q151" s="75"/>
      <c r="R151" s="75"/>
      <c r="S151" s="95">
        <f t="shared" si="734"/>
        <v>0</v>
      </c>
      <c r="T151" s="95">
        <f t="shared" si="734"/>
        <v>0</v>
      </c>
      <c r="U151" s="95">
        <f t="shared" si="734"/>
        <v>0</v>
      </c>
      <c r="V151" s="84"/>
      <c r="W151" s="75"/>
      <c r="X151" s="75"/>
      <c r="Y151" s="88">
        <f t="shared" si="735"/>
        <v>0</v>
      </c>
      <c r="Z151" s="88">
        <f t="shared" si="736"/>
        <v>0</v>
      </c>
      <c r="AA151" s="88">
        <f t="shared" si="737"/>
        <v>0</v>
      </c>
      <c r="AB151" s="85"/>
      <c r="AC151" s="85"/>
      <c r="AD151" s="85"/>
      <c r="AE151" s="88">
        <f t="shared" si="738"/>
        <v>0</v>
      </c>
      <c r="AF151" s="88">
        <f t="shared" si="739"/>
        <v>0</v>
      </c>
      <c r="AG151" s="88">
        <f t="shared" si="740"/>
        <v>0</v>
      </c>
      <c r="AH151" s="85"/>
      <c r="AI151" s="85"/>
      <c r="AJ151" s="85"/>
      <c r="AK151" s="154">
        <f t="shared" si="741"/>
        <v>0</v>
      </c>
      <c r="AL151" s="154">
        <f t="shared" si="742"/>
        <v>0</v>
      </c>
      <c r="AM151" s="154">
        <f t="shared" si="743"/>
        <v>0</v>
      </c>
      <c r="AN151" s="160"/>
      <c r="AO151" s="160"/>
      <c r="AP151" s="160"/>
      <c r="AQ151" s="87">
        <f t="shared" si="721"/>
        <v>0</v>
      </c>
      <c r="AR151" s="87">
        <f t="shared" si="722"/>
        <v>0</v>
      </c>
      <c r="AS151" s="87">
        <f t="shared" si="723"/>
        <v>0</v>
      </c>
      <c r="AT151" s="84"/>
      <c r="AU151" s="84"/>
      <c r="AV151" s="84"/>
      <c r="AW151" s="87">
        <f t="shared" si="724"/>
        <v>0</v>
      </c>
      <c r="AX151" s="87">
        <f t="shared" si="725"/>
        <v>0</v>
      </c>
      <c r="AY151" s="87">
        <f t="shared" si="726"/>
        <v>0</v>
      </c>
      <c r="AZ151" s="84"/>
      <c r="BA151" s="84"/>
      <c r="BB151" s="84"/>
      <c r="BC151" s="87">
        <f t="shared" si="727"/>
        <v>0</v>
      </c>
      <c r="BD151" s="87">
        <f t="shared" si="728"/>
        <v>0</v>
      </c>
      <c r="BE151" s="87">
        <f t="shared" si="729"/>
        <v>0</v>
      </c>
      <c r="BF151" s="84"/>
      <c r="BG151" s="84"/>
      <c r="BH151" s="84"/>
      <c r="BI151" s="87">
        <f t="shared" si="730"/>
        <v>0</v>
      </c>
      <c r="BJ151" s="87">
        <f t="shared" si="731"/>
        <v>0</v>
      </c>
      <c r="BK151" s="87">
        <f t="shared" si="732"/>
        <v>0</v>
      </c>
    </row>
    <row r="152" spans="1:63" s="125" customFormat="1" ht="72" hidden="1" customHeight="1" x14ac:dyDescent="0.25">
      <c r="A152" s="253">
        <v>919</v>
      </c>
      <c r="B152" s="91" t="s">
        <v>397</v>
      </c>
      <c r="C152" s="96" t="s">
        <v>247</v>
      </c>
      <c r="D152" s="75"/>
      <c r="E152" s="75"/>
      <c r="F152" s="75"/>
      <c r="G152" s="76"/>
      <c r="H152" s="76">
        <v>37</v>
      </c>
      <c r="I152" s="76">
        <v>37</v>
      </c>
      <c r="J152" s="77">
        <v>28003.5</v>
      </c>
      <c r="K152" s="75"/>
      <c r="L152" s="75"/>
      <c r="M152" s="87">
        <f t="shared" si="733"/>
        <v>28003.5</v>
      </c>
      <c r="N152" s="87">
        <f t="shared" si="733"/>
        <v>0</v>
      </c>
      <c r="O152" s="87">
        <f t="shared" si="733"/>
        <v>0</v>
      </c>
      <c r="P152" s="79"/>
      <c r="Q152" s="84"/>
      <c r="R152" s="84"/>
      <c r="S152" s="87">
        <f t="shared" si="734"/>
        <v>28003.5</v>
      </c>
      <c r="T152" s="87">
        <f t="shared" si="734"/>
        <v>0</v>
      </c>
      <c r="U152" s="87">
        <f t="shared" si="734"/>
        <v>0</v>
      </c>
      <c r="V152" s="79"/>
      <c r="W152" s="79"/>
      <c r="X152" s="79"/>
      <c r="Y152" s="88">
        <f t="shared" si="735"/>
        <v>28003.5</v>
      </c>
      <c r="Z152" s="88">
        <f t="shared" si="736"/>
        <v>0</v>
      </c>
      <c r="AA152" s="88">
        <f t="shared" si="737"/>
        <v>0</v>
      </c>
      <c r="AB152" s="81"/>
      <c r="AC152" s="81"/>
      <c r="AD152" s="81"/>
      <c r="AE152" s="88">
        <f t="shared" si="738"/>
        <v>28003.5</v>
      </c>
      <c r="AF152" s="88">
        <f t="shared" si="739"/>
        <v>0</v>
      </c>
      <c r="AG152" s="88">
        <f t="shared" si="740"/>
        <v>0</v>
      </c>
      <c r="AH152" s="81"/>
      <c r="AI152" s="81"/>
      <c r="AJ152" s="81"/>
      <c r="AK152" s="154">
        <f t="shared" si="741"/>
        <v>28003.5</v>
      </c>
      <c r="AL152" s="154">
        <f t="shared" si="742"/>
        <v>0</v>
      </c>
      <c r="AM152" s="154">
        <f t="shared" si="743"/>
        <v>0</v>
      </c>
      <c r="AN152" s="161"/>
      <c r="AO152" s="161"/>
      <c r="AP152" s="161"/>
      <c r="AQ152" s="87">
        <f t="shared" si="721"/>
        <v>28003.5</v>
      </c>
      <c r="AR152" s="87">
        <f t="shared" si="722"/>
        <v>0</v>
      </c>
      <c r="AS152" s="87">
        <f t="shared" si="723"/>
        <v>0</v>
      </c>
      <c r="AT152" s="79"/>
      <c r="AU152" s="79"/>
      <c r="AV152" s="79"/>
      <c r="AW152" s="87">
        <f t="shared" si="724"/>
        <v>28003.5</v>
      </c>
      <c r="AX152" s="87">
        <f t="shared" si="725"/>
        <v>0</v>
      </c>
      <c r="AY152" s="87">
        <f t="shared" si="726"/>
        <v>0</v>
      </c>
      <c r="AZ152" s="79"/>
      <c r="BA152" s="79"/>
      <c r="BB152" s="79"/>
      <c r="BC152" s="87">
        <f t="shared" si="727"/>
        <v>28003.5</v>
      </c>
      <c r="BD152" s="87">
        <f t="shared" si="728"/>
        <v>0</v>
      </c>
      <c r="BE152" s="87">
        <f t="shared" si="729"/>
        <v>0</v>
      </c>
      <c r="BF152" s="79"/>
      <c r="BG152" s="79"/>
      <c r="BH152" s="79"/>
      <c r="BI152" s="87">
        <f t="shared" si="730"/>
        <v>28003.5</v>
      </c>
      <c r="BJ152" s="87">
        <f t="shared" si="731"/>
        <v>0</v>
      </c>
      <c r="BK152" s="87">
        <f t="shared" si="732"/>
        <v>0</v>
      </c>
    </row>
    <row r="153" spans="1:63" s="125" customFormat="1" ht="54" hidden="1" customHeight="1" x14ac:dyDescent="0.25">
      <c r="A153" s="253">
        <v>904</v>
      </c>
      <c r="B153" s="91" t="s">
        <v>426</v>
      </c>
      <c r="C153" s="96" t="s">
        <v>396</v>
      </c>
      <c r="D153" s="75">
        <v>0</v>
      </c>
      <c r="E153" s="75"/>
      <c r="F153" s="75"/>
      <c r="G153" s="76"/>
      <c r="H153" s="76">
        <v>34</v>
      </c>
      <c r="I153" s="76">
        <v>34</v>
      </c>
      <c r="J153" s="77">
        <v>2240</v>
      </c>
      <c r="K153" s="75"/>
      <c r="L153" s="75"/>
      <c r="M153" s="87">
        <f>D153+J153</f>
        <v>2240</v>
      </c>
      <c r="N153" s="87">
        <v>0</v>
      </c>
      <c r="O153" s="87">
        <v>0</v>
      </c>
      <c r="P153" s="79"/>
      <c r="Q153" s="84"/>
      <c r="R153" s="84"/>
      <c r="S153" s="87">
        <f>M153+P153</f>
        <v>2240</v>
      </c>
      <c r="T153" s="87"/>
      <c r="U153" s="87"/>
      <c r="V153" s="79"/>
      <c r="W153" s="79"/>
      <c r="X153" s="79"/>
      <c r="Y153" s="88">
        <f>S153+V153</f>
        <v>2240</v>
      </c>
      <c r="Z153" s="88"/>
      <c r="AA153" s="88"/>
      <c r="AB153" s="81"/>
      <c r="AC153" s="81"/>
      <c r="AD153" s="81"/>
      <c r="AE153" s="88">
        <f>Y153+AB153</f>
        <v>2240</v>
      </c>
      <c r="AF153" s="88"/>
      <c r="AG153" s="88"/>
      <c r="AH153" s="81"/>
      <c r="AI153" s="81"/>
      <c r="AJ153" s="81"/>
      <c r="AK153" s="154">
        <f>AE153+AH153</f>
        <v>2240</v>
      </c>
      <c r="AL153" s="154"/>
      <c r="AM153" s="154"/>
      <c r="AN153" s="161"/>
      <c r="AO153" s="161"/>
      <c r="AP153" s="161"/>
      <c r="AQ153" s="87">
        <f>AK153+AN153</f>
        <v>2240</v>
      </c>
      <c r="AR153" s="87"/>
      <c r="AS153" s="87"/>
      <c r="AT153" s="79"/>
      <c r="AU153" s="79"/>
      <c r="AV153" s="79"/>
      <c r="AW153" s="87">
        <f>AQ153+AT153</f>
        <v>2240</v>
      </c>
      <c r="AX153" s="87"/>
      <c r="AY153" s="87"/>
      <c r="AZ153" s="79"/>
      <c r="BA153" s="79"/>
      <c r="BB153" s="79"/>
      <c r="BC153" s="87">
        <f>AW153+AZ153</f>
        <v>2240</v>
      </c>
      <c r="BD153" s="87"/>
      <c r="BE153" s="87"/>
      <c r="BF153" s="79"/>
      <c r="BG153" s="79"/>
      <c r="BH153" s="79"/>
      <c r="BI153" s="87">
        <f>BC153+BF153</f>
        <v>2240</v>
      </c>
      <c r="BJ153" s="87"/>
      <c r="BK153" s="87"/>
    </row>
    <row r="154" spans="1:63" s="1" customFormat="1" ht="21.75" customHeight="1" x14ac:dyDescent="0.25">
      <c r="A154" s="248"/>
      <c r="B154" s="62" t="s">
        <v>402</v>
      </c>
      <c r="C154" s="14" t="s">
        <v>249</v>
      </c>
      <c r="D154" s="226">
        <f>SUM(D155:D165)</f>
        <v>0</v>
      </c>
      <c r="E154" s="226">
        <f>SUM(E155:E165)</f>
        <v>0</v>
      </c>
      <c r="F154" s="226">
        <f>SUM(F155:F165)</f>
        <v>0</v>
      </c>
      <c r="G154" s="29"/>
      <c r="H154" s="29"/>
      <c r="I154" s="29"/>
      <c r="J154" s="226">
        <f t="shared" ref="J154:O154" si="744">SUM(J155:J165)</f>
        <v>10353</v>
      </c>
      <c r="K154" s="226">
        <f t="shared" si="744"/>
        <v>10358</v>
      </c>
      <c r="L154" s="226">
        <f t="shared" si="744"/>
        <v>10353</v>
      </c>
      <c r="M154" s="227">
        <f t="shared" si="744"/>
        <v>10353</v>
      </c>
      <c r="N154" s="227">
        <f t="shared" si="744"/>
        <v>10358</v>
      </c>
      <c r="O154" s="227">
        <f t="shared" si="744"/>
        <v>10353</v>
      </c>
      <c r="P154" s="227">
        <f t="shared" ref="P154:AA154" si="745">SUM(P155:P165)</f>
        <v>0</v>
      </c>
      <c r="Q154" s="227">
        <f t="shared" si="745"/>
        <v>0</v>
      </c>
      <c r="R154" s="227">
        <f t="shared" si="745"/>
        <v>0</v>
      </c>
      <c r="S154" s="227">
        <f t="shared" si="745"/>
        <v>10353</v>
      </c>
      <c r="T154" s="227">
        <f t="shared" si="745"/>
        <v>10358</v>
      </c>
      <c r="U154" s="227">
        <f t="shared" si="745"/>
        <v>10353</v>
      </c>
      <c r="V154" s="227">
        <f t="shared" si="745"/>
        <v>7115</v>
      </c>
      <c r="W154" s="227">
        <f t="shared" si="745"/>
        <v>0</v>
      </c>
      <c r="X154" s="227">
        <f t="shared" si="745"/>
        <v>0</v>
      </c>
      <c r="Y154" s="228">
        <f t="shared" si="745"/>
        <v>17468</v>
      </c>
      <c r="Z154" s="228">
        <f t="shared" si="745"/>
        <v>10358</v>
      </c>
      <c r="AA154" s="228">
        <f t="shared" si="745"/>
        <v>10353</v>
      </c>
      <c r="AB154" s="228">
        <f t="shared" ref="AB154:AF154" si="746">SUM(AB155:AB165)</f>
        <v>93947.199999999997</v>
      </c>
      <c r="AC154" s="228">
        <f t="shared" si="746"/>
        <v>-4022</v>
      </c>
      <c r="AD154" s="228">
        <f t="shared" si="746"/>
        <v>-4022</v>
      </c>
      <c r="AE154" s="228">
        <f t="shared" si="746"/>
        <v>111415.2</v>
      </c>
      <c r="AF154" s="228">
        <f t="shared" si="746"/>
        <v>6336</v>
      </c>
      <c r="AG154" s="228">
        <f>SUM(AG155:AG165)</f>
        <v>6331</v>
      </c>
      <c r="AH154" s="228">
        <f>SUM(AH155:AH166)</f>
        <v>1250</v>
      </c>
      <c r="AI154" s="228">
        <f t="shared" ref="AI154:AM154" si="747">SUM(AI155:AI166)</f>
        <v>0</v>
      </c>
      <c r="AJ154" s="228">
        <f t="shared" si="747"/>
        <v>0</v>
      </c>
      <c r="AK154" s="229">
        <f t="shared" si="747"/>
        <v>112665.2</v>
      </c>
      <c r="AL154" s="229">
        <f t="shared" si="747"/>
        <v>6336</v>
      </c>
      <c r="AM154" s="229">
        <f t="shared" si="747"/>
        <v>6331</v>
      </c>
      <c r="AN154" s="229">
        <f>SUM(AN155:AN166)</f>
        <v>29336</v>
      </c>
      <c r="AO154" s="229">
        <f t="shared" ref="AO154:AS154" si="748">SUM(AO155:AO166)</f>
        <v>0</v>
      </c>
      <c r="AP154" s="229">
        <f t="shared" si="748"/>
        <v>0</v>
      </c>
      <c r="AQ154" s="227">
        <f t="shared" si="748"/>
        <v>142001.20000000001</v>
      </c>
      <c r="AR154" s="227">
        <f t="shared" si="748"/>
        <v>6336</v>
      </c>
      <c r="AS154" s="227">
        <f t="shared" si="748"/>
        <v>6331</v>
      </c>
      <c r="AT154" s="227">
        <f>SUM(AT155:AT166)</f>
        <v>0</v>
      </c>
      <c r="AU154" s="227">
        <f t="shared" ref="AU154:AV154" si="749">SUM(AU155:AU166)</f>
        <v>0</v>
      </c>
      <c r="AV154" s="227">
        <f t="shared" si="749"/>
        <v>0</v>
      </c>
      <c r="AW154" s="227">
        <f>SUM(AW155:AW167)</f>
        <v>142001.20000000001</v>
      </c>
      <c r="AX154" s="227">
        <f>SUM(AX155:AX167)</f>
        <v>6336</v>
      </c>
      <c r="AY154" s="227">
        <f>SUM(AY155:AY167)</f>
        <v>6331</v>
      </c>
      <c r="AZ154" s="227">
        <f>SUM(AZ156:AZ167)</f>
        <v>1223</v>
      </c>
      <c r="BA154" s="227">
        <f>SUM(BA155:BA167)</f>
        <v>0</v>
      </c>
      <c r="BB154" s="227">
        <f>SUM(BB155:BB167)</f>
        <v>0</v>
      </c>
      <c r="BC154" s="227">
        <f>SUM(BC155:BC167)</f>
        <v>143224.20000000001</v>
      </c>
      <c r="BD154" s="227">
        <f>SUM(BD155:BD167)</f>
        <v>6336</v>
      </c>
      <c r="BE154" s="227">
        <f>SUM(BE155:BE167)</f>
        <v>6331</v>
      </c>
      <c r="BF154" s="227">
        <f>SUM(BF156:BF167)</f>
        <v>100</v>
      </c>
      <c r="BG154" s="227">
        <f>SUM(BG155:BG167)</f>
        <v>0</v>
      </c>
      <c r="BH154" s="227">
        <f>SUM(BH155:BH167)</f>
        <v>0</v>
      </c>
      <c r="BI154" s="227">
        <f>SUM(BI155:BI167)</f>
        <v>143324.20000000001</v>
      </c>
      <c r="BJ154" s="227">
        <f>SUM(BJ155:BJ167)</f>
        <v>6336</v>
      </c>
      <c r="BK154" s="227">
        <f>SUM(BK155:BK167)</f>
        <v>6331</v>
      </c>
    </row>
    <row r="155" spans="1:63" s="125" customFormat="1" ht="37.5" hidden="1" customHeight="1" x14ac:dyDescent="0.25">
      <c r="A155" s="249">
        <v>900</v>
      </c>
      <c r="B155" s="146" t="s">
        <v>105</v>
      </c>
      <c r="C155" s="74" t="s">
        <v>250</v>
      </c>
      <c r="D155" s="75"/>
      <c r="E155" s="75"/>
      <c r="F155" s="75"/>
      <c r="G155" s="76"/>
      <c r="H155" s="76">
        <v>32</v>
      </c>
      <c r="I155" s="76">
        <v>32</v>
      </c>
      <c r="J155" s="77">
        <v>193</v>
      </c>
      <c r="K155" s="77">
        <v>193</v>
      </c>
      <c r="L155" s="77">
        <v>193</v>
      </c>
      <c r="M155" s="78">
        <f t="shared" ref="M155:M165" si="750">D155+J155</f>
        <v>193</v>
      </c>
      <c r="N155" s="78">
        <f t="shared" ref="N155:N165" si="751">E155+K155</f>
        <v>193</v>
      </c>
      <c r="O155" s="78">
        <f t="shared" ref="O155:O165" si="752">F155+L155</f>
        <v>193</v>
      </c>
      <c r="P155" s="79"/>
      <c r="Q155" s="79"/>
      <c r="R155" s="79"/>
      <c r="S155" s="78">
        <f t="shared" ref="S155:S165" si="753">M155+P155</f>
        <v>193</v>
      </c>
      <c r="T155" s="78">
        <f t="shared" ref="T155:T165" si="754">N155+Q155</f>
        <v>193</v>
      </c>
      <c r="U155" s="78">
        <f t="shared" ref="U155:U165" si="755">O155+R155</f>
        <v>193</v>
      </c>
      <c r="V155" s="79"/>
      <c r="W155" s="79"/>
      <c r="X155" s="79"/>
      <c r="Y155" s="80">
        <f t="shared" ref="Y155:Y165" si="756">S155+V155</f>
        <v>193</v>
      </c>
      <c r="Z155" s="80">
        <f t="shared" ref="Z155:Z165" si="757">T155+W155</f>
        <v>193</v>
      </c>
      <c r="AA155" s="80">
        <f t="shared" ref="AA155:AA165" si="758">U155+X155</f>
        <v>193</v>
      </c>
      <c r="AB155" s="81"/>
      <c r="AC155" s="81"/>
      <c r="AD155" s="81"/>
      <c r="AE155" s="80">
        <f t="shared" ref="AE155:AE165" si="759">Y155+AB155</f>
        <v>193</v>
      </c>
      <c r="AF155" s="80">
        <f t="shared" ref="AF155:AF165" si="760">Z155+AC155</f>
        <v>193</v>
      </c>
      <c r="AG155" s="80">
        <f t="shared" ref="AG155:AG165" si="761">AA155+AD155</f>
        <v>193</v>
      </c>
      <c r="AH155" s="81"/>
      <c r="AI155" s="81"/>
      <c r="AJ155" s="81"/>
      <c r="AK155" s="155">
        <f t="shared" ref="AK155:AK166" si="762">AE155+AH155</f>
        <v>193</v>
      </c>
      <c r="AL155" s="155">
        <f t="shared" ref="AL155:AL166" si="763">AF155+AI155</f>
        <v>193</v>
      </c>
      <c r="AM155" s="155">
        <f t="shared" ref="AM155:AM166" si="764">AG155+AJ155</f>
        <v>193</v>
      </c>
      <c r="AN155" s="162">
        <v>26.6</v>
      </c>
      <c r="AO155" s="161"/>
      <c r="AP155" s="161"/>
      <c r="AQ155" s="78">
        <f t="shared" ref="AQ155:AQ166" si="765">AK155+AN155</f>
        <v>219.6</v>
      </c>
      <c r="AR155" s="78">
        <f t="shared" ref="AR155:AR166" si="766">AL155+AO155</f>
        <v>193</v>
      </c>
      <c r="AS155" s="78">
        <f t="shared" ref="AS155:AS166" si="767">AM155+AP155</f>
        <v>193</v>
      </c>
      <c r="AT155" s="144"/>
      <c r="AU155" s="79"/>
      <c r="AV155" s="79"/>
      <c r="AW155" s="78">
        <f t="shared" ref="AW155:AW166" si="768">AQ155+AT155</f>
        <v>219.6</v>
      </c>
      <c r="AX155" s="78">
        <f t="shared" ref="AX155:AX166" si="769">AR155+AU155</f>
        <v>193</v>
      </c>
      <c r="AY155" s="78">
        <f t="shared" ref="AY155:AY166" si="770">AS155+AV155</f>
        <v>193</v>
      </c>
      <c r="AZ155" s="144"/>
      <c r="BA155" s="79"/>
      <c r="BB155" s="79"/>
      <c r="BC155" s="78">
        <f t="shared" ref="BC155:BC166" si="771">AW155+AZ155</f>
        <v>219.6</v>
      </c>
      <c r="BD155" s="78">
        <f t="shared" ref="BD155:BD166" si="772">AX155+BA155</f>
        <v>193</v>
      </c>
      <c r="BE155" s="78">
        <f t="shared" ref="BE155:BE166" si="773">AY155+BB155</f>
        <v>193</v>
      </c>
      <c r="BF155" s="144"/>
      <c r="BG155" s="79"/>
      <c r="BH155" s="79"/>
      <c r="BI155" s="78">
        <f t="shared" ref="BI155:BI167" si="774">BC155+BF155</f>
        <v>219.6</v>
      </c>
      <c r="BJ155" s="78">
        <f t="shared" ref="BJ155:BJ167" si="775">BD155+BG155</f>
        <v>193</v>
      </c>
      <c r="BK155" s="78">
        <f t="shared" ref="BK155:BK167" si="776">BE155+BH155</f>
        <v>193</v>
      </c>
    </row>
    <row r="156" spans="1:63" s="125" customFormat="1" ht="27" hidden="1" customHeight="1" x14ac:dyDescent="0.25">
      <c r="A156" s="249">
        <v>900</v>
      </c>
      <c r="B156" s="146" t="s">
        <v>111</v>
      </c>
      <c r="C156" s="74" t="s">
        <v>469</v>
      </c>
      <c r="D156" s="75"/>
      <c r="E156" s="75"/>
      <c r="F156" s="75"/>
      <c r="G156" s="76"/>
      <c r="H156" s="76"/>
      <c r="I156" s="76"/>
      <c r="J156" s="75"/>
      <c r="K156" s="75"/>
      <c r="L156" s="75"/>
      <c r="M156" s="83">
        <f t="shared" si="750"/>
        <v>0</v>
      </c>
      <c r="N156" s="83">
        <f t="shared" si="751"/>
        <v>0</v>
      </c>
      <c r="O156" s="83">
        <f t="shared" si="752"/>
        <v>0</v>
      </c>
      <c r="P156" s="75"/>
      <c r="Q156" s="75"/>
      <c r="R156" s="75"/>
      <c r="S156" s="83">
        <f t="shared" si="753"/>
        <v>0</v>
      </c>
      <c r="T156" s="83">
        <f t="shared" si="754"/>
        <v>0</v>
      </c>
      <c r="U156" s="83">
        <f t="shared" si="755"/>
        <v>0</v>
      </c>
      <c r="V156" s="84"/>
      <c r="W156" s="75"/>
      <c r="X156" s="75"/>
      <c r="Y156" s="80">
        <f t="shared" si="756"/>
        <v>0</v>
      </c>
      <c r="Z156" s="80">
        <f t="shared" si="757"/>
        <v>0</v>
      </c>
      <c r="AA156" s="80">
        <f t="shared" si="758"/>
        <v>0</v>
      </c>
      <c r="AB156" s="85"/>
      <c r="AC156" s="85"/>
      <c r="AD156" s="85"/>
      <c r="AE156" s="80">
        <f t="shared" si="759"/>
        <v>0</v>
      </c>
      <c r="AF156" s="80">
        <f t="shared" si="760"/>
        <v>0</v>
      </c>
      <c r="AG156" s="80">
        <f t="shared" si="761"/>
        <v>0</v>
      </c>
      <c r="AH156" s="85"/>
      <c r="AI156" s="85"/>
      <c r="AJ156" s="85"/>
      <c r="AK156" s="155">
        <f t="shared" si="762"/>
        <v>0</v>
      </c>
      <c r="AL156" s="155">
        <f t="shared" si="763"/>
        <v>0</v>
      </c>
      <c r="AM156" s="155">
        <f t="shared" si="764"/>
        <v>0</v>
      </c>
      <c r="AN156" s="162">
        <v>720</v>
      </c>
      <c r="AO156" s="160"/>
      <c r="AP156" s="160"/>
      <c r="AQ156" s="78">
        <f t="shared" si="765"/>
        <v>720</v>
      </c>
      <c r="AR156" s="78">
        <f t="shared" si="766"/>
        <v>0</v>
      </c>
      <c r="AS156" s="78">
        <f t="shared" si="767"/>
        <v>0</v>
      </c>
      <c r="AT156" s="144"/>
      <c r="AU156" s="84"/>
      <c r="AV156" s="84"/>
      <c r="AW156" s="78">
        <f t="shared" si="768"/>
        <v>720</v>
      </c>
      <c r="AX156" s="78">
        <f t="shared" si="769"/>
        <v>0</v>
      </c>
      <c r="AY156" s="78">
        <f t="shared" si="770"/>
        <v>0</v>
      </c>
      <c r="AZ156" s="144"/>
      <c r="BA156" s="84"/>
      <c r="BB156" s="84"/>
      <c r="BC156" s="78">
        <f t="shared" si="771"/>
        <v>720</v>
      </c>
      <c r="BD156" s="78">
        <f t="shared" si="772"/>
        <v>0</v>
      </c>
      <c r="BE156" s="78">
        <f t="shared" si="773"/>
        <v>0</v>
      </c>
      <c r="BF156" s="144"/>
      <c r="BG156" s="84"/>
      <c r="BH156" s="84"/>
      <c r="BI156" s="78">
        <f t="shared" si="774"/>
        <v>720</v>
      </c>
      <c r="BJ156" s="78">
        <f t="shared" si="775"/>
        <v>0</v>
      </c>
      <c r="BK156" s="78">
        <f t="shared" si="776"/>
        <v>0</v>
      </c>
    </row>
    <row r="157" spans="1:63" s="125" customFormat="1" ht="37.5" hidden="1" customHeight="1" x14ac:dyDescent="0.25">
      <c r="A157" s="249">
        <v>911</v>
      </c>
      <c r="B157" s="146" t="s">
        <v>106</v>
      </c>
      <c r="C157" s="74" t="s">
        <v>251</v>
      </c>
      <c r="D157" s="77">
        <v>0</v>
      </c>
      <c r="E157" s="75"/>
      <c r="F157" s="75"/>
      <c r="G157" s="76"/>
      <c r="H157" s="76">
        <v>31</v>
      </c>
      <c r="I157" s="76">
        <v>31</v>
      </c>
      <c r="J157" s="77">
        <v>1209</v>
      </c>
      <c r="K157" s="77">
        <v>1209</v>
      </c>
      <c r="L157" s="77">
        <v>1209</v>
      </c>
      <c r="M157" s="78">
        <f t="shared" si="750"/>
        <v>1209</v>
      </c>
      <c r="N157" s="78">
        <f t="shared" si="751"/>
        <v>1209</v>
      </c>
      <c r="O157" s="78">
        <f t="shared" si="752"/>
        <v>1209</v>
      </c>
      <c r="P157" s="79"/>
      <c r="Q157" s="79"/>
      <c r="R157" s="79"/>
      <c r="S157" s="78">
        <f t="shared" si="753"/>
        <v>1209</v>
      </c>
      <c r="T157" s="78">
        <f t="shared" si="754"/>
        <v>1209</v>
      </c>
      <c r="U157" s="78">
        <f t="shared" si="755"/>
        <v>1209</v>
      </c>
      <c r="V157" s="79"/>
      <c r="W157" s="79"/>
      <c r="X157" s="79"/>
      <c r="Y157" s="80">
        <f t="shared" si="756"/>
        <v>1209</v>
      </c>
      <c r="Z157" s="80">
        <f t="shared" si="757"/>
        <v>1209</v>
      </c>
      <c r="AA157" s="80">
        <f t="shared" si="758"/>
        <v>1209</v>
      </c>
      <c r="AB157" s="81"/>
      <c r="AC157" s="81"/>
      <c r="AD157" s="81"/>
      <c r="AE157" s="80">
        <f t="shared" si="759"/>
        <v>1209</v>
      </c>
      <c r="AF157" s="80">
        <f t="shared" si="760"/>
        <v>1209</v>
      </c>
      <c r="AG157" s="80">
        <f t="shared" si="761"/>
        <v>1209</v>
      </c>
      <c r="AH157" s="81"/>
      <c r="AI157" s="81"/>
      <c r="AJ157" s="81"/>
      <c r="AK157" s="155">
        <f t="shared" si="762"/>
        <v>1209</v>
      </c>
      <c r="AL157" s="155">
        <f t="shared" si="763"/>
        <v>1209</v>
      </c>
      <c r="AM157" s="155">
        <f t="shared" si="764"/>
        <v>1209</v>
      </c>
      <c r="AN157" s="162"/>
      <c r="AO157" s="161"/>
      <c r="AP157" s="161"/>
      <c r="AQ157" s="78">
        <f t="shared" si="765"/>
        <v>1209</v>
      </c>
      <c r="AR157" s="78">
        <f t="shared" si="766"/>
        <v>1209</v>
      </c>
      <c r="AS157" s="78">
        <f t="shared" si="767"/>
        <v>1209</v>
      </c>
      <c r="AT157" s="144"/>
      <c r="AU157" s="79"/>
      <c r="AV157" s="79"/>
      <c r="AW157" s="78">
        <f t="shared" si="768"/>
        <v>1209</v>
      </c>
      <c r="AX157" s="78">
        <f t="shared" si="769"/>
        <v>1209</v>
      </c>
      <c r="AY157" s="78">
        <f t="shared" si="770"/>
        <v>1209</v>
      </c>
      <c r="AZ157" s="144"/>
      <c r="BA157" s="79"/>
      <c r="BB157" s="79"/>
      <c r="BC157" s="78">
        <f t="shared" si="771"/>
        <v>1209</v>
      </c>
      <c r="BD157" s="78">
        <f t="shared" si="772"/>
        <v>1209</v>
      </c>
      <c r="BE157" s="78">
        <f t="shared" si="773"/>
        <v>1209</v>
      </c>
      <c r="BF157" s="144"/>
      <c r="BG157" s="79"/>
      <c r="BH157" s="79"/>
      <c r="BI157" s="78">
        <f t="shared" si="774"/>
        <v>1209</v>
      </c>
      <c r="BJ157" s="78">
        <f t="shared" si="775"/>
        <v>1209</v>
      </c>
      <c r="BK157" s="78">
        <f t="shared" si="776"/>
        <v>1209</v>
      </c>
    </row>
    <row r="158" spans="1:63" s="125" customFormat="1" ht="37.5" hidden="1" customHeight="1" x14ac:dyDescent="0.25">
      <c r="A158" s="249">
        <v>911</v>
      </c>
      <c r="B158" s="146" t="s">
        <v>107</v>
      </c>
      <c r="C158" s="74" t="s">
        <v>252</v>
      </c>
      <c r="D158" s="77">
        <v>0</v>
      </c>
      <c r="E158" s="75"/>
      <c r="F158" s="75"/>
      <c r="G158" s="76"/>
      <c r="H158" s="76">
        <v>29</v>
      </c>
      <c r="I158" s="76">
        <v>29</v>
      </c>
      <c r="J158" s="77">
        <v>365</v>
      </c>
      <c r="K158" s="77">
        <v>365</v>
      </c>
      <c r="L158" s="77">
        <v>365</v>
      </c>
      <c r="M158" s="78">
        <f t="shared" si="750"/>
        <v>365</v>
      </c>
      <c r="N158" s="78">
        <f t="shared" si="751"/>
        <v>365</v>
      </c>
      <c r="O158" s="78">
        <f t="shared" si="752"/>
        <v>365</v>
      </c>
      <c r="P158" s="79"/>
      <c r="Q158" s="79"/>
      <c r="R158" s="79"/>
      <c r="S158" s="78">
        <f t="shared" si="753"/>
        <v>365</v>
      </c>
      <c r="T158" s="78">
        <f t="shared" si="754"/>
        <v>365</v>
      </c>
      <c r="U158" s="78">
        <f t="shared" si="755"/>
        <v>365</v>
      </c>
      <c r="V158" s="79"/>
      <c r="W158" s="79"/>
      <c r="X158" s="79"/>
      <c r="Y158" s="80">
        <f t="shared" si="756"/>
        <v>365</v>
      </c>
      <c r="Z158" s="80">
        <f t="shared" si="757"/>
        <v>365</v>
      </c>
      <c r="AA158" s="80">
        <f t="shared" si="758"/>
        <v>365</v>
      </c>
      <c r="AB158" s="81"/>
      <c r="AC158" s="81"/>
      <c r="AD158" s="81"/>
      <c r="AE158" s="80">
        <f t="shared" si="759"/>
        <v>365</v>
      </c>
      <c r="AF158" s="80">
        <f t="shared" si="760"/>
        <v>365</v>
      </c>
      <c r="AG158" s="80">
        <f t="shared" si="761"/>
        <v>365</v>
      </c>
      <c r="AH158" s="81"/>
      <c r="AI158" s="81"/>
      <c r="AJ158" s="81"/>
      <c r="AK158" s="155">
        <f t="shared" si="762"/>
        <v>365</v>
      </c>
      <c r="AL158" s="155">
        <f t="shared" si="763"/>
        <v>365</v>
      </c>
      <c r="AM158" s="155">
        <f t="shared" si="764"/>
        <v>365</v>
      </c>
      <c r="AN158" s="162">
        <v>100</v>
      </c>
      <c r="AO158" s="161"/>
      <c r="AP158" s="161"/>
      <c r="AQ158" s="78">
        <f t="shared" si="765"/>
        <v>465</v>
      </c>
      <c r="AR158" s="78">
        <f t="shared" si="766"/>
        <v>365</v>
      </c>
      <c r="AS158" s="78">
        <f t="shared" si="767"/>
        <v>365</v>
      </c>
      <c r="AT158" s="144"/>
      <c r="AU158" s="79"/>
      <c r="AV158" s="79"/>
      <c r="AW158" s="78">
        <f t="shared" si="768"/>
        <v>465</v>
      </c>
      <c r="AX158" s="78">
        <f t="shared" si="769"/>
        <v>365</v>
      </c>
      <c r="AY158" s="78">
        <f t="shared" si="770"/>
        <v>365</v>
      </c>
      <c r="AZ158" s="144"/>
      <c r="BA158" s="79"/>
      <c r="BB158" s="79"/>
      <c r="BC158" s="78">
        <f t="shared" si="771"/>
        <v>465</v>
      </c>
      <c r="BD158" s="78">
        <f t="shared" si="772"/>
        <v>365</v>
      </c>
      <c r="BE158" s="78">
        <f t="shared" si="773"/>
        <v>365</v>
      </c>
      <c r="BF158" s="144"/>
      <c r="BG158" s="79"/>
      <c r="BH158" s="79"/>
      <c r="BI158" s="78">
        <f t="shared" si="774"/>
        <v>465</v>
      </c>
      <c r="BJ158" s="78">
        <f t="shared" si="775"/>
        <v>365</v>
      </c>
      <c r="BK158" s="78">
        <f t="shared" si="776"/>
        <v>365</v>
      </c>
    </row>
    <row r="159" spans="1:63" s="125" customFormat="1" ht="37.5" hidden="1" x14ac:dyDescent="0.25">
      <c r="A159" s="249">
        <v>911</v>
      </c>
      <c r="B159" s="146" t="s">
        <v>108</v>
      </c>
      <c r="C159" s="86" t="s">
        <v>253</v>
      </c>
      <c r="D159" s="77">
        <v>0</v>
      </c>
      <c r="E159" s="75"/>
      <c r="F159" s="75"/>
      <c r="G159" s="76"/>
      <c r="H159" s="76">
        <v>29</v>
      </c>
      <c r="I159" s="76">
        <v>29</v>
      </c>
      <c r="J159" s="77">
        <v>4022</v>
      </c>
      <c r="K159" s="77">
        <v>4022</v>
      </c>
      <c r="L159" s="77">
        <v>4022</v>
      </c>
      <c r="M159" s="78">
        <f t="shared" si="750"/>
        <v>4022</v>
      </c>
      <c r="N159" s="78">
        <f t="shared" si="751"/>
        <v>4022</v>
      </c>
      <c r="O159" s="78">
        <f t="shared" si="752"/>
        <v>4022</v>
      </c>
      <c r="P159" s="79"/>
      <c r="Q159" s="79"/>
      <c r="R159" s="79"/>
      <c r="S159" s="78">
        <f t="shared" si="753"/>
        <v>4022</v>
      </c>
      <c r="T159" s="78">
        <f t="shared" si="754"/>
        <v>4022</v>
      </c>
      <c r="U159" s="78">
        <f t="shared" si="755"/>
        <v>4022</v>
      </c>
      <c r="V159" s="79"/>
      <c r="W159" s="79"/>
      <c r="X159" s="79"/>
      <c r="Y159" s="80">
        <f t="shared" si="756"/>
        <v>4022</v>
      </c>
      <c r="Z159" s="80">
        <f t="shared" si="757"/>
        <v>4022</v>
      </c>
      <c r="AA159" s="80">
        <f t="shared" si="758"/>
        <v>4022</v>
      </c>
      <c r="AB159" s="81">
        <v>-4022</v>
      </c>
      <c r="AC159" s="81">
        <v>-4022</v>
      </c>
      <c r="AD159" s="81">
        <v>-4022</v>
      </c>
      <c r="AE159" s="80">
        <f t="shared" si="759"/>
        <v>0</v>
      </c>
      <c r="AF159" s="80">
        <f t="shared" si="760"/>
        <v>0</v>
      </c>
      <c r="AG159" s="80">
        <f>AA159+AD159</f>
        <v>0</v>
      </c>
      <c r="AH159" s="81"/>
      <c r="AI159" s="81"/>
      <c r="AJ159" s="81"/>
      <c r="AK159" s="155">
        <f t="shared" si="762"/>
        <v>0</v>
      </c>
      <c r="AL159" s="155">
        <f t="shared" si="763"/>
        <v>0</v>
      </c>
      <c r="AM159" s="155">
        <f t="shared" si="764"/>
        <v>0</v>
      </c>
      <c r="AN159" s="162"/>
      <c r="AO159" s="161"/>
      <c r="AP159" s="161"/>
      <c r="AQ159" s="78">
        <f t="shared" si="765"/>
        <v>0</v>
      </c>
      <c r="AR159" s="78">
        <f t="shared" si="766"/>
        <v>0</v>
      </c>
      <c r="AS159" s="78">
        <f t="shared" si="767"/>
        <v>0</v>
      </c>
      <c r="AT159" s="144"/>
      <c r="AU159" s="79"/>
      <c r="AV159" s="79"/>
      <c r="AW159" s="78">
        <f t="shared" si="768"/>
        <v>0</v>
      </c>
      <c r="AX159" s="78">
        <f t="shared" si="769"/>
        <v>0</v>
      </c>
      <c r="AY159" s="78">
        <f t="shared" si="770"/>
        <v>0</v>
      </c>
      <c r="AZ159" s="144"/>
      <c r="BA159" s="79"/>
      <c r="BB159" s="79"/>
      <c r="BC159" s="78">
        <f t="shared" si="771"/>
        <v>0</v>
      </c>
      <c r="BD159" s="78">
        <f t="shared" si="772"/>
        <v>0</v>
      </c>
      <c r="BE159" s="78">
        <f t="shared" si="773"/>
        <v>0</v>
      </c>
      <c r="BF159" s="144"/>
      <c r="BG159" s="79"/>
      <c r="BH159" s="79"/>
      <c r="BI159" s="78">
        <f t="shared" si="774"/>
        <v>0</v>
      </c>
      <c r="BJ159" s="78">
        <f t="shared" si="775"/>
        <v>0</v>
      </c>
      <c r="BK159" s="78">
        <f t="shared" si="776"/>
        <v>0</v>
      </c>
    </row>
    <row r="160" spans="1:63" s="125" customFormat="1" ht="37.5" hidden="1" customHeight="1" x14ac:dyDescent="0.25">
      <c r="A160" s="249">
        <v>911</v>
      </c>
      <c r="B160" s="146" t="s">
        <v>109</v>
      </c>
      <c r="C160" s="74" t="s">
        <v>254</v>
      </c>
      <c r="D160" s="77">
        <v>0</v>
      </c>
      <c r="E160" s="75"/>
      <c r="F160" s="75"/>
      <c r="G160" s="76"/>
      <c r="H160" s="76">
        <v>30</v>
      </c>
      <c r="I160" s="76">
        <v>30</v>
      </c>
      <c r="J160" s="75"/>
      <c r="K160" s="77">
        <v>5</v>
      </c>
      <c r="L160" s="75"/>
      <c r="M160" s="78">
        <f t="shared" si="750"/>
        <v>0</v>
      </c>
      <c r="N160" s="78">
        <f t="shared" si="751"/>
        <v>5</v>
      </c>
      <c r="O160" s="78">
        <f t="shared" si="752"/>
        <v>0</v>
      </c>
      <c r="P160" s="84"/>
      <c r="Q160" s="79"/>
      <c r="R160" s="84"/>
      <c r="S160" s="78">
        <f t="shared" si="753"/>
        <v>0</v>
      </c>
      <c r="T160" s="78">
        <f t="shared" si="754"/>
        <v>5</v>
      </c>
      <c r="U160" s="78">
        <f t="shared" si="755"/>
        <v>0</v>
      </c>
      <c r="V160" s="84"/>
      <c r="W160" s="84"/>
      <c r="X160" s="84"/>
      <c r="Y160" s="80">
        <f t="shared" si="756"/>
        <v>0</v>
      </c>
      <c r="Z160" s="80">
        <f t="shared" si="757"/>
        <v>5</v>
      </c>
      <c r="AA160" s="80">
        <f t="shared" si="758"/>
        <v>0</v>
      </c>
      <c r="AB160" s="85"/>
      <c r="AC160" s="85"/>
      <c r="AD160" s="85"/>
      <c r="AE160" s="80">
        <f t="shared" si="759"/>
        <v>0</v>
      </c>
      <c r="AF160" s="80">
        <f t="shared" si="760"/>
        <v>5</v>
      </c>
      <c r="AG160" s="80">
        <f t="shared" si="761"/>
        <v>0</v>
      </c>
      <c r="AH160" s="85"/>
      <c r="AI160" s="85"/>
      <c r="AJ160" s="85"/>
      <c r="AK160" s="155">
        <f t="shared" si="762"/>
        <v>0</v>
      </c>
      <c r="AL160" s="155">
        <f t="shared" si="763"/>
        <v>5</v>
      </c>
      <c r="AM160" s="155">
        <f t="shared" si="764"/>
        <v>0</v>
      </c>
      <c r="AN160" s="163"/>
      <c r="AO160" s="160"/>
      <c r="AP160" s="160"/>
      <c r="AQ160" s="78">
        <f t="shared" si="765"/>
        <v>0</v>
      </c>
      <c r="AR160" s="78">
        <f t="shared" si="766"/>
        <v>5</v>
      </c>
      <c r="AS160" s="78">
        <f t="shared" si="767"/>
        <v>0</v>
      </c>
      <c r="AT160" s="145"/>
      <c r="AU160" s="84"/>
      <c r="AV160" s="84"/>
      <c r="AW160" s="78">
        <f t="shared" si="768"/>
        <v>0</v>
      </c>
      <c r="AX160" s="78">
        <f t="shared" si="769"/>
        <v>5</v>
      </c>
      <c r="AY160" s="78">
        <f t="shared" si="770"/>
        <v>0</v>
      </c>
      <c r="AZ160" s="145"/>
      <c r="BA160" s="84"/>
      <c r="BB160" s="84"/>
      <c r="BC160" s="78">
        <f t="shared" si="771"/>
        <v>0</v>
      </c>
      <c r="BD160" s="78">
        <f t="shared" si="772"/>
        <v>5</v>
      </c>
      <c r="BE160" s="78">
        <f t="shared" si="773"/>
        <v>0</v>
      </c>
      <c r="BF160" s="145"/>
      <c r="BG160" s="84"/>
      <c r="BH160" s="84"/>
      <c r="BI160" s="78">
        <f t="shared" si="774"/>
        <v>0</v>
      </c>
      <c r="BJ160" s="78">
        <f t="shared" si="775"/>
        <v>5</v>
      </c>
      <c r="BK160" s="78">
        <f t="shared" si="776"/>
        <v>0</v>
      </c>
    </row>
    <row r="161" spans="1:63" s="125" customFormat="1" ht="37.5" hidden="1" x14ac:dyDescent="0.25">
      <c r="A161" s="249">
        <v>911</v>
      </c>
      <c r="B161" s="146" t="s">
        <v>457</v>
      </c>
      <c r="C161" s="74" t="s">
        <v>458</v>
      </c>
      <c r="D161" s="77"/>
      <c r="E161" s="75"/>
      <c r="F161" s="75"/>
      <c r="G161" s="76"/>
      <c r="H161" s="76"/>
      <c r="I161" s="76"/>
      <c r="J161" s="75"/>
      <c r="K161" s="77"/>
      <c r="L161" s="75"/>
      <c r="M161" s="78"/>
      <c r="N161" s="78"/>
      <c r="O161" s="78"/>
      <c r="P161" s="84"/>
      <c r="Q161" s="79"/>
      <c r="R161" s="84"/>
      <c r="S161" s="78"/>
      <c r="T161" s="78"/>
      <c r="U161" s="78"/>
      <c r="V161" s="84"/>
      <c r="W161" s="84"/>
      <c r="X161" s="84"/>
      <c r="Y161" s="80">
        <v>0</v>
      </c>
      <c r="Z161" s="80">
        <v>0</v>
      </c>
      <c r="AA161" s="80">
        <v>0</v>
      </c>
      <c r="AB161" s="81">
        <v>97969.2</v>
      </c>
      <c r="AC161" s="85"/>
      <c r="AD161" s="85"/>
      <c r="AE161" s="80">
        <f t="shared" ref="AE161" si="777">Y161+AB161</f>
        <v>97969.2</v>
      </c>
      <c r="AF161" s="80">
        <f t="shared" ref="AF161" si="778">Z161+AC161</f>
        <v>0</v>
      </c>
      <c r="AG161" s="80">
        <f t="shared" ref="AG161" si="779">AA161+AD161</f>
        <v>0</v>
      </c>
      <c r="AH161" s="81"/>
      <c r="AI161" s="85"/>
      <c r="AJ161" s="85"/>
      <c r="AK161" s="155">
        <f t="shared" si="762"/>
        <v>97969.2</v>
      </c>
      <c r="AL161" s="155">
        <f t="shared" si="763"/>
        <v>0</v>
      </c>
      <c r="AM161" s="155">
        <f t="shared" si="764"/>
        <v>0</v>
      </c>
      <c r="AN161" s="162">
        <v>28589.4</v>
      </c>
      <c r="AO161" s="160"/>
      <c r="AP161" s="160"/>
      <c r="AQ161" s="78">
        <f t="shared" si="765"/>
        <v>126558.6</v>
      </c>
      <c r="AR161" s="78">
        <f t="shared" si="766"/>
        <v>0</v>
      </c>
      <c r="AS161" s="78">
        <f t="shared" si="767"/>
        <v>0</v>
      </c>
      <c r="AT161" s="144"/>
      <c r="AU161" s="84"/>
      <c r="AV161" s="84"/>
      <c r="AW161" s="78">
        <f t="shared" si="768"/>
        <v>126558.6</v>
      </c>
      <c r="AX161" s="78">
        <f t="shared" si="769"/>
        <v>0</v>
      </c>
      <c r="AY161" s="78">
        <f t="shared" si="770"/>
        <v>0</v>
      </c>
      <c r="AZ161" s="144"/>
      <c r="BA161" s="84"/>
      <c r="BB161" s="84"/>
      <c r="BC161" s="78">
        <f t="shared" si="771"/>
        <v>126558.6</v>
      </c>
      <c r="BD161" s="78">
        <f t="shared" si="772"/>
        <v>0</v>
      </c>
      <c r="BE161" s="78">
        <f t="shared" si="773"/>
        <v>0</v>
      </c>
      <c r="BF161" s="144"/>
      <c r="BG161" s="84"/>
      <c r="BH161" s="84"/>
      <c r="BI161" s="78">
        <f t="shared" si="774"/>
        <v>126558.6</v>
      </c>
      <c r="BJ161" s="78">
        <f t="shared" si="775"/>
        <v>0</v>
      </c>
      <c r="BK161" s="78">
        <f t="shared" si="776"/>
        <v>0</v>
      </c>
    </row>
    <row r="162" spans="1:63" s="1" customFormat="1" ht="37.5" x14ac:dyDescent="0.25">
      <c r="A162" s="248">
        <v>911</v>
      </c>
      <c r="B162" s="302" t="s">
        <v>482</v>
      </c>
      <c r="C162" s="176" t="s">
        <v>483</v>
      </c>
      <c r="D162" s="6"/>
      <c r="E162" s="30"/>
      <c r="F162" s="30"/>
      <c r="G162" s="29"/>
      <c r="H162" s="29"/>
      <c r="I162" s="29"/>
      <c r="J162" s="30"/>
      <c r="K162" s="6"/>
      <c r="L162" s="30"/>
      <c r="M162" s="172"/>
      <c r="N162" s="172"/>
      <c r="O162" s="172"/>
      <c r="P162" s="9"/>
      <c r="Q162" s="222"/>
      <c r="R162" s="9"/>
      <c r="S162" s="172"/>
      <c r="T162" s="172"/>
      <c r="U162" s="172"/>
      <c r="V162" s="9"/>
      <c r="W162" s="9"/>
      <c r="X162" s="9"/>
      <c r="Y162" s="206"/>
      <c r="Z162" s="206"/>
      <c r="AA162" s="206"/>
      <c r="AB162" s="223"/>
      <c r="AC162" s="71"/>
      <c r="AD162" s="71"/>
      <c r="AE162" s="206"/>
      <c r="AF162" s="206"/>
      <c r="AG162" s="206"/>
      <c r="AH162" s="223"/>
      <c r="AI162" s="71"/>
      <c r="AJ162" s="71"/>
      <c r="AK162" s="207"/>
      <c r="AL162" s="207"/>
      <c r="AM162" s="207"/>
      <c r="AN162" s="224"/>
      <c r="AO162" s="159"/>
      <c r="AP162" s="159"/>
      <c r="AQ162" s="172"/>
      <c r="AR162" s="172"/>
      <c r="AS162" s="172"/>
      <c r="AT162" s="225"/>
      <c r="AU162" s="9"/>
      <c r="AV162" s="9"/>
      <c r="AW162" s="172"/>
      <c r="AX162" s="172"/>
      <c r="AY162" s="172"/>
      <c r="AZ162" s="225"/>
      <c r="BA162" s="9"/>
      <c r="BB162" s="9"/>
      <c r="BC162" s="172">
        <v>0</v>
      </c>
      <c r="BD162" s="172">
        <v>0</v>
      </c>
      <c r="BE162" s="172">
        <v>0</v>
      </c>
      <c r="BF162" s="225">
        <v>100</v>
      </c>
      <c r="BG162" s="9"/>
      <c r="BH162" s="9"/>
      <c r="BI162" s="172">
        <f>BC162+BF162</f>
        <v>100</v>
      </c>
      <c r="BJ162" s="172">
        <f>BD162+BG162</f>
        <v>0</v>
      </c>
      <c r="BK162" s="172">
        <f>BE162+BH162</f>
        <v>0</v>
      </c>
    </row>
    <row r="163" spans="1:63" s="125" customFormat="1" ht="56.25" hidden="1" customHeight="1" x14ac:dyDescent="0.25">
      <c r="A163" s="249">
        <v>913</v>
      </c>
      <c r="B163" s="146" t="s">
        <v>110</v>
      </c>
      <c r="C163" s="74" t="s">
        <v>255</v>
      </c>
      <c r="D163" s="75"/>
      <c r="E163" s="75"/>
      <c r="F163" s="75"/>
      <c r="G163" s="76"/>
      <c r="H163" s="76">
        <v>35</v>
      </c>
      <c r="I163" s="76">
        <v>35</v>
      </c>
      <c r="J163" s="77">
        <v>4564</v>
      </c>
      <c r="K163" s="77">
        <v>4564</v>
      </c>
      <c r="L163" s="77">
        <v>4564</v>
      </c>
      <c r="M163" s="78">
        <f t="shared" si="750"/>
        <v>4564</v>
      </c>
      <c r="N163" s="78">
        <f t="shared" si="751"/>
        <v>4564</v>
      </c>
      <c r="O163" s="78">
        <f t="shared" si="752"/>
        <v>4564</v>
      </c>
      <c r="P163" s="79"/>
      <c r="Q163" s="79"/>
      <c r="R163" s="79"/>
      <c r="S163" s="78">
        <f t="shared" si="753"/>
        <v>4564</v>
      </c>
      <c r="T163" s="78">
        <f t="shared" si="754"/>
        <v>4564</v>
      </c>
      <c r="U163" s="78">
        <f t="shared" si="755"/>
        <v>4564</v>
      </c>
      <c r="V163" s="79"/>
      <c r="W163" s="79"/>
      <c r="X163" s="79"/>
      <c r="Y163" s="80">
        <f t="shared" si="756"/>
        <v>4564</v>
      </c>
      <c r="Z163" s="80">
        <f t="shared" si="757"/>
        <v>4564</v>
      </c>
      <c r="AA163" s="80">
        <f t="shared" si="758"/>
        <v>4564</v>
      </c>
      <c r="AB163" s="81"/>
      <c r="AC163" s="81"/>
      <c r="AD163" s="81"/>
      <c r="AE163" s="80">
        <f t="shared" si="759"/>
        <v>4564</v>
      </c>
      <c r="AF163" s="80">
        <f t="shared" si="760"/>
        <v>4564</v>
      </c>
      <c r="AG163" s="80">
        <f t="shared" si="761"/>
        <v>4564</v>
      </c>
      <c r="AH163" s="81"/>
      <c r="AI163" s="81"/>
      <c r="AJ163" s="81"/>
      <c r="AK163" s="155">
        <f t="shared" si="762"/>
        <v>4564</v>
      </c>
      <c r="AL163" s="155">
        <f t="shared" si="763"/>
        <v>4564</v>
      </c>
      <c r="AM163" s="155">
        <f t="shared" si="764"/>
        <v>4564</v>
      </c>
      <c r="AN163" s="162">
        <v>-100</v>
      </c>
      <c r="AO163" s="161"/>
      <c r="AP163" s="161"/>
      <c r="AQ163" s="78">
        <f t="shared" si="765"/>
        <v>4464</v>
      </c>
      <c r="AR163" s="78">
        <f t="shared" si="766"/>
        <v>4564</v>
      </c>
      <c r="AS163" s="78">
        <f t="shared" si="767"/>
        <v>4564</v>
      </c>
      <c r="AT163" s="144"/>
      <c r="AU163" s="79"/>
      <c r="AV163" s="79"/>
      <c r="AW163" s="78">
        <f t="shared" si="768"/>
        <v>4464</v>
      </c>
      <c r="AX163" s="78">
        <f t="shared" si="769"/>
        <v>4564</v>
      </c>
      <c r="AY163" s="78">
        <f t="shared" si="770"/>
        <v>4564</v>
      </c>
      <c r="AZ163" s="144"/>
      <c r="BA163" s="79"/>
      <c r="BB163" s="79"/>
      <c r="BC163" s="78">
        <f t="shared" si="771"/>
        <v>4464</v>
      </c>
      <c r="BD163" s="78">
        <f t="shared" si="772"/>
        <v>4564</v>
      </c>
      <c r="BE163" s="78">
        <f t="shared" si="773"/>
        <v>4564</v>
      </c>
      <c r="BF163" s="144"/>
      <c r="BG163" s="79"/>
      <c r="BH163" s="79"/>
      <c r="BI163" s="78">
        <f t="shared" si="774"/>
        <v>4464</v>
      </c>
      <c r="BJ163" s="78">
        <f t="shared" si="775"/>
        <v>4564</v>
      </c>
      <c r="BK163" s="78">
        <f t="shared" si="776"/>
        <v>4564</v>
      </c>
    </row>
    <row r="164" spans="1:63" s="125" customFormat="1" ht="37.5" hidden="1" customHeight="1" x14ac:dyDescent="0.25">
      <c r="A164" s="249">
        <v>913</v>
      </c>
      <c r="B164" s="146" t="s">
        <v>326</v>
      </c>
      <c r="C164" s="74" t="s">
        <v>366</v>
      </c>
      <c r="D164" s="75"/>
      <c r="E164" s="75"/>
      <c r="F164" s="75"/>
      <c r="G164" s="76"/>
      <c r="H164" s="76"/>
      <c r="I164" s="76">
        <v>83</v>
      </c>
      <c r="J164" s="75"/>
      <c r="K164" s="75"/>
      <c r="L164" s="75"/>
      <c r="M164" s="87">
        <f t="shared" si="750"/>
        <v>0</v>
      </c>
      <c r="N164" s="87">
        <f t="shared" si="751"/>
        <v>0</v>
      </c>
      <c r="O164" s="87">
        <f t="shared" si="752"/>
        <v>0</v>
      </c>
      <c r="P164" s="84"/>
      <c r="Q164" s="84"/>
      <c r="R164" s="84"/>
      <c r="S164" s="87">
        <f t="shared" si="753"/>
        <v>0</v>
      </c>
      <c r="T164" s="87">
        <f t="shared" si="754"/>
        <v>0</v>
      </c>
      <c r="U164" s="87">
        <f t="shared" si="755"/>
        <v>0</v>
      </c>
      <c r="V164" s="79">
        <v>140</v>
      </c>
      <c r="W164" s="84"/>
      <c r="X164" s="84"/>
      <c r="Y164" s="88">
        <f t="shared" si="756"/>
        <v>140</v>
      </c>
      <c r="Z164" s="88">
        <f t="shared" si="757"/>
        <v>0</v>
      </c>
      <c r="AA164" s="88">
        <f t="shared" si="758"/>
        <v>0</v>
      </c>
      <c r="AB164" s="81"/>
      <c r="AC164" s="85"/>
      <c r="AD164" s="85"/>
      <c r="AE164" s="88">
        <f t="shared" si="759"/>
        <v>140</v>
      </c>
      <c r="AF164" s="88">
        <f t="shared" si="760"/>
        <v>0</v>
      </c>
      <c r="AG164" s="88">
        <f t="shared" si="761"/>
        <v>0</v>
      </c>
      <c r="AH164" s="81"/>
      <c r="AI164" s="85"/>
      <c r="AJ164" s="85"/>
      <c r="AK164" s="154">
        <f t="shared" si="762"/>
        <v>140</v>
      </c>
      <c r="AL164" s="154">
        <f t="shared" si="763"/>
        <v>0</v>
      </c>
      <c r="AM164" s="154">
        <f t="shared" si="764"/>
        <v>0</v>
      </c>
      <c r="AN164" s="161"/>
      <c r="AO164" s="160"/>
      <c r="AP164" s="160"/>
      <c r="AQ164" s="87">
        <f t="shared" si="765"/>
        <v>140</v>
      </c>
      <c r="AR164" s="87">
        <f t="shared" si="766"/>
        <v>0</v>
      </c>
      <c r="AS164" s="87">
        <f t="shared" si="767"/>
        <v>0</v>
      </c>
      <c r="AT164" s="79"/>
      <c r="AU164" s="84"/>
      <c r="AV164" s="84"/>
      <c r="AW164" s="87">
        <f t="shared" si="768"/>
        <v>140</v>
      </c>
      <c r="AX164" s="87">
        <f t="shared" si="769"/>
        <v>0</v>
      </c>
      <c r="AY164" s="87">
        <f t="shared" si="770"/>
        <v>0</v>
      </c>
      <c r="AZ164" s="79"/>
      <c r="BA164" s="84"/>
      <c r="BB164" s="84"/>
      <c r="BC164" s="87">
        <f t="shared" si="771"/>
        <v>140</v>
      </c>
      <c r="BD164" s="87">
        <f t="shared" si="772"/>
        <v>0</v>
      </c>
      <c r="BE164" s="87">
        <f t="shared" si="773"/>
        <v>0</v>
      </c>
      <c r="BF164" s="79"/>
      <c r="BG164" s="84"/>
      <c r="BH164" s="84"/>
      <c r="BI164" s="87">
        <f t="shared" si="774"/>
        <v>140</v>
      </c>
      <c r="BJ164" s="87">
        <f t="shared" si="775"/>
        <v>0</v>
      </c>
      <c r="BK164" s="87">
        <f t="shared" si="776"/>
        <v>0</v>
      </c>
    </row>
    <row r="165" spans="1:63" s="125" customFormat="1" ht="37.5" hidden="1" customHeight="1" x14ac:dyDescent="0.25">
      <c r="A165" s="249">
        <v>919</v>
      </c>
      <c r="B165" s="146" t="s">
        <v>338</v>
      </c>
      <c r="C165" s="74" t="s">
        <v>339</v>
      </c>
      <c r="D165" s="75"/>
      <c r="E165" s="75"/>
      <c r="F165" s="75"/>
      <c r="G165" s="76"/>
      <c r="H165" s="76"/>
      <c r="I165" s="76">
        <v>24</v>
      </c>
      <c r="J165" s="75"/>
      <c r="K165" s="75"/>
      <c r="L165" s="75"/>
      <c r="M165" s="87">
        <f t="shared" si="750"/>
        <v>0</v>
      </c>
      <c r="N165" s="87">
        <f t="shared" si="751"/>
        <v>0</v>
      </c>
      <c r="O165" s="87">
        <f t="shared" si="752"/>
        <v>0</v>
      </c>
      <c r="P165" s="84"/>
      <c r="Q165" s="84"/>
      <c r="R165" s="84"/>
      <c r="S165" s="87">
        <f t="shared" si="753"/>
        <v>0</v>
      </c>
      <c r="T165" s="87">
        <f t="shared" si="754"/>
        <v>0</v>
      </c>
      <c r="U165" s="87">
        <f t="shared" si="755"/>
        <v>0</v>
      </c>
      <c r="V165" s="79">
        <v>6975</v>
      </c>
      <c r="W165" s="84"/>
      <c r="X165" s="84"/>
      <c r="Y165" s="88">
        <f t="shared" si="756"/>
        <v>6975</v>
      </c>
      <c r="Z165" s="88">
        <f t="shared" si="757"/>
        <v>0</v>
      </c>
      <c r="AA165" s="88">
        <f t="shared" si="758"/>
        <v>0</v>
      </c>
      <c r="AB165" s="81"/>
      <c r="AC165" s="85"/>
      <c r="AD165" s="85"/>
      <c r="AE165" s="88">
        <f t="shared" si="759"/>
        <v>6975</v>
      </c>
      <c r="AF165" s="88">
        <f t="shared" si="760"/>
        <v>0</v>
      </c>
      <c r="AG165" s="88">
        <f t="shared" si="761"/>
        <v>0</v>
      </c>
      <c r="AH165" s="81"/>
      <c r="AI165" s="85"/>
      <c r="AJ165" s="85"/>
      <c r="AK165" s="154">
        <f t="shared" si="762"/>
        <v>6975</v>
      </c>
      <c r="AL165" s="154">
        <f t="shared" si="763"/>
        <v>0</v>
      </c>
      <c r="AM165" s="154">
        <f t="shared" si="764"/>
        <v>0</v>
      </c>
      <c r="AN165" s="161"/>
      <c r="AO165" s="160"/>
      <c r="AP165" s="160"/>
      <c r="AQ165" s="87">
        <f t="shared" si="765"/>
        <v>6975</v>
      </c>
      <c r="AR165" s="87">
        <f t="shared" si="766"/>
        <v>0</v>
      </c>
      <c r="AS165" s="87">
        <f t="shared" si="767"/>
        <v>0</v>
      </c>
      <c r="AT165" s="79"/>
      <c r="AU165" s="84"/>
      <c r="AV165" s="84"/>
      <c r="AW165" s="87">
        <f t="shared" si="768"/>
        <v>6975</v>
      </c>
      <c r="AX165" s="87">
        <f t="shared" si="769"/>
        <v>0</v>
      </c>
      <c r="AY165" s="87">
        <f t="shared" si="770"/>
        <v>0</v>
      </c>
      <c r="AZ165" s="79"/>
      <c r="BA165" s="84"/>
      <c r="BB165" s="84"/>
      <c r="BC165" s="87">
        <f t="shared" si="771"/>
        <v>6975</v>
      </c>
      <c r="BD165" s="87">
        <f t="shared" si="772"/>
        <v>0</v>
      </c>
      <c r="BE165" s="87">
        <f t="shared" si="773"/>
        <v>0</v>
      </c>
      <c r="BF165" s="79"/>
      <c r="BG165" s="84"/>
      <c r="BH165" s="84"/>
      <c r="BI165" s="87">
        <f t="shared" si="774"/>
        <v>6975</v>
      </c>
      <c r="BJ165" s="87">
        <f t="shared" si="775"/>
        <v>0</v>
      </c>
      <c r="BK165" s="87">
        <f t="shared" si="776"/>
        <v>0</v>
      </c>
    </row>
    <row r="166" spans="1:63" s="125" customFormat="1" ht="37.5" hidden="1" customHeight="1" x14ac:dyDescent="0.25">
      <c r="A166" s="249">
        <v>911</v>
      </c>
      <c r="B166" s="146" t="s">
        <v>484</v>
      </c>
      <c r="C166" s="74" t="s">
        <v>466</v>
      </c>
      <c r="D166" s="75"/>
      <c r="E166" s="75"/>
      <c r="F166" s="75"/>
      <c r="G166" s="76"/>
      <c r="H166" s="76"/>
      <c r="I166" s="76"/>
      <c r="J166" s="75"/>
      <c r="K166" s="75"/>
      <c r="L166" s="75"/>
      <c r="M166" s="87"/>
      <c r="N166" s="87"/>
      <c r="O166" s="87"/>
      <c r="P166" s="84"/>
      <c r="Q166" s="84"/>
      <c r="R166" s="84"/>
      <c r="S166" s="87"/>
      <c r="T166" s="87"/>
      <c r="U166" s="87"/>
      <c r="V166" s="79"/>
      <c r="W166" s="84"/>
      <c r="X166" s="84"/>
      <c r="Y166" s="88"/>
      <c r="Z166" s="88"/>
      <c r="AA166" s="88"/>
      <c r="AB166" s="81"/>
      <c r="AC166" s="85"/>
      <c r="AD166" s="85"/>
      <c r="AE166" s="88">
        <v>0</v>
      </c>
      <c r="AF166" s="88">
        <v>0</v>
      </c>
      <c r="AG166" s="88">
        <v>0</v>
      </c>
      <c r="AH166" s="81">
        <v>1250</v>
      </c>
      <c r="AI166" s="85"/>
      <c r="AJ166" s="85"/>
      <c r="AK166" s="154">
        <f t="shared" si="762"/>
        <v>1250</v>
      </c>
      <c r="AL166" s="154">
        <f t="shared" si="763"/>
        <v>0</v>
      </c>
      <c r="AM166" s="154">
        <f t="shared" si="764"/>
        <v>0</v>
      </c>
      <c r="AN166" s="161"/>
      <c r="AO166" s="160"/>
      <c r="AP166" s="160"/>
      <c r="AQ166" s="87">
        <f t="shared" si="765"/>
        <v>1250</v>
      </c>
      <c r="AR166" s="87">
        <f t="shared" si="766"/>
        <v>0</v>
      </c>
      <c r="AS166" s="87">
        <f t="shared" si="767"/>
        <v>0</v>
      </c>
      <c r="AT166" s="79"/>
      <c r="AU166" s="84"/>
      <c r="AV166" s="84"/>
      <c r="AW166" s="87">
        <f t="shared" si="768"/>
        <v>1250</v>
      </c>
      <c r="AX166" s="87">
        <f t="shared" si="769"/>
        <v>0</v>
      </c>
      <c r="AY166" s="87">
        <f t="shared" si="770"/>
        <v>0</v>
      </c>
      <c r="AZ166" s="79"/>
      <c r="BA166" s="84"/>
      <c r="BB166" s="84"/>
      <c r="BC166" s="87">
        <f t="shared" si="771"/>
        <v>1250</v>
      </c>
      <c r="BD166" s="87">
        <f t="shared" si="772"/>
        <v>0</v>
      </c>
      <c r="BE166" s="87">
        <f t="shared" si="773"/>
        <v>0</v>
      </c>
      <c r="BF166" s="79"/>
      <c r="BG166" s="84"/>
      <c r="BH166" s="84"/>
      <c r="BI166" s="87">
        <f t="shared" si="774"/>
        <v>1250</v>
      </c>
      <c r="BJ166" s="87">
        <f t="shared" si="775"/>
        <v>0</v>
      </c>
      <c r="BK166" s="87">
        <f t="shared" si="776"/>
        <v>0</v>
      </c>
    </row>
    <row r="167" spans="1:63" s="208" customFormat="1" ht="37.5" hidden="1" customHeight="1" x14ac:dyDescent="0.25">
      <c r="A167" s="254"/>
      <c r="B167" s="213" t="s">
        <v>478</v>
      </c>
      <c r="C167" s="74" t="s">
        <v>479</v>
      </c>
      <c r="D167" s="75"/>
      <c r="E167" s="75"/>
      <c r="F167" s="75"/>
      <c r="G167" s="76"/>
      <c r="H167" s="76"/>
      <c r="I167" s="76"/>
      <c r="J167" s="75"/>
      <c r="K167" s="75"/>
      <c r="L167" s="75"/>
      <c r="M167" s="87"/>
      <c r="N167" s="87"/>
      <c r="O167" s="87"/>
      <c r="P167" s="84"/>
      <c r="Q167" s="84"/>
      <c r="R167" s="84"/>
      <c r="S167" s="87"/>
      <c r="T167" s="87"/>
      <c r="U167" s="87"/>
      <c r="V167" s="79"/>
      <c r="W167" s="84"/>
      <c r="X167" s="84"/>
      <c r="Y167" s="88"/>
      <c r="Z167" s="88"/>
      <c r="AA167" s="88"/>
      <c r="AB167" s="81"/>
      <c r="AC167" s="85"/>
      <c r="AD167" s="85"/>
      <c r="AE167" s="88"/>
      <c r="AF167" s="88"/>
      <c r="AG167" s="88"/>
      <c r="AH167" s="81"/>
      <c r="AI167" s="85"/>
      <c r="AJ167" s="85"/>
      <c r="AK167" s="154"/>
      <c r="AL167" s="154"/>
      <c r="AM167" s="154"/>
      <c r="AN167" s="161"/>
      <c r="AO167" s="160"/>
      <c r="AP167" s="160"/>
      <c r="AQ167" s="87"/>
      <c r="AR167" s="87"/>
      <c r="AS167" s="87"/>
      <c r="AT167" s="79"/>
      <c r="AU167" s="84"/>
      <c r="AV167" s="84"/>
      <c r="AW167" s="87">
        <v>0</v>
      </c>
      <c r="AX167" s="87">
        <v>0</v>
      </c>
      <c r="AY167" s="87">
        <v>0</v>
      </c>
      <c r="AZ167" s="79">
        <v>1223</v>
      </c>
      <c r="BA167" s="84"/>
      <c r="BB167" s="84"/>
      <c r="BC167" s="87">
        <f t="shared" ref="BC167" si="780">AW167+AZ167</f>
        <v>1223</v>
      </c>
      <c r="BD167" s="87">
        <f t="shared" ref="BD167" si="781">AX167+BA167</f>
        <v>0</v>
      </c>
      <c r="BE167" s="87">
        <f t="shared" ref="BE167" si="782">AY167+BB167</f>
        <v>0</v>
      </c>
      <c r="BF167" s="79"/>
      <c r="BG167" s="84"/>
      <c r="BH167" s="84"/>
      <c r="BI167" s="87">
        <f t="shared" si="774"/>
        <v>1223</v>
      </c>
      <c r="BJ167" s="87">
        <f t="shared" si="775"/>
        <v>0</v>
      </c>
      <c r="BK167" s="87">
        <f t="shared" si="776"/>
        <v>0</v>
      </c>
    </row>
    <row r="168" spans="1:63" s="125" customFormat="1" ht="43.9" hidden="1" customHeight="1" x14ac:dyDescent="0.25">
      <c r="A168" s="249"/>
      <c r="B168" s="101" t="s">
        <v>403</v>
      </c>
      <c r="C168" s="102" t="s">
        <v>256</v>
      </c>
      <c r="D168" s="103">
        <f>SUM(D169:D187)</f>
        <v>1453763.0000000002</v>
      </c>
      <c r="E168" s="103">
        <f>SUM(E169:E187)</f>
        <v>1458882.8000000003</v>
      </c>
      <c r="F168" s="103">
        <f>SUM(F169:F187)</f>
        <v>1461488.7000000002</v>
      </c>
      <c r="G168" s="76"/>
      <c r="H168" s="76"/>
      <c r="I168" s="76"/>
      <c r="J168" s="103">
        <f t="shared" ref="J168:AA168" si="783">SUM(J169:J187)</f>
        <v>108977.29999999999</v>
      </c>
      <c r="K168" s="103">
        <f t="shared" si="783"/>
        <v>55558.5</v>
      </c>
      <c r="L168" s="103">
        <f t="shared" si="783"/>
        <v>55601.7</v>
      </c>
      <c r="M168" s="104">
        <f t="shared" si="783"/>
        <v>1562890.2999999998</v>
      </c>
      <c r="N168" s="104">
        <f t="shared" si="783"/>
        <v>1514441.3</v>
      </c>
      <c r="O168" s="104">
        <f t="shared" si="783"/>
        <v>1517090.4</v>
      </c>
      <c r="P168" s="104">
        <f t="shared" si="783"/>
        <v>0</v>
      </c>
      <c r="Q168" s="104">
        <f t="shared" si="783"/>
        <v>0</v>
      </c>
      <c r="R168" s="104">
        <f t="shared" si="783"/>
        <v>0</v>
      </c>
      <c r="S168" s="104">
        <f t="shared" si="783"/>
        <v>1562890.2999999998</v>
      </c>
      <c r="T168" s="104">
        <f t="shared" si="783"/>
        <v>1514441.3</v>
      </c>
      <c r="U168" s="104">
        <f t="shared" si="783"/>
        <v>1517090.4</v>
      </c>
      <c r="V168" s="104">
        <f>SUM(V169:V187)</f>
        <v>10423.700000000004</v>
      </c>
      <c r="W168" s="104">
        <f t="shared" si="783"/>
        <v>0</v>
      </c>
      <c r="X168" s="104">
        <f t="shared" si="783"/>
        <v>0</v>
      </c>
      <c r="Y168" s="105">
        <f t="shared" si="783"/>
        <v>1573314</v>
      </c>
      <c r="Z168" s="105">
        <f t="shared" si="783"/>
        <v>1514441.2999999998</v>
      </c>
      <c r="AA168" s="105">
        <f t="shared" si="783"/>
        <v>1517090.4</v>
      </c>
      <c r="AB168" s="105">
        <f>SUM(AB169:AB187)</f>
        <v>4334.8</v>
      </c>
      <c r="AC168" s="105">
        <f t="shared" ref="AC168:AG168" si="784">SUM(AC169:AC187)</f>
        <v>4022</v>
      </c>
      <c r="AD168" s="105">
        <f t="shared" si="784"/>
        <v>4022</v>
      </c>
      <c r="AE168" s="105">
        <f t="shared" si="784"/>
        <v>1577648.7999999998</v>
      </c>
      <c r="AF168" s="105">
        <f t="shared" si="784"/>
        <v>1518463.3</v>
      </c>
      <c r="AG168" s="105">
        <f t="shared" si="784"/>
        <v>1521112.4</v>
      </c>
      <c r="AH168" s="105">
        <f>SUM(AH169:AH187)</f>
        <v>0</v>
      </c>
      <c r="AI168" s="105">
        <f t="shared" ref="AI168:AM168" si="785">SUM(AI169:AI187)</f>
        <v>0</v>
      </c>
      <c r="AJ168" s="105">
        <f t="shared" si="785"/>
        <v>0</v>
      </c>
      <c r="AK168" s="153">
        <f t="shared" si="785"/>
        <v>1577648.7999999998</v>
      </c>
      <c r="AL168" s="153">
        <f t="shared" si="785"/>
        <v>1518463.3</v>
      </c>
      <c r="AM168" s="153">
        <f t="shared" si="785"/>
        <v>1521112.4</v>
      </c>
      <c r="AN168" s="153">
        <f>SUM(AN169:AN187)</f>
        <v>-24881.300000000003</v>
      </c>
      <c r="AO168" s="153">
        <f t="shared" ref="AO168:AS168" si="786">SUM(AO169:AO187)</f>
        <v>423</v>
      </c>
      <c r="AP168" s="153">
        <f t="shared" si="786"/>
        <v>423</v>
      </c>
      <c r="AQ168" s="104">
        <f t="shared" si="786"/>
        <v>1552767.5</v>
      </c>
      <c r="AR168" s="104">
        <f t="shared" si="786"/>
        <v>1518886.3</v>
      </c>
      <c r="AS168" s="104">
        <f t="shared" si="786"/>
        <v>1521535.4</v>
      </c>
      <c r="AT168" s="104">
        <f>SUM(AT169:AT187)</f>
        <v>0</v>
      </c>
      <c r="AU168" s="104">
        <f t="shared" ref="AU168:AY168" si="787">SUM(AU169:AU187)</f>
        <v>0</v>
      </c>
      <c r="AV168" s="104">
        <f t="shared" si="787"/>
        <v>0</v>
      </c>
      <c r="AW168" s="104">
        <f t="shared" si="787"/>
        <v>1552767.5</v>
      </c>
      <c r="AX168" s="104">
        <f t="shared" si="787"/>
        <v>1518886.3</v>
      </c>
      <c r="AY168" s="104">
        <f t="shared" si="787"/>
        <v>1521535.4</v>
      </c>
      <c r="AZ168" s="104">
        <f>SUM(AZ169:AZ187)</f>
        <v>99.5</v>
      </c>
      <c r="BA168" s="104">
        <f t="shared" ref="BA168:BE168" si="788">SUM(BA169:BA187)</f>
        <v>0</v>
      </c>
      <c r="BB168" s="104">
        <f t="shared" si="788"/>
        <v>0</v>
      </c>
      <c r="BC168" s="104">
        <f t="shared" si="788"/>
        <v>1552867</v>
      </c>
      <c r="BD168" s="104">
        <f t="shared" si="788"/>
        <v>1518886.3</v>
      </c>
      <c r="BE168" s="104">
        <f t="shared" si="788"/>
        <v>1521535.4</v>
      </c>
      <c r="BF168" s="104">
        <f>SUM(BF169:BF187)</f>
        <v>0</v>
      </c>
      <c r="BG168" s="104">
        <f t="shared" ref="BG168:BK168" si="789">SUM(BG169:BG187)</f>
        <v>0</v>
      </c>
      <c r="BH168" s="104">
        <f t="shared" si="789"/>
        <v>0</v>
      </c>
      <c r="BI168" s="104">
        <f t="shared" si="789"/>
        <v>1552867</v>
      </c>
      <c r="BJ168" s="104">
        <f t="shared" si="789"/>
        <v>1518886.3</v>
      </c>
      <c r="BK168" s="104">
        <f t="shared" si="789"/>
        <v>1521535.4</v>
      </c>
    </row>
    <row r="169" spans="1:63" s="125" customFormat="1" ht="72" hidden="1" customHeight="1" x14ac:dyDescent="0.25">
      <c r="A169" s="249">
        <v>900</v>
      </c>
      <c r="B169" s="91" t="s">
        <v>408</v>
      </c>
      <c r="C169" s="96" t="s">
        <v>317</v>
      </c>
      <c r="D169" s="95">
        <v>0</v>
      </c>
      <c r="E169" s="95">
        <v>0</v>
      </c>
      <c r="F169" s="95">
        <v>0</v>
      </c>
      <c r="G169" s="76">
        <v>0</v>
      </c>
      <c r="H169" s="76">
        <v>77</v>
      </c>
      <c r="I169" s="76">
        <v>77</v>
      </c>
      <c r="J169" s="95">
        <v>16.3</v>
      </c>
      <c r="K169" s="95">
        <v>16.899999999999999</v>
      </c>
      <c r="L169" s="95">
        <v>17.5</v>
      </c>
      <c r="M169" s="87">
        <f t="shared" ref="M169:O173" si="790">D169+J169</f>
        <v>16.3</v>
      </c>
      <c r="N169" s="87">
        <f t="shared" si="790"/>
        <v>16.899999999999999</v>
      </c>
      <c r="O169" s="87">
        <f t="shared" si="790"/>
        <v>17.5</v>
      </c>
      <c r="P169" s="87"/>
      <c r="Q169" s="87"/>
      <c r="R169" s="87"/>
      <c r="S169" s="87">
        <f t="shared" ref="S169:S186" si="791">M169+P169</f>
        <v>16.3</v>
      </c>
      <c r="T169" s="87">
        <f t="shared" ref="T169:T186" si="792">N169+Q169</f>
        <v>16.899999999999999</v>
      </c>
      <c r="U169" s="87">
        <f t="shared" ref="U169:U186" si="793">O169+R169</f>
        <v>17.5</v>
      </c>
      <c r="V169" s="87"/>
      <c r="W169" s="87"/>
      <c r="X169" s="87"/>
      <c r="Y169" s="88">
        <f t="shared" ref="Y169:Y186" si="794">S169+V169</f>
        <v>16.3</v>
      </c>
      <c r="Z169" s="88">
        <f t="shared" ref="Z169:Z186" si="795">T169+W169</f>
        <v>16.899999999999999</v>
      </c>
      <c r="AA169" s="88">
        <f t="shared" ref="AA169:AA186" si="796">U169+X169</f>
        <v>17.5</v>
      </c>
      <c r="AB169" s="88"/>
      <c r="AC169" s="88"/>
      <c r="AD169" s="88"/>
      <c r="AE169" s="88">
        <f t="shared" ref="AE169:AE186" si="797">Y169+AB169</f>
        <v>16.3</v>
      </c>
      <c r="AF169" s="88">
        <f t="shared" ref="AF169:AF186" si="798">Z169+AC169</f>
        <v>16.899999999999999</v>
      </c>
      <c r="AG169" s="88">
        <f t="shared" ref="AG169:AG186" si="799">AA169+AD169</f>
        <v>17.5</v>
      </c>
      <c r="AH169" s="88"/>
      <c r="AI169" s="88"/>
      <c r="AJ169" s="88"/>
      <c r="AK169" s="154">
        <f t="shared" ref="AK169:AK186" si="800">AE169+AH169</f>
        <v>16.3</v>
      </c>
      <c r="AL169" s="154">
        <f t="shared" ref="AL169:AL186" si="801">AF169+AI169</f>
        <v>16.899999999999999</v>
      </c>
      <c r="AM169" s="154">
        <f t="shared" ref="AM169:AM186" si="802">AG169+AJ169</f>
        <v>17.5</v>
      </c>
      <c r="AN169" s="154"/>
      <c r="AO169" s="154"/>
      <c r="AP169" s="154"/>
      <c r="AQ169" s="87">
        <f t="shared" ref="AQ169:AQ186" si="803">AK169+AN169</f>
        <v>16.3</v>
      </c>
      <c r="AR169" s="87">
        <f t="shared" ref="AR169:AR186" si="804">AL169+AO169</f>
        <v>16.899999999999999</v>
      </c>
      <c r="AS169" s="87">
        <f t="shared" ref="AS169:AS186" si="805">AM169+AP169</f>
        <v>17.5</v>
      </c>
      <c r="AT169" s="87"/>
      <c r="AU169" s="87"/>
      <c r="AV169" s="87"/>
      <c r="AW169" s="87">
        <f t="shared" ref="AW169:AW186" si="806">AQ169+AT169</f>
        <v>16.3</v>
      </c>
      <c r="AX169" s="87">
        <f t="shared" ref="AX169:AX186" si="807">AR169+AU169</f>
        <v>16.899999999999999</v>
      </c>
      <c r="AY169" s="87">
        <f t="shared" ref="AY169:AY186" si="808">AS169+AV169</f>
        <v>17.5</v>
      </c>
      <c r="AZ169" s="87"/>
      <c r="BA169" s="87"/>
      <c r="BB169" s="87"/>
      <c r="BC169" s="87">
        <f t="shared" ref="BC169:BC186" si="809">AW169+AZ169</f>
        <v>16.3</v>
      </c>
      <c r="BD169" s="87">
        <f t="shared" ref="BD169:BD186" si="810">AX169+BA169</f>
        <v>16.899999999999999</v>
      </c>
      <c r="BE169" s="87">
        <f t="shared" ref="BE169:BE186" si="811">AY169+BB169</f>
        <v>17.5</v>
      </c>
      <c r="BF169" s="87"/>
      <c r="BG169" s="87"/>
      <c r="BH169" s="87"/>
      <c r="BI169" s="87">
        <f t="shared" ref="BI169:BI186" si="812">BC169+BF169</f>
        <v>16.3</v>
      </c>
      <c r="BJ169" s="87">
        <f t="shared" ref="BJ169:BJ186" si="813">BD169+BG169</f>
        <v>16.899999999999999</v>
      </c>
      <c r="BK169" s="87">
        <f t="shared" ref="BK169:BK186" si="814">BE169+BH169</f>
        <v>17.5</v>
      </c>
    </row>
    <row r="170" spans="1:63" s="125" customFormat="1" ht="108" hidden="1" customHeight="1" x14ac:dyDescent="0.25">
      <c r="A170" s="249">
        <v>900</v>
      </c>
      <c r="B170" s="91" t="s">
        <v>409</v>
      </c>
      <c r="C170" s="106" t="s">
        <v>372</v>
      </c>
      <c r="D170" s="95">
        <v>1454.4</v>
      </c>
      <c r="E170" s="95">
        <v>0</v>
      </c>
      <c r="F170" s="95">
        <v>0</v>
      </c>
      <c r="G170" s="76">
        <v>36</v>
      </c>
      <c r="H170" s="76">
        <v>61</v>
      </c>
      <c r="I170" s="76">
        <v>61</v>
      </c>
      <c r="J170" s="95">
        <v>24.4</v>
      </c>
      <c r="K170" s="95"/>
      <c r="L170" s="95"/>
      <c r="M170" s="87">
        <f t="shared" si="790"/>
        <v>1478.8000000000002</v>
      </c>
      <c r="N170" s="87">
        <f t="shared" si="790"/>
        <v>0</v>
      </c>
      <c r="O170" s="87">
        <f t="shared" si="790"/>
        <v>0</v>
      </c>
      <c r="P170" s="87"/>
      <c r="Q170" s="87"/>
      <c r="R170" s="87"/>
      <c r="S170" s="87">
        <f t="shared" si="791"/>
        <v>1478.8000000000002</v>
      </c>
      <c r="T170" s="87">
        <f t="shared" si="792"/>
        <v>0</v>
      </c>
      <c r="U170" s="87">
        <f t="shared" si="793"/>
        <v>0</v>
      </c>
      <c r="V170" s="87"/>
      <c r="W170" s="87"/>
      <c r="X170" s="87"/>
      <c r="Y170" s="88">
        <f t="shared" si="794"/>
        <v>1478.8000000000002</v>
      </c>
      <c r="Z170" s="88">
        <f t="shared" si="795"/>
        <v>0</v>
      </c>
      <c r="AA170" s="88">
        <f t="shared" si="796"/>
        <v>0</v>
      </c>
      <c r="AB170" s="88"/>
      <c r="AC170" s="88"/>
      <c r="AD170" s="88"/>
      <c r="AE170" s="88">
        <f t="shared" si="797"/>
        <v>1478.8000000000002</v>
      </c>
      <c r="AF170" s="88">
        <f t="shared" si="798"/>
        <v>0</v>
      </c>
      <c r="AG170" s="88">
        <f t="shared" si="799"/>
        <v>0</v>
      </c>
      <c r="AH170" s="88"/>
      <c r="AI170" s="88"/>
      <c r="AJ170" s="88"/>
      <c r="AK170" s="154">
        <f t="shared" si="800"/>
        <v>1478.8000000000002</v>
      </c>
      <c r="AL170" s="154">
        <f t="shared" si="801"/>
        <v>0</v>
      </c>
      <c r="AM170" s="154">
        <f t="shared" si="802"/>
        <v>0</v>
      </c>
      <c r="AN170" s="154">
        <v>1037</v>
      </c>
      <c r="AO170" s="154"/>
      <c r="AP170" s="154"/>
      <c r="AQ170" s="87">
        <f t="shared" si="803"/>
        <v>2515.8000000000002</v>
      </c>
      <c r="AR170" s="87">
        <f t="shared" si="804"/>
        <v>0</v>
      </c>
      <c r="AS170" s="87">
        <f t="shared" si="805"/>
        <v>0</v>
      </c>
      <c r="AT170" s="87"/>
      <c r="AU170" s="87"/>
      <c r="AV170" s="87"/>
      <c r="AW170" s="87">
        <f t="shared" si="806"/>
        <v>2515.8000000000002</v>
      </c>
      <c r="AX170" s="87">
        <f t="shared" si="807"/>
        <v>0</v>
      </c>
      <c r="AY170" s="87">
        <f t="shared" si="808"/>
        <v>0</v>
      </c>
      <c r="AZ170" s="87"/>
      <c r="BA170" s="87"/>
      <c r="BB170" s="87"/>
      <c r="BC170" s="87">
        <f t="shared" si="809"/>
        <v>2515.8000000000002</v>
      </c>
      <c r="BD170" s="87">
        <f t="shared" si="810"/>
        <v>0</v>
      </c>
      <c r="BE170" s="87">
        <f t="shared" si="811"/>
        <v>0</v>
      </c>
      <c r="BF170" s="87"/>
      <c r="BG170" s="87"/>
      <c r="BH170" s="87"/>
      <c r="BI170" s="87">
        <f t="shared" si="812"/>
        <v>2515.8000000000002</v>
      </c>
      <c r="BJ170" s="87">
        <f t="shared" si="813"/>
        <v>0</v>
      </c>
      <c r="BK170" s="87">
        <f t="shared" si="814"/>
        <v>0</v>
      </c>
    </row>
    <row r="171" spans="1:63" s="125" customFormat="1" ht="74.45" hidden="1" customHeight="1" x14ac:dyDescent="0.25">
      <c r="A171" s="249">
        <v>900</v>
      </c>
      <c r="B171" s="91" t="s">
        <v>410</v>
      </c>
      <c r="C171" s="96" t="s">
        <v>323</v>
      </c>
      <c r="D171" s="95">
        <v>4085.5</v>
      </c>
      <c r="E171" s="95">
        <v>2875.7</v>
      </c>
      <c r="F171" s="95">
        <v>1551.7</v>
      </c>
      <c r="G171" s="76">
        <v>37</v>
      </c>
      <c r="H171" s="76">
        <v>62</v>
      </c>
      <c r="I171" s="76">
        <v>62</v>
      </c>
      <c r="J171" s="95">
        <v>-297.39999999999998</v>
      </c>
      <c r="K171" s="95">
        <v>-348.2</v>
      </c>
      <c r="L171" s="95">
        <v>-289.2</v>
      </c>
      <c r="M171" s="87">
        <f t="shared" si="790"/>
        <v>3788.1</v>
      </c>
      <c r="N171" s="87">
        <f t="shared" si="790"/>
        <v>2527.5</v>
      </c>
      <c r="O171" s="87">
        <f t="shared" si="790"/>
        <v>1262.5</v>
      </c>
      <c r="P171" s="87"/>
      <c r="Q171" s="87"/>
      <c r="R171" s="87"/>
      <c r="S171" s="87">
        <f t="shared" si="791"/>
        <v>3788.1</v>
      </c>
      <c r="T171" s="87">
        <f t="shared" si="792"/>
        <v>2527.5</v>
      </c>
      <c r="U171" s="87">
        <f t="shared" si="793"/>
        <v>1262.5</v>
      </c>
      <c r="V171" s="87">
        <v>-14.4</v>
      </c>
      <c r="W171" s="87"/>
      <c r="X171" s="87"/>
      <c r="Y171" s="88">
        <f t="shared" si="794"/>
        <v>3773.7</v>
      </c>
      <c r="Z171" s="88">
        <f t="shared" si="795"/>
        <v>2527.5</v>
      </c>
      <c r="AA171" s="88">
        <f t="shared" si="796"/>
        <v>1262.5</v>
      </c>
      <c r="AB171" s="88"/>
      <c r="AC171" s="88"/>
      <c r="AD171" s="88"/>
      <c r="AE171" s="88">
        <f t="shared" si="797"/>
        <v>3773.7</v>
      </c>
      <c r="AF171" s="88">
        <f t="shared" si="798"/>
        <v>2527.5</v>
      </c>
      <c r="AG171" s="88">
        <f t="shared" si="799"/>
        <v>1262.5</v>
      </c>
      <c r="AH171" s="88"/>
      <c r="AI171" s="88"/>
      <c r="AJ171" s="88"/>
      <c r="AK171" s="154">
        <f t="shared" si="800"/>
        <v>3773.7</v>
      </c>
      <c r="AL171" s="154">
        <f t="shared" si="801"/>
        <v>2527.5</v>
      </c>
      <c r="AM171" s="154">
        <f t="shared" si="802"/>
        <v>1262.5</v>
      </c>
      <c r="AN171" s="154"/>
      <c r="AO171" s="154"/>
      <c r="AP171" s="154"/>
      <c r="AQ171" s="87">
        <f t="shared" si="803"/>
        <v>3773.7</v>
      </c>
      <c r="AR171" s="87">
        <f t="shared" si="804"/>
        <v>2527.5</v>
      </c>
      <c r="AS171" s="87">
        <f t="shared" si="805"/>
        <v>1262.5</v>
      </c>
      <c r="AT171" s="87"/>
      <c r="AU171" s="87"/>
      <c r="AV171" s="87"/>
      <c r="AW171" s="87">
        <f t="shared" si="806"/>
        <v>3773.7</v>
      </c>
      <c r="AX171" s="87">
        <f t="shared" si="807"/>
        <v>2527.5</v>
      </c>
      <c r="AY171" s="87">
        <f t="shared" si="808"/>
        <v>1262.5</v>
      </c>
      <c r="AZ171" s="87"/>
      <c r="BA171" s="87"/>
      <c r="BB171" s="87"/>
      <c r="BC171" s="87">
        <f t="shared" si="809"/>
        <v>3773.7</v>
      </c>
      <c r="BD171" s="87">
        <f t="shared" si="810"/>
        <v>2527.5</v>
      </c>
      <c r="BE171" s="87">
        <f t="shared" si="811"/>
        <v>1262.5</v>
      </c>
      <c r="BF171" s="87"/>
      <c r="BG171" s="87"/>
      <c r="BH171" s="87"/>
      <c r="BI171" s="87">
        <f t="shared" si="812"/>
        <v>3773.7</v>
      </c>
      <c r="BJ171" s="87">
        <f t="shared" si="813"/>
        <v>2527.5</v>
      </c>
      <c r="BK171" s="87">
        <f t="shared" si="814"/>
        <v>1262.5</v>
      </c>
    </row>
    <row r="172" spans="1:63" s="125" customFormat="1" ht="72" hidden="1" customHeight="1" x14ac:dyDescent="0.25">
      <c r="A172" s="249">
        <v>900</v>
      </c>
      <c r="B172" s="91" t="s">
        <v>412</v>
      </c>
      <c r="C172" s="107" t="s">
        <v>322</v>
      </c>
      <c r="D172" s="95">
        <v>1495.3</v>
      </c>
      <c r="E172" s="95">
        <v>1508.9</v>
      </c>
      <c r="F172" s="95">
        <v>897</v>
      </c>
      <c r="G172" s="76">
        <v>38</v>
      </c>
      <c r="H172" s="76">
        <v>63</v>
      </c>
      <c r="I172" s="76">
        <v>63</v>
      </c>
      <c r="J172" s="95">
        <v>-166</v>
      </c>
      <c r="K172" s="95">
        <v>-178.9</v>
      </c>
      <c r="L172" s="95">
        <v>-195.3</v>
      </c>
      <c r="M172" s="87">
        <f t="shared" si="790"/>
        <v>1329.3</v>
      </c>
      <c r="N172" s="87">
        <f t="shared" si="790"/>
        <v>1330</v>
      </c>
      <c r="O172" s="87">
        <f t="shared" si="790"/>
        <v>701.7</v>
      </c>
      <c r="P172" s="87"/>
      <c r="Q172" s="87"/>
      <c r="R172" s="87"/>
      <c r="S172" s="87">
        <f t="shared" si="791"/>
        <v>1329.3</v>
      </c>
      <c r="T172" s="87">
        <f t="shared" si="792"/>
        <v>1330</v>
      </c>
      <c r="U172" s="87">
        <f t="shared" si="793"/>
        <v>701.7</v>
      </c>
      <c r="V172" s="87">
        <v>0.1</v>
      </c>
      <c r="W172" s="87"/>
      <c r="X172" s="87"/>
      <c r="Y172" s="88">
        <f t="shared" si="794"/>
        <v>1329.3999999999999</v>
      </c>
      <c r="Z172" s="88">
        <f t="shared" si="795"/>
        <v>1330</v>
      </c>
      <c r="AA172" s="88">
        <f t="shared" si="796"/>
        <v>701.7</v>
      </c>
      <c r="AB172" s="88"/>
      <c r="AC172" s="88"/>
      <c r="AD172" s="88"/>
      <c r="AE172" s="88">
        <f t="shared" si="797"/>
        <v>1329.3999999999999</v>
      </c>
      <c r="AF172" s="88">
        <f t="shared" si="798"/>
        <v>1330</v>
      </c>
      <c r="AG172" s="88">
        <f t="shared" si="799"/>
        <v>701.7</v>
      </c>
      <c r="AH172" s="88"/>
      <c r="AI172" s="88"/>
      <c r="AJ172" s="88"/>
      <c r="AK172" s="154">
        <f t="shared" si="800"/>
        <v>1329.3999999999999</v>
      </c>
      <c r="AL172" s="154">
        <f t="shared" si="801"/>
        <v>1330</v>
      </c>
      <c r="AM172" s="154">
        <f t="shared" si="802"/>
        <v>701.7</v>
      </c>
      <c r="AN172" s="154"/>
      <c r="AO172" s="154"/>
      <c r="AP172" s="154"/>
      <c r="AQ172" s="87">
        <f t="shared" si="803"/>
        <v>1329.3999999999999</v>
      </c>
      <c r="AR172" s="87">
        <f t="shared" si="804"/>
        <v>1330</v>
      </c>
      <c r="AS172" s="87">
        <f t="shared" si="805"/>
        <v>701.7</v>
      </c>
      <c r="AT172" s="87"/>
      <c r="AU172" s="87"/>
      <c r="AV172" s="87"/>
      <c r="AW172" s="87">
        <f t="shared" si="806"/>
        <v>1329.3999999999999</v>
      </c>
      <c r="AX172" s="87">
        <f t="shared" si="807"/>
        <v>1330</v>
      </c>
      <c r="AY172" s="87">
        <f t="shared" si="808"/>
        <v>701.7</v>
      </c>
      <c r="AZ172" s="87"/>
      <c r="BA172" s="87"/>
      <c r="BB172" s="87"/>
      <c r="BC172" s="87">
        <f t="shared" si="809"/>
        <v>1329.3999999999999</v>
      </c>
      <c r="BD172" s="87">
        <f t="shared" si="810"/>
        <v>1330</v>
      </c>
      <c r="BE172" s="87">
        <f t="shared" si="811"/>
        <v>701.7</v>
      </c>
      <c r="BF172" s="87"/>
      <c r="BG172" s="87"/>
      <c r="BH172" s="87"/>
      <c r="BI172" s="87">
        <f t="shared" si="812"/>
        <v>1329.3999999999999</v>
      </c>
      <c r="BJ172" s="87">
        <f t="shared" si="813"/>
        <v>1330</v>
      </c>
      <c r="BK172" s="87">
        <f t="shared" si="814"/>
        <v>701.7</v>
      </c>
    </row>
    <row r="173" spans="1:63" s="125" customFormat="1" ht="72" hidden="1" customHeight="1" x14ac:dyDescent="0.25">
      <c r="A173" s="249">
        <v>905</v>
      </c>
      <c r="B173" s="91" t="s">
        <v>422</v>
      </c>
      <c r="C173" s="96" t="s">
        <v>441</v>
      </c>
      <c r="D173" s="95">
        <v>32117.200000000001</v>
      </c>
      <c r="E173" s="95">
        <v>31948</v>
      </c>
      <c r="F173" s="95">
        <v>31948</v>
      </c>
      <c r="G173" s="76">
        <v>44</v>
      </c>
      <c r="H173" s="76">
        <v>71</v>
      </c>
      <c r="I173" s="76">
        <v>71</v>
      </c>
      <c r="J173" s="95">
        <v>25962.1</v>
      </c>
      <c r="K173" s="95"/>
      <c r="L173" s="95"/>
      <c r="M173" s="87">
        <f t="shared" si="790"/>
        <v>58079.3</v>
      </c>
      <c r="N173" s="87">
        <f t="shared" si="790"/>
        <v>31948</v>
      </c>
      <c r="O173" s="87">
        <f t="shared" si="790"/>
        <v>31948</v>
      </c>
      <c r="P173" s="87"/>
      <c r="Q173" s="87"/>
      <c r="R173" s="87"/>
      <c r="S173" s="87">
        <f t="shared" si="791"/>
        <v>58079.3</v>
      </c>
      <c r="T173" s="87">
        <f t="shared" si="792"/>
        <v>31948</v>
      </c>
      <c r="U173" s="87">
        <f t="shared" si="793"/>
        <v>31948</v>
      </c>
      <c r="V173" s="87">
        <v>-33198.199999999997</v>
      </c>
      <c r="W173" s="87">
        <v>-6071.8</v>
      </c>
      <c r="X173" s="87">
        <v>-6071.8</v>
      </c>
      <c r="Y173" s="88">
        <f t="shared" si="794"/>
        <v>24881.100000000006</v>
      </c>
      <c r="Z173" s="88">
        <f t="shared" si="795"/>
        <v>25876.2</v>
      </c>
      <c r="AA173" s="88">
        <f t="shared" si="796"/>
        <v>25876.2</v>
      </c>
      <c r="AB173" s="88"/>
      <c r="AC173" s="88"/>
      <c r="AD173" s="88"/>
      <c r="AE173" s="88">
        <f t="shared" si="797"/>
        <v>24881.100000000006</v>
      </c>
      <c r="AF173" s="88">
        <f t="shared" si="798"/>
        <v>25876.2</v>
      </c>
      <c r="AG173" s="88">
        <f t="shared" si="799"/>
        <v>25876.2</v>
      </c>
      <c r="AH173" s="88"/>
      <c r="AI173" s="88"/>
      <c r="AJ173" s="88"/>
      <c r="AK173" s="154">
        <f t="shared" si="800"/>
        <v>24881.100000000006</v>
      </c>
      <c r="AL173" s="154">
        <f t="shared" si="801"/>
        <v>25876.2</v>
      </c>
      <c r="AM173" s="154">
        <f t="shared" si="802"/>
        <v>25876.2</v>
      </c>
      <c r="AN173" s="154"/>
      <c r="AO173" s="154"/>
      <c r="AP173" s="154"/>
      <c r="AQ173" s="87">
        <f t="shared" si="803"/>
        <v>24881.100000000006</v>
      </c>
      <c r="AR173" s="87">
        <f t="shared" si="804"/>
        <v>25876.2</v>
      </c>
      <c r="AS173" s="87">
        <f t="shared" si="805"/>
        <v>25876.2</v>
      </c>
      <c r="AT173" s="87"/>
      <c r="AU173" s="87"/>
      <c r="AV173" s="87"/>
      <c r="AW173" s="87">
        <f t="shared" si="806"/>
        <v>24881.100000000006</v>
      </c>
      <c r="AX173" s="87">
        <f t="shared" si="807"/>
        <v>25876.2</v>
      </c>
      <c r="AY173" s="87">
        <f t="shared" si="808"/>
        <v>25876.2</v>
      </c>
      <c r="AZ173" s="87"/>
      <c r="BA173" s="87"/>
      <c r="BB173" s="87"/>
      <c r="BC173" s="87">
        <f t="shared" si="809"/>
        <v>24881.100000000006</v>
      </c>
      <c r="BD173" s="87">
        <f t="shared" si="810"/>
        <v>25876.2</v>
      </c>
      <c r="BE173" s="87">
        <f t="shared" si="811"/>
        <v>25876.2</v>
      </c>
      <c r="BF173" s="87"/>
      <c r="BG173" s="87"/>
      <c r="BH173" s="87"/>
      <c r="BI173" s="87">
        <f t="shared" si="812"/>
        <v>24881.100000000006</v>
      </c>
      <c r="BJ173" s="87">
        <f t="shared" si="813"/>
        <v>25876.2</v>
      </c>
      <c r="BK173" s="87">
        <f t="shared" si="814"/>
        <v>25876.2</v>
      </c>
    </row>
    <row r="174" spans="1:63" s="125" customFormat="1" ht="54" hidden="1" customHeight="1" x14ac:dyDescent="0.25">
      <c r="A174" s="249">
        <v>911</v>
      </c>
      <c r="B174" s="91" t="s">
        <v>439</v>
      </c>
      <c r="C174" s="96" t="s">
        <v>440</v>
      </c>
      <c r="D174" s="95"/>
      <c r="E174" s="95"/>
      <c r="F174" s="95"/>
      <c r="G174" s="76"/>
      <c r="H174" s="76"/>
      <c r="I174" s="76">
        <v>72</v>
      </c>
      <c r="J174" s="95"/>
      <c r="K174" s="95"/>
      <c r="L174" s="95"/>
      <c r="M174" s="87">
        <v>0</v>
      </c>
      <c r="N174" s="87">
        <v>0</v>
      </c>
      <c r="O174" s="87">
        <v>0</v>
      </c>
      <c r="P174" s="87"/>
      <c r="Q174" s="87"/>
      <c r="R174" s="87"/>
      <c r="S174" s="87">
        <f t="shared" si="791"/>
        <v>0</v>
      </c>
      <c r="T174" s="87">
        <f t="shared" si="792"/>
        <v>0</v>
      </c>
      <c r="U174" s="87">
        <f t="shared" si="793"/>
        <v>0</v>
      </c>
      <c r="V174" s="87">
        <v>38467</v>
      </c>
      <c r="W174" s="87">
        <v>38467</v>
      </c>
      <c r="X174" s="87">
        <v>38467</v>
      </c>
      <c r="Y174" s="88">
        <f t="shared" si="794"/>
        <v>38467</v>
      </c>
      <c r="Z174" s="88">
        <f t="shared" si="795"/>
        <v>38467</v>
      </c>
      <c r="AA174" s="88">
        <f t="shared" si="796"/>
        <v>38467</v>
      </c>
      <c r="AB174" s="88"/>
      <c r="AC174" s="88"/>
      <c r="AD174" s="88"/>
      <c r="AE174" s="88">
        <f t="shared" si="797"/>
        <v>38467</v>
      </c>
      <c r="AF174" s="88">
        <f t="shared" si="798"/>
        <v>38467</v>
      </c>
      <c r="AG174" s="88">
        <f t="shared" si="799"/>
        <v>38467</v>
      </c>
      <c r="AH174" s="88"/>
      <c r="AI174" s="88"/>
      <c r="AJ174" s="88"/>
      <c r="AK174" s="154">
        <f t="shared" si="800"/>
        <v>38467</v>
      </c>
      <c r="AL174" s="154">
        <f t="shared" si="801"/>
        <v>38467</v>
      </c>
      <c r="AM174" s="154">
        <f t="shared" si="802"/>
        <v>38467</v>
      </c>
      <c r="AN174" s="154"/>
      <c r="AO174" s="154"/>
      <c r="AP174" s="154"/>
      <c r="AQ174" s="87">
        <f t="shared" si="803"/>
        <v>38467</v>
      </c>
      <c r="AR174" s="87">
        <f t="shared" si="804"/>
        <v>38467</v>
      </c>
      <c r="AS174" s="87">
        <f t="shared" si="805"/>
        <v>38467</v>
      </c>
      <c r="AT174" s="87"/>
      <c r="AU174" s="87"/>
      <c r="AV174" s="87"/>
      <c r="AW174" s="87">
        <f t="shared" si="806"/>
        <v>38467</v>
      </c>
      <c r="AX174" s="87">
        <f t="shared" si="807"/>
        <v>38467</v>
      </c>
      <c r="AY174" s="87">
        <f t="shared" si="808"/>
        <v>38467</v>
      </c>
      <c r="AZ174" s="87"/>
      <c r="BA174" s="87"/>
      <c r="BB174" s="87"/>
      <c r="BC174" s="87">
        <f t="shared" si="809"/>
        <v>38467</v>
      </c>
      <c r="BD174" s="87">
        <f t="shared" si="810"/>
        <v>38467</v>
      </c>
      <c r="BE174" s="87">
        <f t="shared" si="811"/>
        <v>38467</v>
      </c>
      <c r="BF174" s="87"/>
      <c r="BG174" s="87"/>
      <c r="BH174" s="87"/>
      <c r="BI174" s="87">
        <f t="shared" si="812"/>
        <v>38467</v>
      </c>
      <c r="BJ174" s="87">
        <f t="shared" si="813"/>
        <v>38467</v>
      </c>
      <c r="BK174" s="87">
        <f t="shared" si="814"/>
        <v>38467</v>
      </c>
    </row>
    <row r="175" spans="1:63" s="125" customFormat="1" ht="90" hidden="1" customHeight="1" x14ac:dyDescent="0.25">
      <c r="A175" s="249">
        <v>911</v>
      </c>
      <c r="B175" s="91" t="s">
        <v>406</v>
      </c>
      <c r="C175" s="96" t="s">
        <v>259</v>
      </c>
      <c r="D175" s="95">
        <v>3754</v>
      </c>
      <c r="E175" s="95">
        <v>3754</v>
      </c>
      <c r="F175" s="95">
        <v>3754</v>
      </c>
      <c r="G175" s="76">
        <v>39</v>
      </c>
      <c r="H175" s="76">
        <v>64</v>
      </c>
      <c r="I175" s="76">
        <v>64</v>
      </c>
      <c r="J175" s="95"/>
      <c r="K175" s="95"/>
      <c r="L175" s="95"/>
      <c r="M175" s="87">
        <f t="shared" ref="M175:M186" si="815">D175+J175</f>
        <v>3754</v>
      </c>
      <c r="N175" s="87">
        <f t="shared" ref="N175:N186" si="816">E175+K175</f>
        <v>3754</v>
      </c>
      <c r="O175" s="87">
        <f t="shared" ref="O175:O186" si="817">F175+L175</f>
        <v>3754</v>
      </c>
      <c r="P175" s="87"/>
      <c r="Q175" s="87"/>
      <c r="R175" s="87"/>
      <c r="S175" s="87">
        <f t="shared" si="791"/>
        <v>3754</v>
      </c>
      <c r="T175" s="87">
        <f t="shared" si="792"/>
        <v>3754</v>
      </c>
      <c r="U175" s="87">
        <f t="shared" si="793"/>
        <v>3754</v>
      </c>
      <c r="V175" s="87"/>
      <c r="W175" s="87"/>
      <c r="X175" s="87"/>
      <c r="Y175" s="88">
        <f t="shared" si="794"/>
        <v>3754</v>
      </c>
      <c r="Z175" s="88">
        <f t="shared" si="795"/>
        <v>3754</v>
      </c>
      <c r="AA175" s="88">
        <f t="shared" si="796"/>
        <v>3754</v>
      </c>
      <c r="AB175" s="88"/>
      <c r="AC175" s="88"/>
      <c r="AD175" s="88"/>
      <c r="AE175" s="88">
        <f t="shared" si="797"/>
        <v>3754</v>
      </c>
      <c r="AF175" s="88">
        <f t="shared" si="798"/>
        <v>3754</v>
      </c>
      <c r="AG175" s="88">
        <f t="shared" si="799"/>
        <v>3754</v>
      </c>
      <c r="AH175" s="88"/>
      <c r="AI175" s="88"/>
      <c r="AJ175" s="88"/>
      <c r="AK175" s="154">
        <f t="shared" si="800"/>
        <v>3754</v>
      </c>
      <c r="AL175" s="154">
        <f t="shared" si="801"/>
        <v>3754</v>
      </c>
      <c r="AM175" s="154">
        <f t="shared" si="802"/>
        <v>3754</v>
      </c>
      <c r="AN175" s="154">
        <v>-754</v>
      </c>
      <c r="AO175" s="154"/>
      <c r="AP175" s="154"/>
      <c r="AQ175" s="87">
        <f t="shared" si="803"/>
        <v>3000</v>
      </c>
      <c r="AR175" s="87">
        <f t="shared" si="804"/>
        <v>3754</v>
      </c>
      <c r="AS175" s="87">
        <f t="shared" si="805"/>
        <v>3754</v>
      </c>
      <c r="AT175" s="87"/>
      <c r="AU175" s="87"/>
      <c r="AV175" s="87"/>
      <c r="AW175" s="87">
        <f t="shared" si="806"/>
        <v>3000</v>
      </c>
      <c r="AX175" s="87">
        <f t="shared" si="807"/>
        <v>3754</v>
      </c>
      <c r="AY175" s="87">
        <f t="shared" si="808"/>
        <v>3754</v>
      </c>
      <c r="AZ175" s="87"/>
      <c r="BA175" s="87"/>
      <c r="BB175" s="87"/>
      <c r="BC175" s="87">
        <f t="shared" si="809"/>
        <v>3000</v>
      </c>
      <c r="BD175" s="87">
        <f t="shared" si="810"/>
        <v>3754</v>
      </c>
      <c r="BE175" s="87">
        <f t="shared" si="811"/>
        <v>3754</v>
      </c>
      <c r="BF175" s="87"/>
      <c r="BG175" s="87"/>
      <c r="BH175" s="87"/>
      <c r="BI175" s="87">
        <f t="shared" si="812"/>
        <v>3000</v>
      </c>
      <c r="BJ175" s="87">
        <f t="shared" si="813"/>
        <v>3754</v>
      </c>
      <c r="BK175" s="87">
        <f t="shared" si="814"/>
        <v>3754</v>
      </c>
    </row>
    <row r="176" spans="1:63" s="125" customFormat="1" ht="54" hidden="1" customHeight="1" x14ac:dyDescent="0.25">
      <c r="A176" s="249">
        <v>911</v>
      </c>
      <c r="B176" s="91" t="s">
        <v>394</v>
      </c>
      <c r="C176" s="90" t="s">
        <v>442</v>
      </c>
      <c r="D176" s="95">
        <v>38517</v>
      </c>
      <c r="E176" s="95">
        <v>38517</v>
      </c>
      <c r="F176" s="95">
        <v>38517</v>
      </c>
      <c r="G176" s="76">
        <v>47</v>
      </c>
      <c r="H176" s="76">
        <v>72</v>
      </c>
      <c r="I176" s="76">
        <v>68</v>
      </c>
      <c r="J176" s="95">
        <v>-50</v>
      </c>
      <c r="K176" s="95">
        <v>-50</v>
      </c>
      <c r="L176" s="95">
        <v>-50</v>
      </c>
      <c r="M176" s="87">
        <f t="shared" si="815"/>
        <v>38467</v>
      </c>
      <c r="N176" s="87">
        <f t="shared" si="816"/>
        <v>38467</v>
      </c>
      <c r="O176" s="87">
        <f t="shared" si="817"/>
        <v>38467</v>
      </c>
      <c r="P176" s="87"/>
      <c r="Q176" s="87"/>
      <c r="R176" s="87"/>
      <c r="S176" s="87">
        <f t="shared" si="791"/>
        <v>38467</v>
      </c>
      <c r="T176" s="87">
        <f t="shared" si="792"/>
        <v>38467</v>
      </c>
      <c r="U176" s="87">
        <f t="shared" si="793"/>
        <v>38467</v>
      </c>
      <c r="V176" s="87">
        <v>-37179</v>
      </c>
      <c r="W176" s="87">
        <v>-37467</v>
      </c>
      <c r="X176" s="87">
        <v>-37167</v>
      </c>
      <c r="Y176" s="88">
        <f t="shared" si="794"/>
        <v>1288</v>
      </c>
      <c r="Z176" s="88">
        <f t="shared" si="795"/>
        <v>1000</v>
      </c>
      <c r="AA176" s="88">
        <f t="shared" si="796"/>
        <v>1300</v>
      </c>
      <c r="AB176" s="88"/>
      <c r="AC176" s="88"/>
      <c r="AD176" s="88"/>
      <c r="AE176" s="88">
        <f t="shared" si="797"/>
        <v>1288</v>
      </c>
      <c r="AF176" s="88">
        <f t="shared" si="798"/>
        <v>1000</v>
      </c>
      <c r="AG176" s="88">
        <f t="shared" si="799"/>
        <v>1300</v>
      </c>
      <c r="AH176" s="88"/>
      <c r="AI176" s="88"/>
      <c r="AJ176" s="88"/>
      <c r="AK176" s="154">
        <f t="shared" si="800"/>
        <v>1288</v>
      </c>
      <c r="AL176" s="154">
        <f t="shared" si="801"/>
        <v>1000</v>
      </c>
      <c r="AM176" s="154">
        <f t="shared" si="802"/>
        <v>1300</v>
      </c>
      <c r="AN176" s="154"/>
      <c r="AO176" s="154"/>
      <c r="AP176" s="154"/>
      <c r="AQ176" s="87">
        <f t="shared" si="803"/>
        <v>1288</v>
      </c>
      <c r="AR176" s="87">
        <f t="shared" si="804"/>
        <v>1000</v>
      </c>
      <c r="AS176" s="87">
        <f t="shared" si="805"/>
        <v>1300</v>
      </c>
      <c r="AT176" s="87"/>
      <c r="AU176" s="87"/>
      <c r="AV176" s="87"/>
      <c r="AW176" s="87">
        <f t="shared" si="806"/>
        <v>1288</v>
      </c>
      <c r="AX176" s="87">
        <f t="shared" si="807"/>
        <v>1000</v>
      </c>
      <c r="AY176" s="87">
        <f t="shared" si="808"/>
        <v>1300</v>
      </c>
      <c r="AZ176" s="87"/>
      <c r="BA176" s="87"/>
      <c r="BB176" s="87"/>
      <c r="BC176" s="87">
        <f t="shared" si="809"/>
        <v>1288</v>
      </c>
      <c r="BD176" s="87">
        <f t="shared" si="810"/>
        <v>1000</v>
      </c>
      <c r="BE176" s="87">
        <f t="shared" si="811"/>
        <v>1300</v>
      </c>
      <c r="BF176" s="87"/>
      <c r="BG176" s="87"/>
      <c r="BH176" s="87"/>
      <c r="BI176" s="87">
        <f t="shared" si="812"/>
        <v>1288</v>
      </c>
      <c r="BJ176" s="87">
        <f t="shared" si="813"/>
        <v>1000</v>
      </c>
      <c r="BK176" s="87">
        <f t="shared" si="814"/>
        <v>1300</v>
      </c>
    </row>
    <row r="177" spans="1:63" s="125" customFormat="1" ht="54" hidden="1" customHeight="1" x14ac:dyDescent="0.25">
      <c r="A177" s="249">
        <v>915</v>
      </c>
      <c r="B177" s="91" t="s">
        <v>404</v>
      </c>
      <c r="C177" s="90" t="s">
        <v>257</v>
      </c>
      <c r="D177" s="95">
        <v>8604</v>
      </c>
      <c r="E177" s="95">
        <v>8604</v>
      </c>
      <c r="F177" s="95">
        <v>8604</v>
      </c>
      <c r="G177" s="76">
        <v>19</v>
      </c>
      <c r="H177" s="76">
        <v>44</v>
      </c>
      <c r="I177" s="76">
        <v>44</v>
      </c>
      <c r="J177" s="95"/>
      <c r="K177" s="95"/>
      <c r="L177" s="95"/>
      <c r="M177" s="87">
        <f t="shared" si="815"/>
        <v>8604</v>
      </c>
      <c r="N177" s="87">
        <f t="shared" si="816"/>
        <v>8604</v>
      </c>
      <c r="O177" s="87">
        <f t="shared" si="817"/>
        <v>8604</v>
      </c>
      <c r="P177" s="87"/>
      <c r="Q177" s="87"/>
      <c r="R177" s="87"/>
      <c r="S177" s="87">
        <f t="shared" si="791"/>
        <v>8604</v>
      </c>
      <c r="T177" s="87">
        <f t="shared" si="792"/>
        <v>8604</v>
      </c>
      <c r="U177" s="87">
        <f t="shared" si="793"/>
        <v>8604</v>
      </c>
      <c r="V177" s="87"/>
      <c r="W177" s="87"/>
      <c r="X177" s="87"/>
      <c r="Y177" s="88">
        <f t="shared" si="794"/>
        <v>8604</v>
      </c>
      <c r="Z177" s="88">
        <f t="shared" si="795"/>
        <v>8604</v>
      </c>
      <c r="AA177" s="88">
        <f t="shared" si="796"/>
        <v>8604</v>
      </c>
      <c r="AB177" s="88"/>
      <c r="AC177" s="88"/>
      <c r="AD177" s="88"/>
      <c r="AE177" s="88">
        <f t="shared" si="797"/>
        <v>8604</v>
      </c>
      <c r="AF177" s="88">
        <f t="shared" si="798"/>
        <v>8604</v>
      </c>
      <c r="AG177" s="88">
        <f t="shared" si="799"/>
        <v>8604</v>
      </c>
      <c r="AH177" s="88"/>
      <c r="AI177" s="88"/>
      <c r="AJ177" s="88"/>
      <c r="AK177" s="154">
        <f t="shared" si="800"/>
        <v>8604</v>
      </c>
      <c r="AL177" s="154">
        <f t="shared" si="801"/>
        <v>8604</v>
      </c>
      <c r="AM177" s="154">
        <f t="shared" si="802"/>
        <v>8604</v>
      </c>
      <c r="AN177" s="154"/>
      <c r="AO177" s="154"/>
      <c r="AP177" s="154"/>
      <c r="AQ177" s="87">
        <f t="shared" si="803"/>
        <v>8604</v>
      </c>
      <c r="AR177" s="87">
        <f t="shared" si="804"/>
        <v>8604</v>
      </c>
      <c r="AS177" s="87">
        <f t="shared" si="805"/>
        <v>8604</v>
      </c>
      <c r="AT177" s="87"/>
      <c r="AU177" s="87"/>
      <c r="AV177" s="87"/>
      <c r="AW177" s="87">
        <f t="shared" si="806"/>
        <v>8604</v>
      </c>
      <c r="AX177" s="87">
        <f t="shared" si="807"/>
        <v>8604</v>
      </c>
      <c r="AY177" s="87">
        <f t="shared" si="808"/>
        <v>8604</v>
      </c>
      <c r="AZ177" s="87"/>
      <c r="BA177" s="87"/>
      <c r="BB177" s="87"/>
      <c r="BC177" s="87">
        <f t="shared" si="809"/>
        <v>8604</v>
      </c>
      <c r="BD177" s="87">
        <f t="shared" si="810"/>
        <v>8604</v>
      </c>
      <c r="BE177" s="87">
        <f t="shared" si="811"/>
        <v>8604</v>
      </c>
      <c r="BF177" s="87"/>
      <c r="BG177" s="87"/>
      <c r="BH177" s="87"/>
      <c r="BI177" s="87">
        <f t="shared" si="812"/>
        <v>8604</v>
      </c>
      <c r="BJ177" s="87">
        <f t="shared" si="813"/>
        <v>8604</v>
      </c>
      <c r="BK177" s="87">
        <f t="shared" si="814"/>
        <v>8604</v>
      </c>
    </row>
    <row r="178" spans="1:63" s="125" customFormat="1" ht="54" hidden="1" customHeight="1" x14ac:dyDescent="0.25">
      <c r="A178" s="249">
        <v>915</v>
      </c>
      <c r="B178" s="91" t="s">
        <v>405</v>
      </c>
      <c r="C178" s="96" t="s">
        <v>258</v>
      </c>
      <c r="D178" s="95">
        <v>94204</v>
      </c>
      <c r="E178" s="95">
        <v>94204</v>
      </c>
      <c r="F178" s="95">
        <v>94204</v>
      </c>
      <c r="G178" s="76">
        <v>22</v>
      </c>
      <c r="H178" s="76">
        <v>47</v>
      </c>
      <c r="I178" s="76">
        <v>47</v>
      </c>
      <c r="J178" s="95"/>
      <c r="K178" s="95"/>
      <c r="L178" s="95"/>
      <c r="M178" s="87">
        <f t="shared" si="815"/>
        <v>94204</v>
      </c>
      <c r="N178" s="87">
        <f t="shared" si="816"/>
        <v>94204</v>
      </c>
      <c r="O178" s="87">
        <f t="shared" si="817"/>
        <v>94204</v>
      </c>
      <c r="P178" s="87"/>
      <c r="Q178" s="87"/>
      <c r="R178" s="87"/>
      <c r="S178" s="87">
        <f t="shared" si="791"/>
        <v>94204</v>
      </c>
      <c r="T178" s="87">
        <f t="shared" si="792"/>
        <v>94204</v>
      </c>
      <c r="U178" s="87">
        <f t="shared" si="793"/>
        <v>94204</v>
      </c>
      <c r="V178" s="87"/>
      <c r="W178" s="87"/>
      <c r="X178" s="87"/>
      <c r="Y178" s="88">
        <f t="shared" si="794"/>
        <v>94204</v>
      </c>
      <c r="Z178" s="88">
        <f t="shared" si="795"/>
        <v>94204</v>
      </c>
      <c r="AA178" s="88">
        <f t="shared" si="796"/>
        <v>94204</v>
      </c>
      <c r="AB178" s="88"/>
      <c r="AC178" s="88"/>
      <c r="AD178" s="88"/>
      <c r="AE178" s="88">
        <f t="shared" si="797"/>
        <v>94204</v>
      </c>
      <c r="AF178" s="88">
        <f t="shared" si="798"/>
        <v>94204</v>
      </c>
      <c r="AG178" s="88">
        <f t="shared" si="799"/>
        <v>94204</v>
      </c>
      <c r="AH178" s="88"/>
      <c r="AI178" s="88"/>
      <c r="AJ178" s="88"/>
      <c r="AK178" s="154">
        <f t="shared" si="800"/>
        <v>94204</v>
      </c>
      <c r="AL178" s="154">
        <f t="shared" si="801"/>
        <v>94204</v>
      </c>
      <c r="AM178" s="154">
        <f t="shared" si="802"/>
        <v>94204</v>
      </c>
      <c r="AN178" s="154"/>
      <c r="AO178" s="154"/>
      <c r="AP178" s="154"/>
      <c r="AQ178" s="87">
        <f t="shared" si="803"/>
        <v>94204</v>
      </c>
      <c r="AR178" s="87">
        <f t="shared" si="804"/>
        <v>94204</v>
      </c>
      <c r="AS178" s="87">
        <f t="shared" si="805"/>
        <v>94204</v>
      </c>
      <c r="AT178" s="87"/>
      <c r="AU178" s="87"/>
      <c r="AV178" s="87"/>
      <c r="AW178" s="87">
        <f t="shared" si="806"/>
        <v>94204</v>
      </c>
      <c r="AX178" s="87">
        <f t="shared" si="807"/>
        <v>94204</v>
      </c>
      <c r="AY178" s="87">
        <f t="shared" si="808"/>
        <v>94204</v>
      </c>
      <c r="AZ178" s="87"/>
      <c r="BA178" s="87"/>
      <c r="BB178" s="87"/>
      <c r="BC178" s="87">
        <f t="shared" si="809"/>
        <v>94204</v>
      </c>
      <c r="BD178" s="87">
        <f t="shared" si="810"/>
        <v>94204</v>
      </c>
      <c r="BE178" s="87">
        <f t="shared" si="811"/>
        <v>94204</v>
      </c>
      <c r="BF178" s="87"/>
      <c r="BG178" s="87"/>
      <c r="BH178" s="87"/>
      <c r="BI178" s="87">
        <f t="shared" si="812"/>
        <v>94204</v>
      </c>
      <c r="BJ178" s="87">
        <f t="shared" si="813"/>
        <v>94204</v>
      </c>
      <c r="BK178" s="87">
        <f t="shared" si="814"/>
        <v>94204</v>
      </c>
    </row>
    <row r="179" spans="1:63" s="125" customFormat="1" ht="54" hidden="1" customHeight="1" x14ac:dyDescent="0.25">
      <c r="A179" s="249">
        <v>915</v>
      </c>
      <c r="B179" s="91" t="s">
        <v>407</v>
      </c>
      <c r="C179" s="90" t="s">
        <v>260</v>
      </c>
      <c r="D179" s="95">
        <v>6958</v>
      </c>
      <c r="E179" s="95">
        <v>7239</v>
      </c>
      <c r="F179" s="95">
        <v>7528</v>
      </c>
      <c r="G179" s="76">
        <v>25</v>
      </c>
      <c r="H179" s="76">
        <v>49</v>
      </c>
      <c r="I179" s="76">
        <v>49</v>
      </c>
      <c r="J179" s="95">
        <v>33972</v>
      </c>
      <c r="K179" s="95"/>
      <c r="L179" s="95"/>
      <c r="M179" s="87">
        <f t="shared" si="815"/>
        <v>40930</v>
      </c>
      <c r="N179" s="87">
        <f t="shared" si="816"/>
        <v>7239</v>
      </c>
      <c r="O179" s="87">
        <f t="shared" si="817"/>
        <v>7528</v>
      </c>
      <c r="P179" s="87"/>
      <c r="Q179" s="87"/>
      <c r="R179" s="87"/>
      <c r="S179" s="87">
        <f t="shared" si="791"/>
        <v>40930</v>
      </c>
      <c r="T179" s="87">
        <f t="shared" si="792"/>
        <v>7239</v>
      </c>
      <c r="U179" s="87">
        <f t="shared" si="793"/>
        <v>7528</v>
      </c>
      <c r="V179" s="87"/>
      <c r="W179" s="87"/>
      <c r="X179" s="87"/>
      <c r="Y179" s="88">
        <f t="shared" si="794"/>
        <v>40930</v>
      </c>
      <c r="Z179" s="88">
        <f t="shared" si="795"/>
        <v>7239</v>
      </c>
      <c r="AA179" s="88">
        <f t="shared" si="796"/>
        <v>7528</v>
      </c>
      <c r="AB179" s="88"/>
      <c r="AC179" s="88"/>
      <c r="AD179" s="88"/>
      <c r="AE179" s="88">
        <f t="shared" si="797"/>
        <v>40930</v>
      </c>
      <c r="AF179" s="88">
        <f t="shared" si="798"/>
        <v>7239</v>
      </c>
      <c r="AG179" s="88">
        <f t="shared" si="799"/>
        <v>7528</v>
      </c>
      <c r="AH179" s="88"/>
      <c r="AI179" s="88"/>
      <c r="AJ179" s="88"/>
      <c r="AK179" s="154">
        <f t="shared" si="800"/>
        <v>40930</v>
      </c>
      <c r="AL179" s="154">
        <f t="shared" si="801"/>
        <v>7239</v>
      </c>
      <c r="AM179" s="154">
        <f t="shared" si="802"/>
        <v>7528</v>
      </c>
      <c r="AN179" s="154"/>
      <c r="AO179" s="154"/>
      <c r="AP179" s="154"/>
      <c r="AQ179" s="87">
        <f t="shared" si="803"/>
        <v>40930</v>
      </c>
      <c r="AR179" s="87">
        <f t="shared" si="804"/>
        <v>7239</v>
      </c>
      <c r="AS179" s="87">
        <f t="shared" si="805"/>
        <v>7528</v>
      </c>
      <c r="AT179" s="87"/>
      <c r="AU179" s="87"/>
      <c r="AV179" s="87"/>
      <c r="AW179" s="87">
        <f t="shared" si="806"/>
        <v>40930</v>
      </c>
      <c r="AX179" s="87">
        <f t="shared" si="807"/>
        <v>7239</v>
      </c>
      <c r="AY179" s="87">
        <f t="shared" si="808"/>
        <v>7528</v>
      </c>
      <c r="AZ179" s="87"/>
      <c r="BA179" s="87"/>
      <c r="BB179" s="87"/>
      <c r="BC179" s="87">
        <f t="shared" si="809"/>
        <v>40930</v>
      </c>
      <c r="BD179" s="87">
        <f t="shared" si="810"/>
        <v>7239</v>
      </c>
      <c r="BE179" s="87">
        <f t="shared" si="811"/>
        <v>7528</v>
      </c>
      <c r="BF179" s="87"/>
      <c r="BG179" s="87"/>
      <c r="BH179" s="87"/>
      <c r="BI179" s="87">
        <f t="shared" si="812"/>
        <v>40930</v>
      </c>
      <c r="BJ179" s="87">
        <f t="shared" si="813"/>
        <v>7239</v>
      </c>
      <c r="BK179" s="87">
        <f t="shared" si="814"/>
        <v>7528</v>
      </c>
    </row>
    <row r="180" spans="1:63" s="125" customFormat="1" ht="72" hidden="1" customHeight="1" x14ac:dyDescent="0.25">
      <c r="A180" s="249">
        <v>915</v>
      </c>
      <c r="B180" s="91" t="s">
        <v>411</v>
      </c>
      <c r="C180" s="106" t="s">
        <v>261</v>
      </c>
      <c r="D180" s="95">
        <v>494.4</v>
      </c>
      <c r="E180" s="95">
        <v>548.9</v>
      </c>
      <c r="F180" s="95">
        <v>582.70000000000005</v>
      </c>
      <c r="G180" s="76">
        <v>13</v>
      </c>
      <c r="H180" s="76">
        <v>38</v>
      </c>
      <c r="I180" s="76">
        <v>38</v>
      </c>
      <c r="J180" s="95"/>
      <c r="K180" s="95"/>
      <c r="L180" s="95"/>
      <c r="M180" s="87">
        <f t="shared" si="815"/>
        <v>494.4</v>
      </c>
      <c r="N180" s="87">
        <f t="shared" si="816"/>
        <v>548.9</v>
      </c>
      <c r="O180" s="87">
        <f t="shared" si="817"/>
        <v>582.70000000000005</v>
      </c>
      <c r="P180" s="87"/>
      <c r="Q180" s="87"/>
      <c r="R180" s="87"/>
      <c r="S180" s="87">
        <f t="shared" si="791"/>
        <v>494.4</v>
      </c>
      <c r="T180" s="87">
        <f t="shared" si="792"/>
        <v>548.9</v>
      </c>
      <c r="U180" s="87">
        <f t="shared" si="793"/>
        <v>582.70000000000005</v>
      </c>
      <c r="V180" s="87">
        <v>-24.7</v>
      </c>
      <c r="W180" s="87"/>
      <c r="X180" s="87"/>
      <c r="Y180" s="88">
        <f t="shared" si="794"/>
        <v>469.7</v>
      </c>
      <c r="Z180" s="88">
        <f t="shared" si="795"/>
        <v>548.9</v>
      </c>
      <c r="AA180" s="88">
        <f t="shared" si="796"/>
        <v>582.70000000000005</v>
      </c>
      <c r="AB180" s="88"/>
      <c r="AC180" s="88"/>
      <c r="AD180" s="88"/>
      <c r="AE180" s="88">
        <f t="shared" si="797"/>
        <v>469.7</v>
      </c>
      <c r="AF180" s="88">
        <f t="shared" si="798"/>
        <v>548.9</v>
      </c>
      <c r="AG180" s="88">
        <f t="shared" si="799"/>
        <v>582.70000000000005</v>
      </c>
      <c r="AH180" s="88"/>
      <c r="AI180" s="88"/>
      <c r="AJ180" s="88"/>
      <c r="AK180" s="154">
        <f t="shared" si="800"/>
        <v>469.7</v>
      </c>
      <c r="AL180" s="154">
        <f t="shared" si="801"/>
        <v>548.9</v>
      </c>
      <c r="AM180" s="154">
        <f t="shared" si="802"/>
        <v>582.70000000000005</v>
      </c>
      <c r="AN180" s="154"/>
      <c r="AO180" s="154"/>
      <c r="AP180" s="154"/>
      <c r="AQ180" s="87">
        <f t="shared" si="803"/>
        <v>469.7</v>
      </c>
      <c r="AR180" s="87">
        <f t="shared" si="804"/>
        <v>548.9</v>
      </c>
      <c r="AS180" s="87">
        <f t="shared" si="805"/>
        <v>582.70000000000005</v>
      </c>
      <c r="AT180" s="87"/>
      <c r="AU180" s="87"/>
      <c r="AV180" s="87"/>
      <c r="AW180" s="87">
        <f t="shared" si="806"/>
        <v>469.7</v>
      </c>
      <c r="AX180" s="87">
        <f t="shared" si="807"/>
        <v>548.9</v>
      </c>
      <c r="AY180" s="87">
        <f t="shared" si="808"/>
        <v>582.70000000000005</v>
      </c>
      <c r="AZ180" s="87"/>
      <c r="BA180" s="87"/>
      <c r="BB180" s="87"/>
      <c r="BC180" s="87">
        <f t="shared" si="809"/>
        <v>469.7</v>
      </c>
      <c r="BD180" s="87">
        <f t="shared" si="810"/>
        <v>548.9</v>
      </c>
      <c r="BE180" s="87">
        <f t="shared" si="811"/>
        <v>582.70000000000005</v>
      </c>
      <c r="BF180" s="87"/>
      <c r="BG180" s="87"/>
      <c r="BH180" s="87"/>
      <c r="BI180" s="87">
        <f t="shared" si="812"/>
        <v>469.7</v>
      </c>
      <c r="BJ180" s="87">
        <f t="shared" si="813"/>
        <v>548.9</v>
      </c>
      <c r="BK180" s="87">
        <f t="shared" si="814"/>
        <v>582.70000000000005</v>
      </c>
    </row>
    <row r="181" spans="1:63" s="125" customFormat="1" ht="72" hidden="1" x14ac:dyDescent="0.25">
      <c r="A181" s="249">
        <v>915</v>
      </c>
      <c r="B181" s="91" t="s">
        <v>413</v>
      </c>
      <c r="C181" s="90" t="s">
        <v>349</v>
      </c>
      <c r="D181" s="95">
        <v>8296</v>
      </c>
      <c r="E181" s="95">
        <v>9084</v>
      </c>
      <c r="F181" s="95">
        <v>9447</v>
      </c>
      <c r="G181" s="76">
        <v>13</v>
      </c>
      <c r="H181" s="76">
        <v>38</v>
      </c>
      <c r="I181" s="76">
        <v>38</v>
      </c>
      <c r="J181" s="95">
        <v>495</v>
      </c>
      <c r="K181" s="95"/>
      <c r="L181" s="95"/>
      <c r="M181" s="87">
        <f t="shared" si="815"/>
        <v>8791</v>
      </c>
      <c r="N181" s="87">
        <f t="shared" si="816"/>
        <v>9084</v>
      </c>
      <c r="O181" s="87">
        <f t="shared" si="817"/>
        <v>9447</v>
      </c>
      <c r="P181" s="87"/>
      <c r="Q181" s="87"/>
      <c r="R181" s="87"/>
      <c r="S181" s="87">
        <f t="shared" si="791"/>
        <v>8791</v>
      </c>
      <c r="T181" s="87">
        <f t="shared" si="792"/>
        <v>9084</v>
      </c>
      <c r="U181" s="87">
        <f t="shared" si="793"/>
        <v>9447</v>
      </c>
      <c r="V181" s="87">
        <f>292.2+14.2</f>
        <v>306.39999999999998</v>
      </c>
      <c r="W181" s="87"/>
      <c r="X181" s="87"/>
      <c r="Y181" s="88">
        <f t="shared" si="794"/>
        <v>9097.4</v>
      </c>
      <c r="Z181" s="88">
        <f t="shared" si="795"/>
        <v>9084</v>
      </c>
      <c r="AA181" s="88">
        <f t="shared" si="796"/>
        <v>9447</v>
      </c>
      <c r="AB181" s="88">
        <f>227.5+85.3</f>
        <v>312.8</v>
      </c>
      <c r="AC181" s="88"/>
      <c r="AD181" s="88"/>
      <c r="AE181" s="88">
        <f>Y181+AB181</f>
        <v>9410.1999999999989</v>
      </c>
      <c r="AF181" s="88">
        <f t="shared" si="798"/>
        <v>9084</v>
      </c>
      <c r="AG181" s="88">
        <f t="shared" si="799"/>
        <v>9447</v>
      </c>
      <c r="AH181" s="88"/>
      <c r="AI181" s="88"/>
      <c r="AJ181" s="88"/>
      <c r="AK181" s="154">
        <f t="shared" si="800"/>
        <v>9410.1999999999989</v>
      </c>
      <c r="AL181" s="154">
        <f t="shared" si="801"/>
        <v>9084</v>
      </c>
      <c r="AM181" s="154">
        <f t="shared" si="802"/>
        <v>9447</v>
      </c>
      <c r="AN181" s="154"/>
      <c r="AO181" s="154"/>
      <c r="AP181" s="154"/>
      <c r="AQ181" s="87">
        <f t="shared" si="803"/>
        <v>9410.1999999999989</v>
      </c>
      <c r="AR181" s="87">
        <f t="shared" si="804"/>
        <v>9084</v>
      </c>
      <c r="AS181" s="87">
        <f t="shared" si="805"/>
        <v>9447</v>
      </c>
      <c r="AT181" s="87"/>
      <c r="AU181" s="87"/>
      <c r="AV181" s="87"/>
      <c r="AW181" s="87">
        <f t="shared" si="806"/>
        <v>9410.1999999999989</v>
      </c>
      <c r="AX181" s="87">
        <f t="shared" si="807"/>
        <v>9084</v>
      </c>
      <c r="AY181" s="87">
        <f t="shared" si="808"/>
        <v>9447</v>
      </c>
      <c r="AZ181" s="87">
        <f>71.1+28.4</f>
        <v>99.5</v>
      </c>
      <c r="BA181" s="87"/>
      <c r="BB181" s="87"/>
      <c r="BC181" s="87">
        <f t="shared" si="809"/>
        <v>9509.6999999999989</v>
      </c>
      <c r="BD181" s="87">
        <f t="shared" si="810"/>
        <v>9084</v>
      </c>
      <c r="BE181" s="87">
        <f t="shared" si="811"/>
        <v>9447</v>
      </c>
      <c r="BF181" s="87"/>
      <c r="BG181" s="87"/>
      <c r="BH181" s="87"/>
      <c r="BI181" s="87">
        <f t="shared" si="812"/>
        <v>9509.6999999999989</v>
      </c>
      <c r="BJ181" s="87">
        <f t="shared" si="813"/>
        <v>9084</v>
      </c>
      <c r="BK181" s="87">
        <f t="shared" si="814"/>
        <v>9447</v>
      </c>
    </row>
    <row r="182" spans="1:63" s="125" customFormat="1" ht="40.15" hidden="1" customHeight="1" x14ac:dyDescent="0.25">
      <c r="A182" s="249">
        <v>915</v>
      </c>
      <c r="B182" s="91" t="s">
        <v>414</v>
      </c>
      <c r="C182" s="90" t="s">
        <v>262</v>
      </c>
      <c r="D182" s="95">
        <v>53744</v>
      </c>
      <c r="E182" s="95">
        <v>53744</v>
      </c>
      <c r="F182" s="95">
        <v>53744</v>
      </c>
      <c r="G182" s="76">
        <v>14</v>
      </c>
      <c r="H182" s="76">
        <v>39</v>
      </c>
      <c r="I182" s="76">
        <v>39</v>
      </c>
      <c r="J182" s="95"/>
      <c r="K182" s="95"/>
      <c r="L182" s="95"/>
      <c r="M182" s="87">
        <f t="shared" si="815"/>
        <v>53744</v>
      </c>
      <c r="N182" s="87">
        <f t="shared" si="816"/>
        <v>53744</v>
      </c>
      <c r="O182" s="87">
        <f t="shared" si="817"/>
        <v>53744</v>
      </c>
      <c r="P182" s="87"/>
      <c r="Q182" s="87"/>
      <c r="R182" s="87"/>
      <c r="S182" s="87">
        <f t="shared" si="791"/>
        <v>53744</v>
      </c>
      <c r="T182" s="87">
        <f t="shared" si="792"/>
        <v>53744</v>
      </c>
      <c r="U182" s="87">
        <f t="shared" si="793"/>
        <v>53744</v>
      </c>
      <c r="V182" s="87"/>
      <c r="W182" s="87"/>
      <c r="X182" s="87"/>
      <c r="Y182" s="88">
        <f t="shared" si="794"/>
        <v>53744</v>
      </c>
      <c r="Z182" s="88">
        <f t="shared" si="795"/>
        <v>53744</v>
      </c>
      <c r="AA182" s="88">
        <f t="shared" si="796"/>
        <v>53744</v>
      </c>
      <c r="AB182" s="88"/>
      <c r="AC182" s="88"/>
      <c r="AD182" s="88"/>
      <c r="AE182" s="88">
        <f t="shared" si="797"/>
        <v>53744</v>
      </c>
      <c r="AF182" s="88">
        <f t="shared" si="798"/>
        <v>53744</v>
      </c>
      <c r="AG182" s="88">
        <f t="shared" si="799"/>
        <v>53744</v>
      </c>
      <c r="AH182" s="88"/>
      <c r="AI182" s="88"/>
      <c r="AJ182" s="88"/>
      <c r="AK182" s="154">
        <f t="shared" si="800"/>
        <v>53744</v>
      </c>
      <c r="AL182" s="154">
        <f t="shared" si="801"/>
        <v>53744</v>
      </c>
      <c r="AM182" s="154">
        <f t="shared" si="802"/>
        <v>53744</v>
      </c>
      <c r="AN182" s="154"/>
      <c r="AO182" s="154"/>
      <c r="AP182" s="154"/>
      <c r="AQ182" s="87">
        <f t="shared" si="803"/>
        <v>53744</v>
      </c>
      <c r="AR182" s="87">
        <f t="shared" si="804"/>
        <v>53744</v>
      </c>
      <c r="AS182" s="87">
        <f t="shared" si="805"/>
        <v>53744</v>
      </c>
      <c r="AT182" s="87"/>
      <c r="AU182" s="87"/>
      <c r="AV182" s="87"/>
      <c r="AW182" s="87">
        <f t="shared" si="806"/>
        <v>53744</v>
      </c>
      <c r="AX182" s="87">
        <f t="shared" si="807"/>
        <v>53744</v>
      </c>
      <c r="AY182" s="87">
        <f t="shared" si="808"/>
        <v>53744</v>
      </c>
      <c r="AZ182" s="87"/>
      <c r="BA182" s="87"/>
      <c r="BB182" s="87"/>
      <c r="BC182" s="87">
        <f t="shared" si="809"/>
        <v>53744</v>
      </c>
      <c r="BD182" s="87">
        <f t="shared" si="810"/>
        <v>53744</v>
      </c>
      <c r="BE182" s="87">
        <f t="shared" si="811"/>
        <v>53744</v>
      </c>
      <c r="BF182" s="87"/>
      <c r="BG182" s="87"/>
      <c r="BH182" s="87"/>
      <c r="BI182" s="87">
        <f t="shared" si="812"/>
        <v>53744</v>
      </c>
      <c r="BJ182" s="87">
        <f t="shared" si="813"/>
        <v>53744</v>
      </c>
      <c r="BK182" s="87">
        <f t="shared" si="814"/>
        <v>53744</v>
      </c>
    </row>
    <row r="183" spans="1:63" s="125" customFormat="1" ht="90" hidden="1" customHeight="1" x14ac:dyDescent="0.25">
      <c r="A183" s="249">
        <v>915</v>
      </c>
      <c r="B183" s="91" t="s">
        <v>415</v>
      </c>
      <c r="C183" s="90" t="s">
        <v>264</v>
      </c>
      <c r="D183" s="95">
        <v>299</v>
      </c>
      <c r="E183" s="95">
        <v>309</v>
      </c>
      <c r="F183" s="95">
        <v>321</v>
      </c>
      <c r="G183" s="76">
        <v>15</v>
      </c>
      <c r="H183" s="76">
        <v>40</v>
      </c>
      <c r="I183" s="76">
        <v>40</v>
      </c>
      <c r="J183" s="95"/>
      <c r="K183" s="95"/>
      <c r="L183" s="95"/>
      <c r="M183" s="87">
        <f t="shared" si="815"/>
        <v>299</v>
      </c>
      <c r="N183" s="87">
        <f t="shared" si="816"/>
        <v>309</v>
      </c>
      <c r="O183" s="87">
        <f t="shared" si="817"/>
        <v>321</v>
      </c>
      <c r="P183" s="87"/>
      <c r="Q183" s="87"/>
      <c r="R183" s="87"/>
      <c r="S183" s="87">
        <f t="shared" si="791"/>
        <v>299</v>
      </c>
      <c r="T183" s="87">
        <f t="shared" si="792"/>
        <v>309</v>
      </c>
      <c r="U183" s="87">
        <f t="shared" si="793"/>
        <v>321</v>
      </c>
      <c r="V183" s="87">
        <v>300</v>
      </c>
      <c r="W183" s="87"/>
      <c r="X183" s="87"/>
      <c r="Y183" s="88">
        <f t="shared" si="794"/>
        <v>599</v>
      </c>
      <c r="Z183" s="88">
        <f t="shared" si="795"/>
        <v>309</v>
      </c>
      <c r="AA183" s="88">
        <f t="shared" si="796"/>
        <v>321</v>
      </c>
      <c r="AB183" s="88"/>
      <c r="AC183" s="88"/>
      <c r="AD183" s="88"/>
      <c r="AE183" s="88">
        <f t="shared" si="797"/>
        <v>599</v>
      </c>
      <c r="AF183" s="88">
        <f t="shared" si="798"/>
        <v>309</v>
      </c>
      <c r="AG183" s="88">
        <f t="shared" si="799"/>
        <v>321</v>
      </c>
      <c r="AH183" s="88"/>
      <c r="AI183" s="88"/>
      <c r="AJ183" s="88"/>
      <c r="AK183" s="154">
        <f t="shared" si="800"/>
        <v>599</v>
      </c>
      <c r="AL183" s="154">
        <f t="shared" si="801"/>
        <v>309</v>
      </c>
      <c r="AM183" s="154">
        <f t="shared" si="802"/>
        <v>321</v>
      </c>
      <c r="AN183" s="154">
        <v>150</v>
      </c>
      <c r="AO183" s="154"/>
      <c r="AP183" s="154"/>
      <c r="AQ183" s="87">
        <f t="shared" si="803"/>
        <v>749</v>
      </c>
      <c r="AR183" s="87">
        <f t="shared" si="804"/>
        <v>309</v>
      </c>
      <c r="AS183" s="87">
        <f t="shared" si="805"/>
        <v>321</v>
      </c>
      <c r="AT183" s="87"/>
      <c r="AU183" s="87"/>
      <c r="AV183" s="87"/>
      <c r="AW183" s="87">
        <f t="shared" si="806"/>
        <v>749</v>
      </c>
      <c r="AX183" s="87">
        <f t="shared" si="807"/>
        <v>309</v>
      </c>
      <c r="AY183" s="87">
        <f t="shared" si="808"/>
        <v>321</v>
      </c>
      <c r="AZ183" s="87"/>
      <c r="BA183" s="87"/>
      <c r="BB183" s="87"/>
      <c r="BC183" s="87">
        <f t="shared" si="809"/>
        <v>749</v>
      </c>
      <c r="BD183" s="87">
        <f t="shared" si="810"/>
        <v>309</v>
      </c>
      <c r="BE183" s="87">
        <f t="shared" si="811"/>
        <v>321</v>
      </c>
      <c r="BF183" s="87"/>
      <c r="BG183" s="87"/>
      <c r="BH183" s="87"/>
      <c r="BI183" s="87">
        <f t="shared" si="812"/>
        <v>749</v>
      </c>
      <c r="BJ183" s="87">
        <f t="shared" si="813"/>
        <v>309</v>
      </c>
      <c r="BK183" s="87">
        <f t="shared" si="814"/>
        <v>321</v>
      </c>
    </row>
    <row r="184" spans="1:63" s="125" customFormat="1" ht="72" hidden="1" customHeight="1" x14ac:dyDescent="0.25">
      <c r="A184" s="249">
        <v>915</v>
      </c>
      <c r="B184" s="91" t="s">
        <v>416</v>
      </c>
      <c r="C184" s="90" t="s">
        <v>265</v>
      </c>
      <c r="D184" s="95">
        <v>6</v>
      </c>
      <c r="E184" s="95">
        <v>6</v>
      </c>
      <c r="F184" s="95">
        <v>6</v>
      </c>
      <c r="G184" s="76">
        <v>16</v>
      </c>
      <c r="H184" s="76">
        <v>41</v>
      </c>
      <c r="I184" s="76">
        <v>41</v>
      </c>
      <c r="J184" s="95"/>
      <c r="K184" s="95"/>
      <c r="L184" s="95"/>
      <c r="M184" s="87">
        <f t="shared" si="815"/>
        <v>6</v>
      </c>
      <c r="N184" s="87">
        <f t="shared" si="816"/>
        <v>6</v>
      </c>
      <c r="O184" s="87">
        <f t="shared" si="817"/>
        <v>6</v>
      </c>
      <c r="P184" s="87"/>
      <c r="Q184" s="87"/>
      <c r="R184" s="87"/>
      <c r="S184" s="87">
        <f t="shared" si="791"/>
        <v>6</v>
      </c>
      <c r="T184" s="87">
        <f t="shared" si="792"/>
        <v>6</v>
      </c>
      <c r="U184" s="87">
        <f t="shared" si="793"/>
        <v>6</v>
      </c>
      <c r="V184" s="87"/>
      <c r="W184" s="87"/>
      <c r="X184" s="87"/>
      <c r="Y184" s="88">
        <f t="shared" si="794"/>
        <v>6</v>
      </c>
      <c r="Z184" s="88">
        <f t="shared" si="795"/>
        <v>6</v>
      </c>
      <c r="AA184" s="88">
        <f t="shared" si="796"/>
        <v>6</v>
      </c>
      <c r="AB184" s="88"/>
      <c r="AC184" s="88"/>
      <c r="AD184" s="88"/>
      <c r="AE184" s="88">
        <f t="shared" si="797"/>
        <v>6</v>
      </c>
      <c r="AF184" s="88">
        <f t="shared" si="798"/>
        <v>6</v>
      </c>
      <c r="AG184" s="88">
        <f t="shared" si="799"/>
        <v>6</v>
      </c>
      <c r="AH184" s="88"/>
      <c r="AI184" s="88"/>
      <c r="AJ184" s="88"/>
      <c r="AK184" s="154">
        <f t="shared" si="800"/>
        <v>6</v>
      </c>
      <c r="AL184" s="154">
        <f t="shared" si="801"/>
        <v>6</v>
      </c>
      <c r="AM184" s="154">
        <f t="shared" si="802"/>
        <v>6</v>
      </c>
      <c r="AN184" s="154">
        <v>-5</v>
      </c>
      <c r="AO184" s="154"/>
      <c r="AP184" s="154"/>
      <c r="AQ184" s="87">
        <f t="shared" si="803"/>
        <v>1</v>
      </c>
      <c r="AR184" s="87">
        <f t="shared" si="804"/>
        <v>6</v>
      </c>
      <c r="AS184" s="87">
        <f t="shared" si="805"/>
        <v>6</v>
      </c>
      <c r="AT184" s="87"/>
      <c r="AU184" s="87"/>
      <c r="AV184" s="87"/>
      <c r="AW184" s="87">
        <f t="shared" si="806"/>
        <v>1</v>
      </c>
      <c r="AX184" s="87">
        <f t="shared" si="807"/>
        <v>6</v>
      </c>
      <c r="AY184" s="87">
        <f t="shared" si="808"/>
        <v>6</v>
      </c>
      <c r="AZ184" s="87"/>
      <c r="BA184" s="87"/>
      <c r="BB184" s="87"/>
      <c r="BC184" s="87">
        <f t="shared" si="809"/>
        <v>1</v>
      </c>
      <c r="BD184" s="87">
        <f t="shared" si="810"/>
        <v>6</v>
      </c>
      <c r="BE184" s="87">
        <f t="shared" si="811"/>
        <v>6</v>
      </c>
      <c r="BF184" s="87"/>
      <c r="BG184" s="87"/>
      <c r="BH184" s="87"/>
      <c r="BI184" s="87">
        <f t="shared" si="812"/>
        <v>1</v>
      </c>
      <c r="BJ184" s="87">
        <f t="shared" si="813"/>
        <v>6</v>
      </c>
      <c r="BK184" s="87">
        <f t="shared" si="814"/>
        <v>6</v>
      </c>
    </row>
    <row r="185" spans="1:63" s="125" customFormat="1" ht="108" hidden="1" customHeight="1" x14ac:dyDescent="0.25">
      <c r="A185" s="249">
        <v>915</v>
      </c>
      <c r="B185" s="91" t="s">
        <v>417</v>
      </c>
      <c r="C185" s="107" t="s">
        <v>266</v>
      </c>
      <c r="D185" s="95">
        <v>55748</v>
      </c>
      <c r="E185" s="95">
        <v>58103</v>
      </c>
      <c r="F185" s="95">
        <v>60334</v>
      </c>
      <c r="G185" s="76">
        <v>17</v>
      </c>
      <c r="H185" s="76">
        <v>42</v>
      </c>
      <c r="I185" s="76">
        <v>42</v>
      </c>
      <c r="J185" s="95"/>
      <c r="K185" s="95"/>
      <c r="L185" s="95"/>
      <c r="M185" s="87">
        <f t="shared" si="815"/>
        <v>55748</v>
      </c>
      <c r="N185" s="87">
        <f t="shared" si="816"/>
        <v>58103</v>
      </c>
      <c r="O185" s="87">
        <f t="shared" si="817"/>
        <v>60334</v>
      </c>
      <c r="P185" s="87"/>
      <c r="Q185" s="87"/>
      <c r="R185" s="87"/>
      <c r="S185" s="87">
        <f t="shared" si="791"/>
        <v>55748</v>
      </c>
      <c r="T185" s="87">
        <f t="shared" si="792"/>
        <v>58103</v>
      </c>
      <c r="U185" s="87">
        <f t="shared" si="793"/>
        <v>60334</v>
      </c>
      <c r="V185" s="87">
        <v>-2787</v>
      </c>
      <c r="W185" s="87"/>
      <c r="X185" s="87"/>
      <c r="Y185" s="88">
        <f t="shared" si="794"/>
        <v>52961</v>
      </c>
      <c r="Z185" s="88">
        <f t="shared" si="795"/>
        <v>58103</v>
      </c>
      <c r="AA185" s="88">
        <f t="shared" si="796"/>
        <v>60334</v>
      </c>
      <c r="AB185" s="88"/>
      <c r="AC185" s="88"/>
      <c r="AD185" s="88"/>
      <c r="AE185" s="88">
        <f t="shared" si="797"/>
        <v>52961</v>
      </c>
      <c r="AF185" s="88">
        <f t="shared" si="798"/>
        <v>58103</v>
      </c>
      <c r="AG185" s="88">
        <f t="shared" si="799"/>
        <v>60334</v>
      </c>
      <c r="AH185" s="88"/>
      <c r="AI185" s="88"/>
      <c r="AJ185" s="88"/>
      <c r="AK185" s="154">
        <f t="shared" si="800"/>
        <v>52961</v>
      </c>
      <c r="AL185" s="154">
        <f t="shared" si="801"/>
        <v>58103</v>
      </c>
      <c r="AM185" s="154">
        <f t="shared" si="802"/>
        <v>60334</v>
      </c>
      <c r="AN185" s="154"/>
      <c r="AO185" s="154"/>
      <c r="AP185" s="154"/>
      <c r="AQ185" s="87">
        <f t="shared" si="803"/>
        <v>52961</v>
      </c>
      <c r="AR185" s="87">
        <f t="shared" si="804"/>
        <v>58103</v>
      </c>
      <c r="AS185" s="87">
        <f t="shared" si="805"/>
        <v>60334</v>
      </c>
      <c r="AT185" s="87"/>
      <c r="AU185" s="87"/>
      <c r="AV185" s="87"/>
      <c r="AW185" s="87">
        <f t="shared" si="806"/>
        <v>52961</v>
      </c>
      <c r="AX185" s="87">
        <f t="shared" si="807"/>
        <v>58103</v>
      </c>
      <c r="AY185" s="87">
        <f t="shared" si="808"/>
        <v>60334</v>
      </c>
      <c r="AZ185" s="87"/>
      <c r="BA185" s="87"/>
      <c r="BB185" s="87"/>
      <c r="BC185" s="87">
        <f t="shared" si="809"/>
        <v>52961</v>
      </c>
      <c r="BD185" s="87">
        <f t="shared" si="810"/>
        <v>58103</v>
      </c>
      <c r="BE185" s="87">
        <f t="shared" si="811"/>
        <v>60334</v>
      </c>
      <c r="BF185" s="87"/>
      <c r="BG185" s="87"/>
      <c r="BH185" s="87"/>
      <c r="BI185" s="87">
        <f t="shared" si="812"/>
        <v>52961</v>
      </c>
      <c r="BJ185" s="87">
        <f t="shared" si="813"/>
        <v>58103</v>
      </c>
      <c r="BK185" s="87">
        <f t="shared" si="814"/>
        <v>60334</v>
      </c>
    </row>
    <row r="186" spans="1:63" s="125" customFormat="1" ht="54" hidden="1" customHeight="1" x14ac:dyDescent="0.25">
      <c r="A186" s="249">
        <v>915</v>
      </c>
      <c r="B186" s="91" t="s">
        <v>418</v>
      </c>
      <c r="C186" s="106" t="s">
        <v>324</v>
      </c>
      <c r="D186" s="95">
        <v>30130</v>
      </c>
      <c r="E186" s="95">
        <v>33866</v>
      </c>
      <c r="F186" s="95">
        <v>35170</v>
      </c>
      <c r="G186" s="76">
        <v>15</v>
      </c>
      <c r="H186" s="76">
        <v>40</v>
      </c>
      <c r="I186" s="76">
        <v>40</v>
      </c>
      <c r="J186" s="95"/>
      <c r="K186" s="95"/>
      <c r="L186" s="95"/>
      <c r="M186" s="87">
        <f t="shared" si="815"/>
        <v>30130</v>
      </c>
      <c r="N186" s="87">
        <f t="shared" si="816"/>
        <v>33866</v>
      </c>
      <c r="O186" s="87">
        <f t="shared" si="817"/>
        <v>35170</v>
      </c>
      <c r="P186" s="87"/>
      <c r="Q186" s="87"/>
      <c r="R186" s="87"/>
      <c r="S186" s="87">
        <f t="shared" si="791"/>
        <v>30130</v>
      </c>
      <c r="T186" s="87">
        <f t="shared" si="792"/>
        <v>33866</v>
      </c>
      <c r="U186" s="87">
        <f t="shared" si="793"/>
        <v>35170</v>
      </c>
      <c r="V186" s="87"/>
      <c r="W186" s="87"/>
      <c r="X186" s="87"/>
      <c r="Y186" s="88">
        <f t="shared" si="794"/>
        <v>30130</v>
      </c>
      <c r="Z186" s="88">
        <f t="shared" si="795"/>
        <v>33866</v>
      </c>
      <c r="AA186" s="88">
        <f t="shared" si="796"/>
        <v>35170</v>
      </c>
      <c r="AB186" s="88"/>
      <c r="AC186" s="88"/>
      <c r="AD186" s="88"/>
      <c r="AE186" s="88">
        <f t="shared" si="797"/>
        <v>30130</v>
      </c>
      <c r="AF186" s="88">
        <f t="shared" si="798"/>
        <v>33866</v>
      </c>
      <c r="AG186" s="88">
        <f t="shared" si="799"/>
        <v>35170</v>
      </c>
      <c r="AH186" s="88"/>
      <c r="AI186" s="88"/>
      <c r="AJ186" s="88"/>
      <c r="AK186" s="154">
        <f t="shared" si="800"/>
        <v>30130</v>
      </c>
      <c r="AL186" s="154">
        <f t="shared" si="801"/>
        <v>33866</v>
      </c>
      <c r="AM186" s="154">
        <f t="shared" si="802"/>
        <v>35170</v>
      </c>
      <c r="AN186" s="154">
        <v>-10385</v>
      </c>
      <c r="AO186" s="154"/>
      <c r="AP186" s="154"/>
      <c r="AQ186" s="87">
        <f t="shared" si="803"/>
        <v>19745</v>
      </c>
      <c r="AR186" s="87">
        <f t="shared" si="804"/>
        <v>33866</v>
      </c>
      <c r="AS186" s="87">
        <f t="shared" si="805"/>
        <v>35170</v>
      </c>
      <c r="AT186" s="87"/>
      <c r="AU186" s="87"/>
      <c r="AV186" s="87"/>
      <c r="AW186" s="87">
        <f t="shared" si="806"/>
        <v>19745</v>
      </c>
      <c r="AX186" s="87">
        <f t="shared" si="807"/>
        <v>33866</v>
      </c>
      <c r="AY186" s="87">
        <f t="shared" si="808"/>
        <v>35170</v>
      </c>
      <c r="AZ186" s="87"/>
      <c r="BA186" s="87"/>
      <c r="BB186" s="87"/>
      <c r="BC186" s="87">
        <f t="shared" si="809"/>
        <v>19745</v>
      </c>
      <c r="BD186" s="87">
        <f t="shared" si="810"/>
        <v>33866</v>
      </c>
      <c r="BE186" s="87">
        <f t="shared" si="811"/>
        <v>35170</v>
      </c>
      <c r="BF186" s="87"/>
      <c r="BG186" s="87"/>
      <c r="BH186" s="87"/>
      <c r="BI186" s="87">
        <f t="shared" si="812"/>
        <v>19745</v>
      </c>
      <c r="BJ186" s="87">
        <f t="shared" si="813"/>
        <v>33866</v>
      </c>
      <c r="BK186" s="87">
        <f t="shared" si="814"/>
        <v>35170</v>
      </c>
    </row>
    <row r="187" spans="1:63" s="125" customFormat="1" ht="37.5" hidden="1" customHeight="1" x14ac:dyDescent="0.25">
      <c r="A187" s="255"/>
      <c r="B187" s="108" t="s">
        <v>419</v>
      </c>
      <c r="C187" s="109" t="s">
        <v>267</v>
      </c>
      <c r="D187" s="103">
        <f>SUM(D188:D227)</f>
        <v>1113856.2000000002</v>
      </c>
      <c r="E187" s="103">
        <f>SUM(E188:E227)</f>
        <v>1114571.3000000003</v>
      </c>
      <c r="F187" s="103">
        <f>SUM(F188:F227)</f>
        <v>1114880.3000000003</v>
      </c>
      <c r="G187" s="76"/>
      <c r="H187" s="76"/>
      <c r="I187" s="76"/>
      <c r="J187" s="103">
        <f t="shared" ref="J187:AA187" si="818">SUM(J188:J228)</f>
        <v>49020.899999999994</v>
      </c>
      <c r="K187" s="103">
        <f t="shared" si="818"/>
        <v>56118.7</v>
      </c>
      <c r="L187" s="103">
        <f t="shared" si="818"/>
        <v>56118.7</v>
      </c>
      <c r="M187" s="104">
        <f t="shared" si="818"/>
        <v>1163027.0999999999</v>
      </c>
      <c r="N187" s="104">
        <f t="shared" si="818"/>
        <v>1170690</v>
      </c>
      <c r="O187" s="104">
        <f t="shared" si="818"/>
        <v>1170999</v>
      </c>
      <c r="P187" s="104">
        <f t="shared" si="818"/>
        <v>0</v>
      </c>
      <c r="Q187" s="104">
        <f t="shared" si="818"/>
        <v>0</v>
      </c>
      <c r="R187" s="104">
        <f t="shared" si="818"/>
        <v>0</v>
      </c>
      <c r="S187" s="104">
        <f t="shared" si="818"/>
        <v>1163027.0999999999</v>
      </c>
      <c r="T187" s="104">
        <f t="shared" si="818"/>
        <v>1170690</v>
      </c>
      <c r="U187" s="104">
        <f t="shared" si="818"/>
        <v>1170999</v>
      </c>
      <c r="V187" s="104">
        <f t="shared" si="818"/>
        <v>44553.500000000007</v>
      </c>
      <c r="W187" s="104">
        <f t="shared" si="818"/>
        <v>5071.7999999999993</v>
      </c>
      <c r="X187" s="104">
        <f t="shared" si="818"/>
        <v>4771.7999999999993</v>
      </c>
      <c r="Y187" s="105">
        <f t="shared" si="818"/>
        <v>1207580.5999999999</v>
      </c>
      <c r="Z187" s="105">
        <f t="shared" si="818"/>
        <v>1175761.7999999998</v>
      </c>
      <c r="AA187" s="105">
        <f t="shared" si="818"/>
        <v>1175770.7999999998</v>
      </c>
      <c r="AB187" s="105">
        <f t="shared" ref="AB187:AG187" si="819">SUM(AB188:AB228)</f>
        <v>4022</v>
      </c>
      <c r="AC187" s="105">
        <f t="shared" si="819"/>
        <v>4022</v>
      </c>
      <c r="AD187" s="105">
        <f t="shared" si="819"/>
        <v>4022</v>
      </c>
      <c r="AE187" s="105">
        <f t="shared" si="819"/>
        <v>1211602.5999999999</v>
      </c>
      <c r="AF187" s="105">
        <f t="shared" si="819"/>
        <v>1179783.8</v>
      </c>
      <c r="AG187" s="105">
        <f t="shared" si="819"/>
        <v>1179792.8</v>
      </c>
      <c r="AH187" s="105">
        <f t="shared" ref="AH187:AM187" si="820">SUM(AH188:AH228)</f>
        <v>0</v>
      </c>
      <c r="AI187" s="105">
        <f t="shared" si="820"/>
        <v>0</v>
      </c>
      <c r="AJ187" s="105">
        <f t="shared" si="820"/>
        <v>0</v>
      </c>
      <c r="AK187" s="153">
        <f t="shared" si="820"/>
        <v>1211602.5999999999</v>
      </c>
      <c r="AL187" s="153">
        <f t="shared" si="820"/>
        <v>1179783.8</v>
      </c>
      <c r="AM187" s="153">
        <f t="shared" si="820"/>
        <v>1179792.8</v>
      </c>
      <c r="AN187" s="153">
        <f t="shared" ref="AN187:AS187" si="821">SUM(AN188:AN228)</f>
        <v>-14924.300000000001</v>
      </c>
      <c r="AO187" s="153">
        <f t="shared" si="821"/>
        <v>423</v>
      </c>
      <c r="AP187" s="153">
        <f t="shared" si="821"/>
        <v>423</v>
      </c>
      <c r="AQ187" s="104">
        <f t="shared" si="821"/>
        <v>1196678.3</v>
      </c>
      <c r="AR187" s="104">
        <f t="shared" si="821"/>
        <v>1180206.8</v>
      </c>
      <c r="AS187" s="104">
        <f t="shared" si="821"/>
        <v>1180215.8</v>
      </c>
      <c r="AT187" s="104">
        <f t="shared" ref="AT187:AY187" si="822">SUM(AT188:AT228)</f>
        <v>0</v>
      </c>
      <c r="AU187" s="104">
        <f t="shared" si="822"/>
        <v>0</v>
      </c>
      <c r="AV187" s="104">
        <f t="shared" si="822"/>
        <v>0</v>
      </c>
      <c r="AW187" s="104">
        <f t="shared" si="822"/>
        <v>1196678.3</v>
      </c>
      <c r="AX187" s="104">
        <f t="shared" si="822"/>
        <v>1180206.8</v>
      </c>
      <c r="AY187" s="104">
        <f t="shared" si="822"/>
        <v>1180215.8</v>
      </c>
      <c r="AZ187" s="104">
        <f t="shared" ref="AZ187:BE187" si="823">SUM(AZ188:AZ228)</f>
        <v>0</v>
      </c>
      <c r="BA187" s="104">
        <f t="shared" si="823"/>
        <v>0</v>
      </c>
      <c r="BB187" s="104">
        <f t="shared" si="823"/>
        <v>0</v>
      </c>
      <c r="BC187" s="104">
        <f t="shared" si="823"/>
        <v>1196678.3</v>
      </c>
      <c r="BD187" s="104">
        <f t="shared" si="823"/>
        <v>1180206.8</v>
      </c>
      <c r="BE187" s="104">
        <f t="shared" si="823"/>
        <v>1180215.8</v>
      </c>
      <c r="BF187" s="104">
        <f t="shared" ref="BF187:BK187" si="824">SUM(BF188:BF228)</f>
        <v>0</v>
      </c>
      <c r="BG187" s="104">
        <f t="shared" si="824"/>
        <v>0</v>
      </c>
      <c r="BH187" s="104">
        <f t="shared" si="824"/>
        <v>0</v>
      </c>
      <c r="BI187" s="104">
        <f t="shared" si="824"/>
        <v>1196678.3</v>
      </c>
      <c r="BJ187" s="104">
        <f t="shared" si="824"/>
        <v>1180206.8</v>
      </c>
      <c r="BK187" s="104">
        <f t="shared" si="824"/>
        <v>1180215.8</v>
      </c>
    </row>
    <row r="188" spans="1:63" s="125" customFormat="1" ht="36" hidden="1" customHeight="1" x14ac:dyDescent="0.25">
      <c r="A188" s="249">
        <v>855</v>
      </c>
      <c r="B188" s="146" t="s">
        <v>112</v>
      </c>
      <c r="C188" s="96" t="s">
        <v>268</v>
      </c>
      <c r="D188" s="95">
        <v>394.9</v>
      </c>
      <c r="E188" s="95">
        <v>394.9</v>
      </c>
      <c r="F188" s="95">
        <v>394.9</v>
      </c>
      <c r="G188" s="76">
        <v>42</v>
      </c>
      <c r="H188" s="76">
        <v>67</v>
      </c>
      <c r="I188" s="76">
        <v>67</v>
      </c>
      <c r="J188" s="95">
        <v>73.400000000000006</v>
      </c>
      <c r="K188" s="95">
        <v>73.400000000000006</v>
      </c>
      <c r="L188" s="95">
        <v>73.400000000000006</v>
      </c>
      <c r="M188" s="87">
        <f t="shared" ref="M188:O194" si="825">D188+J188</f>
        <v>468.29999999999995</v>
      </c>
      <c r="N188" s="87">
        <f t="shared" si="825"/>
        <v>468.29999999999995</v>
      </c>
      <c r="O188" s="87">
        <f t="shared" si="825"/>
        <v>468.29999999999995</v>
      </c>
      <c r="P188" s="87"/>
      <c r="Q188" s="87"/>
      <c r="R188" s="87"/>
      <c r="S188" s="87">
        <f t="shared" ref="S188:S228" si="826">M188+P188</f>
        <v>468.29999999999995</v>
      </c>
      <c r="T188" s="87">
        <f t="shared" ref="T188:T228" si="827">N188+Q188</f>
        <v>468.29999999999995</v>
      </c>
      <c r="U188" s="87">
        <f t="shared" ref="U188:U228" si="828">O188+R188</f>
        <v>468.29999999999995</v>
      </c>
      <c r="V188" s="87"/>
      <c r="W188" s="87"/>
      <c r="X188" s="87"/>
      <c r="Y188" s="88">
        <f t="shared" ref="Y188:Y228" si="829">S188+V188</f>
        <v>468.29999999999995</v>
      </c>
      <c r="Z188" s="88">
        <f t="shared" ref="Z188:Z228" si="830">T188+W188</f>
        <v>468.29999999999995</v>
      </c>
      <c r="AA188" s="88">
        <f t="shared" ref="AA188:AA228" si="831">U188+X188</f>
        <v>468.29999999999995</v>
      </c>
      <c r="AB188" s="88"/>
      <c r="AC188" s="88"/>
      <c r="AD188" s="88"/>
      <c r="AE188" s="88">
        <f t="shared" ref="AE188:AE228" si="832">Y188+AB188</f>
        <v>468.29999999999995</v>
      </c>
      <c r="AF188" s="88">
        <f t="shared" ref="AF188:AF228" si="833">Z188+AC188</f>
        <v>468.29999999999995</v>
      </c>
      <c r="AG188" s="88">
        <f t="shared" ref="AG188:AG228" si="834">AA188+AD188</f>
        <v>468.29999999999995</v>
      </c>
      <c r="AH188" s="88"/>
      <c r="AI188" s="88"/>
      <c r="AJ188" s="88"/>
      <c r="AK188" s="154">
        <f t="shared" ref="AK188:AK228" si="835">AE188+AH188</f>
        <v>468.29999999999995</v>
      </c>
      <c r="AL188" s="154">
        <f t="shared" ref="AL188:AL228" si="836">AF188+AI188</f>
        <v>468.29999999999995</v>
      </c>
      <c r="AM188" s="154">
        <f t="shared" ref="AM188:AM228" si="837">AG188+AJ188</f>
        <v>468.29999999999995</v>
      </c>
      <c r="AN188" s="154"/>
      <c r="AO188" s="154"/>
      <c r="AP188" s="154"/>
      <c r="AQ188" s="87">
        <f t="shared" ref="AQ188:AQ228" si="838">AK188+AN188</f>
        <v>468.29999999999995</v>
      </c>
      <c r="AR188" s="87">
        <f t="shared" ref="AR188:AR228" si="839">AL188+AO188</f>
        <v>468.29999999999995</v>
      </c>
      <c r="AS188" s="87">
        <f t="shared" ref="AS188:AS228" si="840">AM188+AP188</f>
        <v>468.29999999999995</v>
      </c>
      <c r="AT188" s="87"/>
      <c r="AU188" s="87"/>
      <c r="AV188" s="87"/>
      <c r="AW188" s="87">
        <f t="shared" ref="AW188:AW228" si="841">AQ188+AT188</f>
        <v>468.29999999999995</v>
      </c>
      <c r="AX188" s="87">
        <f t="shared" ref="AX188:AX228" si="842">AR188+AU188</f>
        <v>468.29999999999995</v>
      </c>
      <c r="AY188" s="87">
        <f t="shared" ref="AY188:AY228" si="843">AS188+AV188</f>
        <v>468.29999999999995</v>
      </c>
      <c r="AZ188" s="87"/>
      <c r="BA188" s="87"/>
      <c r="BB188" s="87"/>
      <c r="BC188" s="87">
        <f t="shared" ref="BC188:BC228" si="844">AW188+AZ188</f>
        <v>468.29999999999995</v>
      </c>
      <c r="BD188" s="87">
        <f t="shared" ref="BD188:BD228" si="845">AX188+BA188</f>
        <v>468.29999999999995</v>
      </c>
      <c r="BE188" s="87">
        <f t="shared" ref="BE188:BE228" si="846">AY188+BB188</f>
        <v>468.29999999999995</v>
      </c>
      <c r="BF188" s="87"/>
      <c r="BG188" s="87"/>
      <c r="BH188" s="87"/>
      <c r="BI188" s="87">
        <f t="shared" ref="BI188:BI228" si="847">BC188+BF188</f>
        <v>468.29999999999995</v>
      </c>
      <c r="BJ188" s="87">
        <f t="shared" ref="BJ188:BJ228" si="848">BD188+BG188</f>
        <v>468.29999999999995</v>
      </c>
      <c r="BK188" s="87">
        <f t="shared" ref="BK188:BK228" si="849">BE188+BH188</f>
        <v>468.29999999999995</v>
      </c>
    </row>
    <row r="189" spans="1:63" s="125" customFormat="1" ht="46.15" hidden="1" customHeight="1" x14ac:dyDescent="0.25">
      <c r="A189" s="249">
        <v>855</v>
      </c>
      <c r="B189" s="146" t="s">
        <v>114</v>
      </c>
      <c r="C189" s="110" t="s">
        <v>318</v>
      </c>
      <c r="D189" s="95">
        <v>1600</v>
      </c>
      <c r="E189" s="95">
        <v>1600</v>
      </c>
      <c r="F189" s="95">
        <v>1600</v>
      </c>
      <c r="G189" s="76">
        <v>45</v>
      </c>
      <c r="H189" s="76">
        <v>70</v>
      </c>
      <c r="I189" s="76">
        <v>70</v>
      </c>
      <c r="J189" s="95"/>
      <c r="K189" s="95"/>
      <c r="L189" s="95"/>
      <c r="M189" s="87">
        <f t="shared" si="825"/>
        <v>1600</v>
      </c>
      <c r="N189" s="87">
        <f t="shared" si="825"/>
        <v>1600</v>
      </c>
      <c r="O189" s="87">
        <f t="shared" si="825"/>
        <v>1600</v>
      </c>
      <c r="P189" s="87"/>
      <c r="Q189" s="87"/>
      <c r="R189" s="87"/>
      <c r="S189" s="87">
        <f t="shared" si="826"/>
        <v>1600</v>
      </c>
      <c r="T189" s="87">
        <f t="shared" si="827"/>
        <v>1600</v>
      </c>
      <c r="U189" s="87">
        <f t="shared" si="828"/>
        <v>1600</v>
      </c>
      <c r="V189" s="87"/>
      <c r="W189" s="87"/>
      <c r="X189" s="87"/>
      <c r="Y189" s="88">
        <f t="shared" si="829"/>
        <v>1600</v>
      </c>
      <c r="Z189" s="88">
        <f t="shared" si="830"/>
        <v>1600</v>
      </c>
      <c r="AA189" s="88">
        <f t="shared" si="831"/>
        <v>1600</v>
      </c>
      <c r="AB189" s="88"/>
      <c r="AC189" s="88"/>
      <c r="AD189" s="88"/>
      <c r="AE189" s="88">
        <f t="shared" si="832"/>
        <v>1600</v>
      </c>
      <c r="AF189" s="88">
        <f t="shared" si="833"/>
        <v>1600</v>
      </c>
      <c r="AG189" s="88">
        <f t="shared" si="834"/>
        <v>1600</v>
      </c>
      <c r="AH189" s="88"/>
      <c r="AI189" s="88"/>
      <c r="AJ189" s="88"/>
      <c r="AK189" s="154">
        <f t="shared" si="835"/>
        <v>1600</v>
      </c>
      <c r="AL189" s="154">
        <f t="shared" si="836"/>
        <v>1600</v>
      </c>
      <c r="AM189" s="154">
        <f t="shared" si="837"/>
        <v>1600</v>
      </c>
      <c r="AN189" s="154"/>
      <c r="AO189" s="154"/>
      <c r="AP189" s="154"/>
      <c r="AQ189" s="87">
        <f t="shared" si="838"/>
        <v>1600</v>
      </c>
      <c r="AR189" s="87">
        <f t="shared" si="839"/>
        <v>1600</v>
      </c>
      <c r="AS189" s="87">
        <f t="shared" si="840"/>
        <v>1600</v>
      </c>
      <c r="AT189" s="87"/>
      <c r="AU189" s="87"/>
      <c r="AV189" s="87"/>
      <c r="AW189" s="87">
        <f t="shared" si="841"/>
        <v>1600</v>
      </c>
      <c r="AX189" s="87">
        <f t="shared" si="842"/>
        <v>1600</v>
      </c>
      <c r="AY189" s="87">
        <f t="shared" si="843"/>
        <v>1600</v>
      </c>
      <c r="AZ189" s="87"/>
      <c r="BA189" s="87"/>
      <c r="BB189" s="87"/>
      <c r="BC189" s="87">
        <f t="shared" si="844"/>
        <v>1600</v>
      </c>
      <c r="BD189" s="87">
        <f t="shared" si="845"/>
        <v>1600</v>
      </c>
      <c r="BE189" s="87">
        <f t="shared" si="846"/>
        <v>1600</v>
      </c>
      <c r="BF189" s="87"/>
      <c r="BG189" s="87"/>
      <c r="BH189" s="87"/>
      <c r="BI189" s="87">
        <f t="shared" si="847"/>
        <v>1600</v>
      </c>
      <c r="BJ189" s="87">
        <f t="shared" si="848"/>
        <v>1600</v>
      </c>
      <c r="BK189" s="87">
        <f t="shared" si="849"/>
        <v>1600</v>
      </c>
    </row>
    <row r="190" spans="1:63" s="125" customFormat="1" ht="36" hidden="1" customHeight="1" x14ac:dyDescent="0.25">
      <c r="A190" s="249">
        <v>855</v>
      </c>
      <c r="B190" s="146" t="s">
        <v>115</v>
      </c>
      <c r="C190" s="90" t="s">
        <v>270</v>
      </c>
      <c r="D190" s="95">
        <v>2654.6</v>
      </c>
      <c r="E190" s="95">
        <v>2654.6</v>
      </c>
      <c r="F190" s="95">
        <v>2654.6</v>
      </c>
      <c r="G190" s="76">
        <v>46</v>
      </c>
      <c r="H190" s="76">
        <v>71</v>
      </c>
      <c r="I190" s="76">
        <v>71</v>
      </c>
      <c r="J190" s="95">
        <v>460.5</v>
      </c>
      <c r="K190" s="95">
        <v>460.5</v>
      </c>
      <c r="L190" s="95">
        <v>460.5</v>
      </c>
      <c r="M190" s="87">
        <f t="shared" si="825"/>
        <v>3115.1</v>
      </c>
      <c r="N190" s="87">
        <f t="shared" si="825"/>
        <v>3115.1</v>
      </c>
      <c r="O190" s="87">
        <f t="shared" si="825"/>
        <v>3115.1</v>
      </c>
      <c r="P190" s="87"/>
      <c r="Q190" s="87"/>
      <c r="R190" s="87"/>
      <c r="S190" s="87">
        <f t="shared" si="826"/>
        <v>3115.1</v>
      </c>
      <c r="T190" s="87">
        <f t="shared" si="827"/>
        <v>3115.1</v>
      </c>
      <c r="U190" s="87">
        <f t="shared" si="828"/>
        <v>3115.1</v>
      </c>
      <c r="V190" s="87"/>
      <c r="W190" s="87"/>
      <c r="X190" s="87"/>
      <c r="Y190" s="88">
        <f t="shared" si="829"/>
        <v>3115.1</v>
      </c>
      <c r="Z190" s="88">
        <f t="shared" si="830"/>
        <v>3115.1</v>
      </c>
      <c r="AA190" s="88">
        <f t="shared" si="831"/>
        <v>3115.1</v>
      </c>
      <c r="AB190" s="88"/>
      <c r="AC190" s="88"/>
      <c r="AD190" s="88"/>
      <c r="AE190" s="88">
        <f t="shared" si="832"/>
        <v>3115.1</v>
      </c>
      <c r="AF190" s="88">
        <f t="shared" si="833"/>
        <v>3115.1</v>
      </c>
      <c r="AG190" s="88">
        <f t="shared" si="834"/>
        <v>3115.1</v>
      </c>
      <c r="AH190" s="88"/>
      <c r="AI190" s="88"/>
      <c r="AJ190" s="88"/>
      <c r="AK190" s="154">
        <f t="shared" si="835"/>
        <v>3115.1</v>
      </c>
      <c r="AL190" s="154">
        <f t="shared" si="836"/>
        <v>3115.1</v>
      </c>
      <c r="AM190" s="154">
        <f t="shared" si="837"/>
        <v>3115.1</v>
      </c>
      <c r="AN190" s="154"/>
      <c r="AO190" s="154"/>
      <c r="AP190" s="154"/>
      <c r="AQ190" s="87">
        <f t="shared" si="838"/>
        <v>3115.1</v>
      </c>
      <c r="AR190" s="87">
        <f t="shared" si="839"/>
        <v>3115.1</v>
      </c>
      <c r="AS190" s="87">
        <f t="shared" si="840"/>
        <v>3115.1</v>
      </c>
      <c r="AT190" s="87"/>
      <c r="AU190" s="87"/>
      <c r="AV190" s="87"/>
      <c r="AW190" s="87">
        <f t="shared" si="841"/>
        <v>3115.1</v>
      </c>
      <c r="AX190" s="87">
        <f t="shared" si="842"/>
        <v>3115.1</v>
      </c>
      <c r="AY190" s="87">
        <f t="shared" si="843"/>
        <v>3115.1</v>
      </c>
      <c r="AZ190" s="87"/>
      <c r="BA190" s="87"/>
      <c r="BB190" s="87"/>
      <c r="BC190" s="87">
        <f t="shared" si="844"/>
        <v>3115.1</v>
      </c>
      <c r="BD190" s="87">
        <f t="shared" si="845"/>
        <v>3115.1</v>
      </c>
      <c r="BE190" s="87">
        <f t="shared" si="846"/>
        <v>3115.1</v>
      </c>
      <c r="BF190" s="87"/>
      <c r="BG190" s="87"/>
      <c r="BH190" s="87"/>
      <c r="BI190" s="87">
        <f t="shared" si="847"/>
        <v>3115.1</v>
      </c>
      <c r="BJ190" s="87">
        <f t="shared" si="848"/>
        <v>3115.1</v>
      </c>
      <c r="BK190" s="87">
        <f t="shared" si="849"/>
        <v>3115.1</v>
      </c>
    </row>
    <row r="191" spans="1:63" s="125" customFormat="1" ht="54" hidden="1" customHeight="1" x14ac:dyDescent="0.25">
      <c r="A191" s="249">
        <v>855</v>
      </c>
      <c r="B191" s="146" t="s">
        <v>132</v>
      </c>
      <c r="C191" s="96" t="s">
        <v>285</v>
      </c>
      <c r="D191" s="95">
        <v>120</v>
      </c>
      <c r="E191" s="95">
        <v>120</v>
      </c>
      <c r="F191" s="95">
        <v>120</v>
      </c>
      <c r="G191" s="76">
        <v>48</v>
      </c>
      <c r="H191" s="76">
        <v>74</v>
      </c>
      <c r="I191" s="76">
        <v>74</v>
      </c>
      <c r="J191" s="95"/>
      <c r="K191" s="95"/>
      <c r="L191" s="95"/>
      <c r="M191" s="87">
        <f t="shared" si="825"/>
        <v>120</v>
      </c>
      <c r="N191" s="87">
        <f t="shared" si="825"/>
        <v>120</v>
      </c>
      <c r="O191" s="87">
        <f t="shared" si="825"/>
        <v>120</v>
      </c>
      <c r="P191" s="87"/>
      <c r="Q191" s="87"/>
      <c r="R191" s="87"/>
      <c r="S191" s="87">
        <f t="shared" si="826"/>
        <v>120</v>
      </c>
      <c r="T191" s="87">
        <f t="shared" si="827"/>
        <v>120</v>
      </c>
      <c r="U191" s="87">
        <f t="shared" si="828"/>
        <v>120</v>
      </c>
      <c r="V191" s="87"/>
      <c r="W191" s="87"/>
      <c r="X191" s="87"/>
      <c r="Y191" s="88">
        <f t="shared" si="829"/>
        <v>120</v>
      </c>
      <c r="Z191" s="88">
        <f t="shared" si="830"/>
        <v>120</v>
      </c>
      <c r="AA191" s="88">
        <f t="shared" si="831"/>
        <v>120</v>
      </c>
      <c r="AB191" s="88"/>
      <c r="AC191" s="88"/>
      <c r="AD191" s="88"/>
      <c r="AE191" s="88">
        <f t="shared" si="832"/>
        <v>120</v>
      </c>
      <c r="AF191" s="88">
        <f t="shared" si="833"/>
        <v>120</v>
      </c>
      <c r="AG191" s="88">
        <f t="shared" si="834"/>
        <v>120</v>
      </c>
      <c r="AH191" s="88"/>
      <c r="AI191" s="88"/>
      <c r="AJ191" s="88"/>
      <c r="AK191" s="154">
        <f t="shared" si="835"/>
        <v>120</v>
      </c>
      <c r="AL191" s="154">
        <f t="shared" si="836"/>
        <v>120</v>
      </c>
      <c r="AM191" s="154">
        <f t="shared" si="837"/>
        <v>120</v>
      </c>
      <c r="AN191" s="154"/>
      <c r="AO191" s="154"/>
      <c r="AP191" s="154"/>
      <c r="AQ191" s="87">
        <f t="shared" si="838"/>
        <v>120</v>
      </c>
      <c r="AR191" s="87">
        <f t="shared" si="839"/>
        <v>120</v>
      </c>
      <c r="AS191" s="87">
        <f t="shared" si="840"/>
        <v>120</v>
      </c>
      <c r="AT191" s="87"/>
      <c r="AU191" s="87"/>
      <c r="AV191" s="87"/>
      <c r="AW191" s="87">
        <f t="shared" si="841"/>
        <v>120</v>
      </c>
      <c r="AX191" s="87">
        <f t="shared" si="842"/>
        <v>120</v>
      </c>
      <c r="AY191" s="87">
        <f t="shared" si="843"/>
        <v>120</v>
      </c>
      <c r="AZ191" s="87"/>
      <c r="BA191" s="87"/>
      <c r="BB191" s="87"/>
      <c r="BC191" s="87">
        <f t="shared" si="844"/>
        <v>120</v>
      </c>
      <c r="BD191" s="87">
        <f t="shared" si="845"/>
        <v>120</v>
      </c>
      <c r="BE191" s="87">
        <f t="shared" si="846"/>
        <v>120</v>
      </c>
      <c r="BF191" s="87"/>
      <c r="BG191" s="87"/>
      <c r="BH191" s="87"/>
      <c r="BI191" s="87">
        <f t="shared" si="847"/>
        <v>120</v>
      </c>
      <c r="BJ191" s="87">
        <f t="shared" si="848"/>
        <v>120</v>
      </c>
      <c r="BK191" s="87">
        <f t="shared" si="849"/>
        <v>120</v>
      </c>
    </row>
    <row r="192" spans="1:63" s="125" customFormat="1" ht="18.75" hidden="1" customHeight="1" x14ac:dyDescent="0.25">
      <c r="A192" s="249">
        <v>900</v>
      </c>
      <c r="B192" s="146" t="s">
        <v>137</v>
      </c>
      <c r="C192" s="96" t="s">
        <v>290</v>
      </c>
      <c r="D192" s="95">
        <v>115</v>
      </c>
      <c r="E192" s="95">
        <v>115</v>
      </c>
      <c r="F192" s="95">
        <v>115</v>
      </c>
      <c r="G192" s="76">
        <v>35</v>
      </c>
      <c r="H192" s="76">
        <v>60</v>
      </c>
      <c r="I192" s="76">
        <v>60</v>
      </c>
      <c r="J192" s="95"/>
      <c r="K192" s="95"/>
      <c r="L192" s="95"/>
      <c r="M192" s="87">
        <f t="shared" si="825"/>
        <v>115</v>
      </c>
      <c r="N192" s="87">
        <f t="shared" si="825"/>
        <v>115</v>
      </c>
      <c r="O192" s="87">
        <f t="shared" si="825"/>
        <v>115</v>
      </c>
      <c r="P192" s="87"/>
      <c r="Q192" s="87"/>
      <c r="R192" s="87"/>
      <c r="S192" s="87">
        <f t="shared" si="826"/>
        <v>115</v>
      </c>
      <c r="T192" s="87">
        <f t="shared" si="827"/>
        <v>115</v>
      </c>
      <c r="U192" s="87">
        <f t="shared" si="828"/>
        <v>115</v>
      </c>
      <c r="V192" s="87"/>
      <c r="W192" s="87"/>
      <c r="X192" s="87"/>
      <c r="Y192" s="88">
        <f t="shared" si="829"/>
        <v>115</v>
      </c>
      <c r="Z192" s="88">
        <f t="shared" si="830"/>
        <v>115</v>
      </c>
      <c r="AA192" s="88">
        <f t="shared" si="831"/>
        <v>115</v>
      </c>
      <c r="AB192" s="88"/>
      <c r="AC192" s="88"/>
      <c r="AD192" s="88"/>
      <c r="AE192" s="88">
        <f t="shared" si="832"/>
        <v>115</v>
      </c>
      <c r="AF192" s="88">
        <f t="shared" si="833"/>
        <v>115</v>
      </c>
      <c r="AG192" s="88">
        <f t="shared" si="834"/>
        <v>115</v>
      </c>
      <c r="AH192" s="88"/>
      <c r="AI192" s="88"/>
      <c r="AJ192" s="88"/>
      <c r="AK192" s="154">
        <f t="shared" si="835"/>
        <v>115</v>
      </c>
      <c r="AL192" s="154">
        <f t="shared" si="836"/>
        <v>115</v>
      </c>
      <c r="AM192" s="154">
        <f t="shared" si="837"/>
        <v>115</v>
      </c>
      <c r="AN192" s="154"/>
      <c r="AO192" s="154"/>
      <c r="AP192" s="154"/>
      <c r="AQ192" s="87">
        <f t="shared" si="838"/>
        <v>115</v>
      </c>
      <c r="AR192" s="87">
        <f t="shared" si="839"/>
        <v>115</v>
      </c>
      <c r="AS192" s="87">
        <f t="shared" si="840"/>
        <v>115</v>
      </c>
      <c r="AT192" s="87"/>
      <c r="AU192" s="87"/>
      <c r="AV192" s="87"/>
      <c r="AW192" s="87">
        <f t="shared" si="841"/>
        <v>115</v>
      </c>
      <c r="AX192" s="87">
        <f t="shared" si="842"/>
        <v>115</v>
      </c>
      <c r="AY192" s="87">
        <f t="shared" si="843"/>
        <v>115</v>
      </c>
      <c r="AZ192" s="87"/>
      <c r="BA192" s="87"/>
      <c r="BB192" s="87"/>
      <c r="BC192" s="87">
        <f t="shared" si="844"/>
        <v>115</v>
      </c>
      <c r="BD192" s="87">
        <f t="shared" si="845"/>
        <v>115</v>
      </c>
      <c r="BE192" s="87">
        <f t="shared" si="846"/>
        <v>115</v>
      </c>
      <c r="BF192" s="87"/>
      <c r="BG192" s="87"/>
      <c r="BH192" s="87"/>
      <c r="BI192" s="87">
        <f t="shared" si="847"/>
        <v>115</v>
      </c>
      <c r="BJ192" s="87">
        <f t="shared" si="848"/>
        <v>115</v>
      </c>
      <c r="BK192" s="87">
        <f t="shared" si="849"/>
        <v>115</v>
      </c>
    </row>
    <row r="193" spans="1:63" s="125" customFormat="1" ht="42.6" hidden="1" customHeight="1" x14ac:dyDescent="0.25">
      <c r="A193" s="249">
        <v>900</v>
      </c>
      <c r="B193" s="146" t="s">
        <v>335</v>
      </c>
      <c r="C193" s="111" t="s">
        <v>319</v>
      </c>
      <c r="D193" s="95">
        <v>21142.799999999999</v>
      </c>
      <c r="E193" s="95">
        <v>21142.799999999999</v>
      </c>
      <c r="F193" s="95">
        <v>21142.799999999999</v>
      </c>
      <c r="G193" s="76">
        <v>38</v>
      </c>
      <c r="H193" s="76">
        <v>63</v>
      </c>
      <c r="I193" s="76">
        <v>63</v>
      </c>
      <c r="J193" s="95">
        <v>-7097.8</v>
      </c>
      <c r="K193" s="95"/>
      <c r="L193" s="95"/>
      <c r="M193" s="87">
        <f t="shared" si="825"/>
        <v>14045</v>
      </c>
      <c r="N193" s="87">
        <f t="shared" si="825"/>
        <v>21142.799999999999</v>
      </c>
      <c r="O193" s="87">
        <f t="shared" si="825"/>
        <v>21142.799999999999</v>
      </c>
      <c r="P193" s="87"/>
      <c r="Q193" s="87"/>
      <c r="R193" s="87"/>
      <c r="S193" s="87">
        <f t="shared" si="826"/>
        <v>14045</v>
      </c>
      <c r="T193" s="87">
        <f t="shared" si="827"/>
        <v>21142.799999999999</v>
      </c>
      <c r="U193" s="87">
        <f t="shared" si="828"/>
        <v>21142.799999999999</v>
      </c>
      <c r="V193" s="87">
        <v>11369.9</v>
      </c>
      <c r="W193" s="87"/>
      <c r="X193" s="87"/>
      <c r="Y193" s="88">
        <f t="shared" si="829"/>
        <v>25414.9</v>
      </c>
      <c r="Z193" s="88">
        <f t="shared" si="830"/>
        <v>21142.799999999999</v>
      </c>
      <c r="AA193" s="88">
        <f t="shared" si="831"/>
        <v>21142.799999999999</v>
      </c>
      <c r="AB193" s="88"/>
      <c r="AC193" s="88"/>
      <c r="AD193" s="88"/>
      <c r="AE193" s="88">
        <f t="shared" si="832"/>
        <v>25414.9</v>
      </c>
      <c r="AF193" s="88">
        <f t="shared" si="833"/>
        <v>21142.799999999999</v>
      </c>
      <c r="AG193" s="88">
        <f t="shared" si="834"/>
        <v>21142.799999999999</v>
      </c>
      <c r="AH193" s="88"/>
      <c r="AI193" s="88"/>
      <c r="AJ193" s="88"/>
      <c r="AK193" s="154">
        <f t="shared" si="835"/>
        <v>25414.9</v>
      </c>
      <c r="AL193" s="154">
        <f t="shared" si="836"/>
        <v>21142.799999999999</v>
      </c>
      <c r="AM193" s="154">
        <f t="shared" si="837"/>
        <v>21142.799999999999</v>
      </c>
      <c r="AN193" s="154"/>
      <c r="AO193" s="154"/>
      <c r="AP193" s="154"/>
      <c r="AQ193" s="87">
        <f t="shared" si="838"/>
        <v>25414.9</v>
      </c>
      <c r="AR193" s="87">
        <f t="shared" si="839"/>
        <v>21142.799999999999</v>
      </c>
      <c r="AS193" s="87">
        <f t="shared" si="840"/>
        <v>21142.799999999999</v>
      </c>
      <c r="AT193" s="87"/>
      <c r="AU193" s="87"/>
      <c r="AV193" s="87"/>
      <c r="AW193" s="87">
        <f t="shared" si="841"/>
        <v>25414.9</v>
      </c>
      <c r="AX193" s="87">
        <f t="shared" si="842"/>
        <v>21142.799999999999</v>
      </c>
      <c r="AY193" s="87">
        <f t="shared" si="843"/>
        <v>21142.799999999999</v>
      </c>
      <c r="AZ193" s="87"/>
      <c r="BA193" s="87"/>
      <c r="BB193" s="87"/>
      <c r="BC193" s="87">
        <f t="shared" si="844"/>
        <v>25414.9</v>
      </c>
      <c r="BD193" s="87">
        <f t="shared" si="845"/>
        <v>21142.799999999999</v>
      </c>
      <c r="BE193" s="87">
        <f t="shared" si="846"/>
        <v>21142.799999999999</v>
      </c>
      <c r="BF193" s="87"/>
      <c r="BG193" s="87"/>
      <c r="BH193" s="87"/>
      <c r="BI193" s="87">
        <f t="shared" si="847"/>
        <v>25414.9</v>
      </c>
      <c r="BJ193" s="87">
        <f t="shared" si="848"/>
        <v>21142.799999999999</v>
      </c>
      <c r="BK193" s="87">
        <f t="shared" si="849"/>
        <v>21142.799999999999</v>
      </c>
    </row>
    <row r="194" spans="1:63" s="125" customFormat="1" ht="61.15" hidden="1" customHeight="1" x14ac:dyDescent="0.25">
      <c r="A194" s="249">
        <v>905</v>
      </c>
      <c r="B194" s="146" t="s">
        <v>138</v>
      </c>
      <c r="C194" s="96" t="s">
        <v>291</v>
      </c>
      <c r="D194" s="95">
        <v>24881.1</v>
      </c>
      <c r="E194" s="95">
        <v>25876.2</v>
      </c>
      <c r="F194" s="95">
        <v>25876.2</v>
      </c>
      <c r="G194" s="76">
        <v>46</v>
      </c>
      <c r="H194" s="76">
        <v>71</v>
      </c>
      <c r="I194" s="76">
        <v>0</v>
      </c>
      <c r="J194" s="95"/>
      <c r="K194" s="95"/>
      <c r="L194" s="95"/>
      <c r="M194" s="87">
        <f t="shared" si="825"/>
        <v>24881.1</v>
      </c>
      <c r="N194" s="87">
        <f t="shared" si="825"/>
        <v>25876.2</v>
      </c>
      <c r="O194" s="87">
        <f t="shared" si="825"/>
        <v>25876.2</v>
      </c>
      <c r="P194" s="87"/>
      <c r="Q194" s="87"/>
      <c r="R194" s="87"/>
      <c r="S194" s="87">
        <f t="shared" si="826"/>
        <v>24881.1</v>
      </c>
      <c r="T194" s="87">
        <f t="shared" si="827"/>
        <v>25876.2</v>
      </c>
      <c r="U194" s="87">
        <f t="shared" si="828"/>
        <v>25876.2</v>
      </c>
      <c r="V194" s="87">
        <v>-24881.1</v>
      </c>
      <c r="W194" s="87">
        <v>-25876.2</v>
      </c>
      <c r="X194" s="87">
        <v>-25876.2</v>
      </c>
      <c r="Y194" s="88">
        <f t="shared" si="829"/>
        <v>0</v>
      </c>
      <c r="Z194" s="88">
        <f t="shared" si="830"/>
        <v>0</v>
      </c>
      <c r="AA194" s="88">
        <f t="shared" si="831"/>
        <v>0</v>
      </c>
      <c r="AB194" s="88"/>
      <c r="AC194" s="88"/>
      <c r="AD194" s="88"/>
      <c r="AE194" s="88">
        <f t="shared" si="832"/>
        <v>0</v>
      </c>
      <c r="AF194" s="88">
        <f t="shared" si="833"/>
        <v>0</v>
      </c>
      <c r="AG194" s="88">
        <f t="shared" si="834"/>
        <v>0</v>
      </c>
      <c r="AH194" s="88"/>
      <c r="AI194" s="88"/>
      <c r="AJ194" s="88"/>
      <c r="AK194" s="154">
        <f t="shared" si="835"/>
        <v>0</v>
      </c>
      <c r="AL194" s="154">
        <f t="shared" si="836"/>
        <v>0</v>
      </c>
      <c r="AM194" s="154">
        <f t="shared" si="837"/>
        <v>0</v>
      </c>
      <c r="AN194" s="154"/>
      <c r="AO194" s="154"/>
      <c r="AP194" s="154"/>
      <c r="AQ194" s="87">
        <f t="shared" si="838"/>
        <v>0</v>
      </c>
      <c r="AR194" s="87">
        <f t="shared" si="839"/>
        <v>0</v>
      </c>
      <c r="AS194" s="87">
        <f t="shared" si="840"/>
        <v>0</v>
      </c>
      <c r="AT194" s="87"/>
      <c r="AU194" s="87"/>
      <c r="AV194" s="87"/>
      <c r="AW194" s="87">
        <f t="shared" si="841"/>
        <v>0</v>
      </c>
      <c r="AX194" s="87">
        <f t="shared" si="842"/>
        <v>0</v>
      </c>
      <c r="AY194" s="87">
        <f t="shared" si="843"/>
        <v>0</v>
      </c>
      <c r="AZ194" s="87"/>
      <c r="BA194" s="87"/>
      <c r="BB194" s="87"/>
      <c r="BC194" s="87">
        <f t="shared" si="844"/>
        <v>0</v>
      </c>
      <c r="BD194" s="87">
        <f t="shared" si="845"/>
        <v>0</v>
      </c>
      <c r="BE194" s="87">
        <f t="shared" si="846"/>
        <v>0</v>
      </c>
      <c r="BF194" s="87"/>
      <c r="BG194" s="87"/>
      <c r="BH194" s="87"/>
      <c r="BI194" s="87">
        <f t="shared" si="847"/>
        <v>0</v>
      </c>
      <c r="BJ194" s="87">
        <f t="shared" si="848"/>
        <v>0</v>
      </c>
      <c r="BK194" s="87">
        <f t="shared" si="849"/>
        <v>0</v>
      </c>
    </row>
    <row r="195" spans="1:63" s="125" customFormat="1" ht="61.9" hidden="1" customHeight="1" x14ac:dyDescent="0.25">
      <c r="A195" s="249">
        <v>905</v>
      </c>
      <c r="B195" s="146" t="s">
        <v>138</v>
      </c>
      <c r="C195" s="96" t="s">
        <v>260</v>
      </c>
      <c r="D195" s="95"/>
      <c r="E195" s="95"/>
      <c r="F195" s="95"/>
      <c r="G195" s="76"/>
      <c r="H195" s="76"/>
      <c r="I195" s="76"/>
      <c r="J195" s="95"/>
      <c r="K195" s="95"/>
      <c r="L195" s="95"/>
      <c r="M195" s="87"/>
      <c r="N195" s="87"/>
      <c r="O195" s="87"/>
      <c r="P195" s="87"/>
      <c r="Q195" s="87"/>
      <c r="R195" s="87"/>
      <c r="S195" s="87">
        <f t="shared" si="826"/>
        <v>0</v>
      </c>
      <c r="T195" s="87">
        <f t="shared" si="827"/>
        <v>0</v>
      </c>
      <c r="U195" s="87">
        <f t="shared" si="828"/>
        <v>0</v>
      </c>
      <c r="V195" s="87">
        <v>58079.3</v>
      </c>
      <c r="W195" s="87">
        <v>31948</v>
      </c>
      <c r="X195" s="87">
        <v>31948</v>
      </c>
      <c r="Y195" s="88">
        <f t="shared" si="829"/>
        <v>58079.3</v>
      </c>
      <c r="Z195" s="88">
        <f t="shared" si="830"/>
        <v>31948</v>
      </c>
      <c r="AA195" s="88">
        <f t="shared" si="831"/>
        <v>31948</v>
      </c>
      <c r="AB195" s="88"/>
      <c r="AC195" s="88"/>
      <c r="AD195" s="88"/>
      <c r="AE195" s="88">
        <f t="shared" si="832"/>
        <v>58079.3</v>
      </c>
      <c r="AF195" s="88">
        <f t="shared" si="833"/>
        <v>31948</v>
      </c>
      <c r="AG195" s="88">
        <f t="shared" si="834"/>
        <v>31948</v>
      </c>
      <c r="AH195" s="88"/>
      <c r="AI195" s="88"/>
      <c r="AJ195" s="88"/>
      <c r="AK195" s="154">
        <f t="shared" si="835"/>
        <v>58079.3</v>
      </c>
      <c r="AL195" s="154">
        <f t="shared" si="836"/>
        <v>31948</v>
      </c>
      <c r="AM195" s="154">
        <f t="shared" si="837"/>
        <v>31948</v>
      </c>
      <c r="AN195" s="154"/>
      <c r="AO195" s="154"/>
      <c r="AP195" s="154"/>
      <c r="AQ195" s="87">
        <f t="shared" si="838"/>
        <v>58079.3</v>
      </c>
      <c r="AR195" s="87">
        <f t="shared" si="839"/>
        <v>31948</v>
      </c>
      <c r="AS195" s="87">
        <f t="shared" si="840"/>
        <v>31948</v>
      </c>
      <c r="AT195" s="87"/>
      <c r="AU195" s="87"/>
      <c r="AV195" s="87"/>
      <c r="AW195" s="87">
        <f t="shared" si="841"/>
        <v>58079.3</v>
      </c>
      <c r="AX195" s="87">
        <f t="shared" si="842"/>
        <v>31948</v>
      </c>
      <c r="AY195" s="87">
        <f t="shared" si="843"/>
        <v>31948</v>
      </c>
      <c r="AZ195" s="87"/>
      <c r="BA195" s="87"/>
      <c r="BB195" s="87"/>
      <c r="BC195" s="87">
        <f t="shared" si="844"/>
        <v>58079.3</v>
      </c>
      <c r="BD195" s="87">
        <f t="shared" si="845"/>
        <v>31948</v>
      </c>
      <c r="BE195" s="87">
        <f t="shared" si="846"/>
        <v>31948</v>
      </c>
      <c r="BF195" s="87"/>
      <c r="BG195" s="87"/>
      <c r="BH195" s="87"/>
      <c r="BI195" s="87">
        <f t="shared" si="847"/>
        <v>58079.3</v>
      </c>
      <c r="BJ195" s="87">
        <f t="shared" si="848"/>
        <v>31948</v>
      </c>
      <c r="BK195" s="87">
        <f t="shared" si="849"/>
        <v>31948</v>
      </c>
    </row>
    <row r="196" spans="1:63" s="125" customFormat="1" ht="55.5" hidden="1" customHeight="1" x14ac:dyDescent="0.25">
      <c r="A196" s="249">
        <v>911</v>
      </c>
      <c r="B196" s="146" t="s">
        <v>113</v>
      </c>
      <c r="C196" s="96" t="s">
        <v>269</v>
      </c>
      <c r="D196" s="95">
        <v>1000</v>
      </c>
      <c r="E196" s="95">
        <v>1000</v>
      </c>
      <c r="F196" s="95">
        <v>1000</v>
      </c>
      <c r="G196" s="76">
        <v>42</v>
      </c>
      <c r="H196" s="76">
        <v>67</v>
      </c>
      <c r="I196" s="76">
        <v>67</v>
      </c>
      <c r="J196" s="95"/>
      <c r="K196" s="95"/>
      <c r="L196" s="95"/>
      <c r="M196" s="87">
        <f t="shared" ref="M196:M228" si="850">D196+J196</f>
        <v>1000</v>
      </c>
      <c r="N196" s="87">
        <f t="shared" ref="N196:N228" si="851">E196+K196</f>
        <v>1000</v>
      </c>
      <c r="O196" s="87">
        <f t="shared" ref="O196:O228" si="852">F196+L196</f>
        <v>1000</v>
      </c>
      <c r="P196" s="87"/>
      <c r="Q196" s="87"/>
      <c r="R196" s="87"/>
      <c r="S196" s="87">
        <f t="shared" si="826"/>
        <v>1000</v>
      </c>
      <c r="T196" s="87">
        <f t="shared" si="827"/>
        <v>1000</v>
      </c>
      <c r="U196" s="87">
        <f t="shared" si="828"/>
        <v>1000</v>
      </c>
      <c r="V196" s="87">
        <v>-400</v>
      </c>
      <c r="W196" s="87"/>
      <c r="X196" s="87"/>
      <c r="Y196" s="88">
        <f t="shared" si="829"/>
        <v>600</v>
      </c>
      <c r="Z196" s="88">
        <f t="shared" si="830"/>
        <v>1000</v>
      </c>
      <c r="AA196" s="88">
        <f t="shared" si="831"/>
        <v>1000</v>
      </c>
      <c r="AB196" s="88"/>
      <c r="AC196" s="88"/>
      <c r="AD196" s="88"/>
      <c r="AE196" s="88">
        <f t="shared" si="832"/>
        <v>600</v>
      </c>
      <c r="AF196" s="88">
        <f t="shared" si="833"/>
        <v>1000</v>
      </c>
      <c r="AG196" s="88">
        <f t="shared" si="834"/>
        <v>1000</v>
      </c>
      <c r="AH196" s="88"/>
      <c r="AI196" s="88"/>
      <c r="AJ196" s="88"/>
      <c r="AK196" s="154">
        <f t="shared" si="835"/>
        <v>600</v>
      </c>
      <c r="AL196" s="154">
        <f t="shared" si="836"/>
        <v>1000</v>
      </c>
      <c r="AM196" s="154">
        <f t="shared" si="837"/>
        <v>1000</v>
      </c>
      <c r="AN196" s="154"/>
      <c r="AO196" s="154"/>
      <c r="AP196" s="154"/>
      <c r="AQ196" s="87">
        <f t="shared" si="838"/>
        <v>600</v>
      </c>
      <c r="AR196" s="87">
        <f t="shared" si="839"/>
        <v>1000</v>
      </c>
      <c r="AS196" s="87">
        <f t="shared" si="840"/>
        <v>1000</v>
      </c>
      <c r="AT196" s="87"/>
      <c r="AU196" s="87"/>
      <c r="AV196" s="87"/>
      <c r="AW196" s="87">
        <f t="shared" si="841"/>
        <v>600</v>
      </c>
      <c r="AX196" s="87">
        <f t="shared" si="842"/>
        <v>1000</v>
      </c>
      <c r="AY196" s="87">
        <f t="shared" si="843"/>
        <v>1000</v>
      </c>
      <c r="AZ196" s="87"/>
      <c r="BA196" s="87"/>
      <c r="BB196" s="87"/>
      <c r="BC196" s="87">
        <f t="shared" si="844"/>
        <v>600</v>
      </c>
      <c r="BD196" s="87">
        <f t="shared" si="845"/>
        <v>1000</v>
      </c>
      <c r="BE196" s="87">
        <f t="shared" si="846"/>
        <v>1000</v>
      </c>
      <c r="BF196" s="87"/>
      <c r="BG196" s="87"/>
      <c r="BH196" s="87"/>
      <c r="BI196" s="87">
        <f t="shared" si="847"/>
        <v>600</v>
      </c>
      <c r="BJ196" s="87">
        <f t="shared" si="848"/>
        <v>1000</v>
      </c>
      <c r="BK196" s="87">
        <f t="shared" si="849"/>
        <v>1000</v>
      </c>
    </row>
    <row r="197" spans="1:63" s="125" customFormat="1" ht="72" hidden="1" customHeight="1" x14ac:dyDescent="0.25">
      <c r="A197" s="249">
        <v>911</v>
      </c>
      <c r="B197" s="73" t="s">
        <v>116</v>
      </c>
      <c r="C197" s="90" t="s">
        <v>351</v>
      </c>
      <c r="D197" s="95">
        <v>235137.5</v>
      </c>
      <c r="E197" s="95">
        <v>235137.5</v>
      </c>
      <c r="F197" s="95">
        <v>235137.5</v>
      </c>
      <c r="G197" s="76">
        <v>39</v>
      </c>
      <c r="H197" s="76">
        <v>64</v>
      </c>
      <c r="I197" s="76">
        <v>64</v>
      </c>
      <c r="J197" s="95">
        <v>21329.200000000001</v>
      </c>
      <c r="K197" s="95">
        <v>21329.200000000001</v>
      </c>
      <c r="L197" s="95">
        <v>21329.200000000001</v>
      </c>
      <c r="M197" s="87">
        <f t="shared" si="850"/>
        <v>256466.7</v>
      </c>
      <c r="N197" s="87">
        <f t="shared" si="851"/>
        <v>256466.7</v>
      </c>
      <c r="O197" s="87">
        <f t="shared" si="852"/>
        <v>256466.7</v>
      </c>
      <c r="P197" s="87"/>
      <c r="Q197" s="87"/>
      <c r="R197" s="87"/>
      <c r="S197" s="87">
        <f t="shared" si="826"/>
        <v>256466.7</v>
      </c>
      <c r="T197" s="87">
        <f t="shared" si="827"/>
        <v>256466.7</v>
      </c>
      <c r="U197" s="87">
        <f t="shared" si="828"/>
        <v>256466.7</v>
      </c>
      <c r="V197" s="87"/>
      <c r="W197" s="87"/>
      <c r="X197" s="87"/>
      <c r="Y197" s="88">
        <f t="shared" si="829"/>
        <v>256466.7</v>
      </c>
      <c r="Z197" s="88">
        <f t="shared" si="830"/>
        <v>256466.7</v>
      </c>
      <c r="AA197" s="88">
        <f t="shared" si="831"/>
        <v>256466.7</v>
      </c>
      <c r="AB197" s="88"/>
      <c r="AC197" s="88"/>
      <c r="AD197" s="88"/>
      <c r="AE197" s="88">
        <f t="shared" si="832"/>
        <v>256466.7</v>
      </c>
      <c r="AF197" s="88">
        <f t="shared" si="833"/>
        <v>256466.7</v>
      </c>
      <c r="AG197" s="88">
        <f t="shared" si="834"/>
        <v>256466.7</v>
      </c>
      <c r="AH197" s="88"/>
      <c r="AI197" s="88"/>
      <c r="AJ197" s="88"/>
      <c r="AK197" s="154">
        <f t="shared" si="835"/>
        <v>256466.7</v>
      </c>
      <c r="AL197" s="154">
        <f t="shared" si="836"/>
        <v>256466.7</v>
      </c>
      <c r="AM197" s="154">
        <f t="shared" si="837"/>
        <v>256466.7</v>
      </c>
      <c r="AN197" s="154">
        <v>-11000</v>
      </c>
      <c r="AO197" s="154"/>
      <c r="AP197" s="154"/>
      <c r="AQ197" s="87">
        <f t="shared" si="838"/>
        <v>245466.7</v>
      </c>
      <c r="AR197" s="87">
        <f t="shared" si="839"/>
        <v>256466.7</v>
      </c>
      <c r="AS197" s="87">
        <f t="shared" si="840"/>
        <v>256466.7</v>
      </c>
      <c r="AT197" s="87"/>
      <c r="AU197" s="87"/>
      <c r="AV197" s="87"/>
      <c r="AW197" s="87">
        <f t="shared" si="841"/>
        <v>245466.7</v>
      </c>
      <c r="AX197" s="87">
        <f t="shared" si="842"/>
        <v>256466.7</v>
      </c>
      <c r="AY197" s="87">
        <f t="shared" si="843"/>
        <v>256466.7</v>
      </c>
      <c r="AZ197" s="87"/>
      <c r="BA197" s="87"/>
      <c r="BB197" s="87"/>
      <c r="BC197" s="87">
        <f t="shared" si="844"/>
        <v>245466.7</v>
      </c>
      <c r="BD197" s="87">
        <f t="shared" si="845"/>
        <v>256466.7</v>
      </c>
      <c r="BE197" s="87">
        <f t="shared" si="846"/>
        <v>256466.7</v>
      </c>
      <c r="BF197" s="87"/>
      <c r="BG197" s="87"/>
      <c r="BH197" s="87"/>
      <c r="BI197" s="87">
        <f t="shared" si="847"/>
        <v>245466.7</v>
      </c>
      <c r="BJ197" s="87">
        <f t="shared" si="848"/>
        <v>256466.7</v>
      </c>
      <c r="BK197" s="87">
        <f t="shared" si="849"/>
        <v>256466.7</v>
      </c>
    </row>
    <row r="198" spans="1:63" s="125" customFormat="1" ht="90" hidden="1" customHeight="1" x14ac:dyDescent="0.25">
      <c r="A198" s="249">
        <v>911</v>
      </c>
      <c r="B198" s="73" t="s">
        <v>117</v>
      </c>
      <c r="C198" s="90" t="s">
        <v>352</v>
      </c>
      <c r="D198" s="95">
        <v>381589.3</v>
      </c>
      <c r="E198" s="95">
        <v>381589.3</v>
      </c>
      <c r="F198" s="95">
        <v>381589.3</v>
      </c>
      <c r="G198" s="76">
        <v>40</v>
      </c>
      <c r="H198" s="76">
        <v>65</v>
      </c>
      <c r="I198" s="76">
        <v>65</v>
      </c>
      <c r="J198" s="95">
        <v>18579.599999999999</v>
      </c>
      <c r="K198" s="95">
        <v>18579.599999999999</v>
      </c>
      <c r="L198" s="95">
        <v>18579.599999999999</v>
      </c>
      <c r="M198" s="87">
        <f t="shared" si="850"/>
        <v>400168.89999999997</v>
      </c>
      <c r="N198" s="87">
        <f t="shared" si="851"/>
        <v>400168.89999999997</v>
      </c>
      <c r="O198" s="87">
        <f t="shared" si="852"/>
        <v>400168.89999999997</v>
      </c>
      <c r="P198" s="87"/>
      <c r="Q198" s="87"/>
      <c r="R198" s="87"/>
      <c r="S198" s="87">
        <f t="shared" si="826"/>
        <v>400168.89999999997</v>
      </c>
      <c r="T198" s="87">
        <f t="shared" si="827"/>
        <v>400168.89999999997</v>
      </c>
      <c r="U198" s="87">
        <f t="shared" si="828"/>
        <v>400168.89999999997</v>
      </c>
      <c r="V198" s="87"/>
      <c r="W198" s="87"/>
      <c r="X198" s="87"/>
      <c r="Y198" s="88">
        <f t="shared" si="829"/>
        <v>400168.89999999997</v>
      </c>
      <c r="Z198" s="88">
        <f t="shared" si="830"/>
        <v>400168.89999999997</v>
      </c>
      <c r="AA198" s="88">
        <f t="shared" si="831"/>
        <v>400168.89999999997</v>
      </c>
      <c r="AB198" s="88"/>
      <c r="AC198" s="88"/>
      <c r="AD198" s="88"/>
      <c r="AE198" s="88">
        <f t="shared" si="832"/>
        <v>400168.89999999997</v>
      </c>
      <c r="AF198" s="88">
        <f t="shared" si="833"/>
        <v>400168.89999999997</v>
      </c>
      <c r="AG198" s="88">
        <f t="shared" si="834"/>
        <v>400168.89999999997</v>
      </c>
      <c r="AH198" s="88"/>
      <c r="AI198" s="88"/>
      <c r="AJ198" s="88"/>
      <c r="AK198" s="154">
        <f t="shared" si="835"/>
        <v>400168.89999999997</v>
      </c>
      <c r="AL198" s="154">
        <f t="shared" si="836"/>
        <v>400168.89999999997</v>
      </c>
      <c r="AM198" s="154">
        <f t="shared" si="837"/>
        <v>400168.89999999997</v>
      </c>
      <c r="AN198" s="154">
        <v>-8537.5</v>
      </c>
      <c r="AO198" s="154"/>
      <c r="AP198" s="154"/>
      <c r="AQ198" s="87">
        <f t="shared" si="838"/>
        <v>391631.39999999997</v>
      </c>
      <c r="AR198" s="87">
        <f t="shared" si="839"/>
        <v>400168.89999999997</v>
      </c>
      <c r="AS198" s="87">
        <f t="shared" si="840"/>
        <v>400168.89999999997</v>
      </c>
      <c r="AT198" s="87"/>
      <c r="AU198" s="87"/>
      <c r="AV198" s="87"/>
      <c r="AW198" s="87">
        <f t="shared" si="841"/>
        <v>391631.39999999997</v>
      </c>
      <c r="AX198" s="87">
        <f t="shared" si="842"/>
        <v>400168.89999999997</v>
      </c>
      <c r="AY198" s="87">
        <f t="shared" si="843"/>
        <v>400168.89999999997</v>
      </c>
      <c r="AZ198" s="87"/>
      <c r="BA198" s="87"/>
      <c r="BB198" s="87"/>
      <c r="BC198" s="87">
        <f t="shared" si="844"/>
        <v>391631.39999999997</v>
      </c>
      <c r="BD198" s="87">
        <f t="shared" si="845"/>
        <v>400168.89999999997</v>
      </c>
      <c r="BE198" s="87">
        <f t="shared" si="846"/>
        <v>400168.89999999997</v>
      </c>
      <c r="BF198" s="87"/>
      <c r="BG198" s="87"/>
      <c r="BH198" s="87"/>
      <c r="BI198" s="87">
        <f t="shared" si="847"/>
        <v>391631.39999999997</v>
      </c>
      <c r="BJ198" s="87">
        <f t="shared" si="848"/>
        <v>400168.89999999997</v>
      </c>
      <c r="BK198" s="87">
        <f t="shared" si="849"/>
        <v>400168.89999999997</v>
      </c>
    </row>
    <row r="199" spans="1:63" s="125" customFormat="1" ht="54" hidden="1" customHeight="1" x14ac:dyDescent="0.25">
      <c r="A199" s="249">
        <v>911</v>
      </c>
      <c r="B199" s="73" t="s">
        <v>127</v>
      </c>
      <c r="C199" s="96" t="s">
        <v>280</v>
      </c>
      <c r="D199" s="95">
        <v>44978.9</v>
      </c>
      <c r="E199" s="95">
        <v>44978.9</v>
      </c>
      <c r="F199" s="95">
        <v>44978.9</v>
      </c>
      <c r="G199" s="76">
        <v>40</v>
      </c>
      <c r="H199" s="76">
        <v>65</v>
      </c>
      <c r="I199" s="76">
        <v>65</v>
      </c>
      <c r="J199" s="95">
        <v>1695.8</v>
      </c>
      <c r="K199" s="95">
        <v>1695.8</v>
      </c>
      <c r="L199" s="95">
        <v>1695.8</v>
      </c>
      <c r="M199" s="87">
        <f t="shared" si="850"/>
        <v>46674.700000000004</v>
      </c>
      <c r="N199" s="87">
        <f t="shared" si="851"/>
        <v>46674.700000000004</v>
      </c>
      <c r="O199" s="87">
        <f t="shared" si="852"/>
        <v>46674.700000000004</v>
      </c>
      <c r="P199" s="87"/>
      <c r="Q199" s="87"/>
      <c r="R199" s="87"/>
      <c r="S199" s="87">
        <f t="shared" si="826"/>
        <v>46674.700000000004</v>
      </c>
      <c r="T199" s="87">
        <f t="shared" si="827"/>
        <v>46674.700000000004</v>
      </c>
      <c r="U199" s="87">
        <f t="shared" si="828"/>
        <v>46674.700000000004</v>
      </c>
      <c r="V199" s="87"/>
      <c r="W199" s="87"/>
      <c r="X199" s="87"/>
      <c r="Y199" s="88">
        <f t="shared" si="829"/>
        <v>46674.700000000004</v>
      </c>
      <c r="Z199" s="88">
        <f t="shared" si="830"/>
        <v>46674.700000000004</v>
      </c>
      <c r="AA199" s="88">
        <f t="shared" si="831"/>
        <v>46674.700000000004</v>
      </c>
      <c r="AB199" s="88"/>
      <c r="AC199" s="88"/>
      <c r="AD199" s="88"/>
      <c r="AE199" s="88">
        <f t="shared" si="832"/>
        <v>46674.700000000004</v>
      </c>
      <c r="AF199" s="88">
        <f t="shared" si="833"/>
        <v>46674.700000000004</v>
      </c>
      <c r="AG199" s="88">
        <f t="shared" si="834"/>
        <v>46674.700000000004</v>
      </c>
      <c r="AH199" s="88"/>
      <c r="AI199" s="88"/>
      <c r="AJ199" s="88"/>
      <c r="AK199" s="154">
        <f t="shared" si="835"/>
        <v>46674.700000000004</v>
      </c>
      <c r="AL199" s="154">
        <f t="shared" si="836"/>
        <v>46674.700000000004</v>
      </c>
      <c r="AM199" s="154">
        <f t="shared" si="837"/>
        <v>46674.700000000004</v>
      </c>
      <c r="AN199" s="154">
        <v>2223.6</v>
      </c>
      <c r="AO199" s="154"/>
      <c r="AP199" s="154"/>
      <c r="AQ199" s="87">
        <f t="shared" si="838"/>
        <v>48898.3</v>
      </c>
      <c r="AR199" s="87">
        <f t="shared" si="839"/>
        <v>46674.700000000004</v>
      </c>
      <c r="AS199" s="87">
        <f t="shared" si="840"/>
        <v>46674.700000000004</v>
      </c>
      <c r="AT199" s="87"/>
      <c r="AU199" s="87"/>
      <c r="AV199" s="87"/>
      <c r="AW199" s="87">
        <f t="shared" si="841"/>
        <v>48898.3</v>
      </c>
      <c r="AX199" s="87">
        <f t="shared" si="842"/>
        <v>46674.700000000004</v>
      </c>
      <c r="AY199" s="87">
        <f t="shared" si="843"/>
        <v>46674.700000000004</v>
      </c>
      <c r="AZ199" s="87"/>
      <c r="BA199" s="87"/>
      <c r="BB199" s="87"/>
      <c r="BC199" s="87">
        <f t="shared" si="844"/>
        <v>48898.3</v>
      </c>
      <c r="BD199" s="87">
        <f t="shared" si="845"/>
        <v>46674.700000000004</v>
      </c>
      <c r="BE199" s="87">
        <f t="shared" si="846"/>
        <v>46674.700000000004</v>
      </c>
      <c r="BF199" s="87"/>
      <c r="BG199" s="87"/>
      <c r="BH199" s="87"/>
      <c r="BI199" s="87">
        <f t="shared" si="847"/>
        <v>48898.3</v>
      </c>
      <c r="BJ199" s="87">
        <f t="shared" si="848"/>
        <v>46674.700000000004</v>
      </c>
      <c r="BK199" s="87">
        <f t="shared" si="849"/>
        <v>46674.700000000004</v>
      </c>
    </row>
    <row r="200" spans="1:63" s="125" customFormat="1" ht="54" hidden="1" customHeight="1" x14ac:dyDescent="0.25">
      <c r="A200" s="249">
        <v>911</v>
      </c>
      <c r="B200" s="73" t="s">
        <v>128</v>
      </c>
      <c r="C200" s="111" t="s">
        <v>281</v>
      </c>
      <c r="D200" s="95">
        <v>3738</v>
      </c>
      <c r="E200" s="95">
        <v>3738</v>
      </c>
      <c r="F200" s="95">
        <v>3738</v>
      </c>
      <c r="G200" s="76">
        <v>41</v>
      </c>
      <c r="H200" s="76">
        <v>66</v>
      </c>
      <c r="I200" s="76">
        <v>66</v>
      </c>
      <c r="J200" s="95"/>
      <c r="K200" s="95"/>
      <c r="L200" s="95"/>
      <c r="M200" s="87">
        <f t="shared" si="850"/>
        <v>3738</v>
      </c>
      <c r="N200" s="87">
        <f t="shared" si="851"/>
        <v>3738</v>
      </c>
      <c r="O200" s="87">
        <f t="shared" si="852"/>
        <v>3738</v>
      </c>
      <c r="P200" s="87"/>
      <c r="Q200" s="87"/>
      <c r="R200" s="87"/>
      <c r="S200" s="87">
        <f t="shared" si="826"/>
        <v>3738</v>
      </c>
      <c r="T200" s="87">
        <f t="shared" si="827"/>
        <v>3738</v>
      </c>
      <c r="U200" s="87">
        <f t="shared" si="828"/>
        <v>3738</v>
      </c>
      <c r="V200" s="87"/>
      <c r="W200" s="87"/>
      <c r="X200" s="87"/>
      <c r="Y200" s="88">
        <f t="shared" si="829"/>
        <v>3738</v>
      </c>
      <c r="Z200" s="88">
        <f t="shared" si="830"/>
        <v>3738</v>
      </c>
      <c r="AA200" s="88">
        <f t="shared" si="831"/>
        <v>3738</v>
      </c>
      <c r="AB200" s="88"/>
      <c r="AC200" s="88"/>
      <c r="AD200" s="88"/>
      <c r="AE200" s="88">
        <f t="shared" si="832"/>
        <v>3738</v>
      </c>
      <c r="AF200" s="88">
        <f t="shared" si="833"/>
        <v>3738</v>
      </c>
      <c r="AG200" s="88">
        <f t="shared" si="834"/>
        <v>3738</v>
      </c>
      <c r="AH200" s="88"/>
      <c r="AI200" s="88"/>
      <c r="AJ200" s="88"/>
      <c r="AK200" s="154">
        <f t="shared" si="835"/>
        <v>3738</v>
      </c>
      <c r="AL200" s="154">
        <f t="shared" si="836"/>
        <v>3738</v>
      </c>
      <c r="AM200" s="154">
        <f t="shared" si="837"/>
        <v>3738</v>
      </c>
      <c r="AN200" s="154"/>
      <c r="AO200" s="154"/>
      <c r="AP200" s="154"/>
      <c r="AQ200" s="87">
        <f t="shared" si="838"/>
        <v>3738</v>
      </c>
      <c r="AR200" s="87">
        <f t="shared" si="839"/>
        <v>3738</v>
      </c>
      <c r="AS200" s="87">
        <f t="shared" si="840"/>
        <v>3738</v>
      </c>
      <c r="AT200" s="87"/>
      <c r="AU200" s="87"/>
      <c r="AV200" s="87"/>
      <c r="AW200" s="87">
        <f t="shared" si="841"/>
        <v>3738</v>
      </c>
      <c r="AX200" s="87">
        <f t="shared" si="842"/>
        <v>3738</v>
      </c>
      <c r="AY200" s="87">
        <f t="shared" si="843"/>
        <v>3738</v>
      </c>
      <c r="AZ200" s="87"/>
      <c r="BA200" s="87"/>
      <c r="BB200" s="87"/>
      <c r="BC200" s="87">
        <f t="shared" si="844"/>
        <v>3738</v>
      </c>
      <c r="BD200" s="87">
        <f t="shared" si="845"/>
        <v>3738</v>
      </c>
      <c r="BE200" s="87">
        <f t="shared" si="846"/>
        <v>3738</v>
      </c>
      <c r="BF200" s="87"/>
      <c r="BG200" s="87"/>
      <c r="BH200" s="87"/>
      <c r="BI200" s="87">
        <f t="shared" si="847"/>
        <v>3738</v>
      </c>
      <c r="BJ200" s="87">
        <f t="shared" si="848"/>
        <v>3738</v>
      </c>
      <c r="BK200" s="87">
        <f t="shared" si="849"/>
        <v>3738</v>
      </c>
    </row>
    <row r="201" spans="1:63" s="125" customFormat="1" ht="72" hidden="1" customHeight="1" x14ac:dyDescent="0.25">
      <c r="A201" s="249">
        <v>911</v>
      </c>
      <c r="B201" s="73" t="s">
        <v>129</v>
      </c>
      <c r="C201" s="96" t="s">
        <v>282</v>
      </c>
      <c r="D201" s="95">
        <v>207</v>
      </c>
      <c r="E201" s="95">
        <v>207</v>
      </c>
      <c r="F201" s="95">
        <v>207</v>
      </c>
      <c r="G201" s="76">
        <v>43</v>
      </c>
      <c r="H201" s="76">
        <v>68</v>
      </c>
      <c r="I201" s="76">
        <v>68</v>
      </c>
      <c r="J201" s="95"/>
      <c r="K201" s="95"/>
      <c r="L201" s="95"/>
      <c r="M201" s="87">
        <f t="shared" si="850"/>
        <v>207</v>
      </c>
      <c r="N201" s="87">
        <f t="shared" si="851"/>
        <v>207</v>
      </c>
      <c r="O201" s="87">
        <f t="shared" si="852"/>
        <v>207</v>
      </c>
      <c r="P201" s="87"/>
      <c r="Q201" s="87"/>
      <c r="R201" s="87"/>
      <c r="S201" s="87">
        <f t="shared" si="826"/>
        <v>207</v>
      </c>
      <c r="T201" s="87">
        <f t="shared" si="827"/>
        <v>207</v>
      </c>
      <c r="U201" s="87">
        <f t="shared" si="828"/>
        <v>207</v>
      </c>
      <c r="V201" s="87"/>
      <c r="W201" s="87"/>
      <c r="X201" s="87"/>
      <c r="Y201" s="88">
        <f t="shared" si="829"/>
        <v>207</v>
      </c>
      <c r="Z201" s="88">
        <f t="shared" si="830"/>
        <v>207</v>
      </c>
      <c r="AA201" s="88">
        <f t="shared" si="831"/>
        <v>207</v>
      </c>
      <c r="AB201" s="88"/>
      <c r="AC201" s="88"/>
      <c r="AD201" s="88"/>
      <c r="AE201" s="88">
        <f t="shared" si="832"/>
        <v>207</v>
      </c>
      <c r="AF201" s="88">
        <f t="shared" si="833"/>
        <v>207</v>
      </c>
      <c r="AG201" s="88">
        <f t="shared" si="834"/>
        <v>207</v>
      </c>
      <c r="AH201" s="88"/>
      <c r="AI201" s="88"/>
      <c r="AJ201" s="88"/>
      <c r="AK201" s="154">
        <f t="shared" si="835"/>
        <v>207</v>
      </c>
      <c r="AL201" s="154">
        <f t="shared" si="836"/>
        <v>207</v>
      </c>
      <c r="AM201" s="154">
        <f t="shared" si="837"/>
        <v>207</v>
      </c>
      <c r="AN201" s="154"/>
      <c r="AO201" s="154"/>
      <c r="AP201" s="154"/>
      <c r="AQ201" s="87">
        <f t="shared" si="838"/>
        <v>207</v>
      </c>
      <c r="AR201" s="87">
        <f t="shared" si="839"/>
        <v>207</v>
      </c>
      <c r="AS201" s="87">
        <f t="shared" si="840"/>
        <v>207</v>
      </c>
      <c r="AT201" s="87"/>
      <c r="AU201" s="87"/>
      <c r="AV201" s="87"/>
      <c r="AW201" s="87">
        <f t="shared" si="841"/>
        <v>207</v>
      </c>
      <c r="AX201" s="87">
        <f t="shared" si="842"/>
        <v>207</v>
      </c>
      <c r="AY201" s="87">
        <f t="shared" si="843"/>
        <v>207</v>
      </c>
      <c r="AZ201" s="87"/>
      <c r="BA201" s="87"/>
      <c r="BB201" s="87"/>
      <c r="BC201" s="87">
        <f t="shared" si="844"/>
        <v>207</v>
      </c>
      <c r="BD201" s="87">
        <f t="shared" si="845"/>
        <v>207</v>
      </c>
      <c r="BE201" s="87">
        <f t="shared" si="846"/>
        <v>207</v>
      </c>
      <c r="BF201" s="87"/>
      <c r="BG201" s="87"/>
      <c r="BH201" s="87"/>
      <c r="BI201" s="87">
        <f t="shared" si="847"/>
        <v>207</v>
      </c>
      <c r="BJ201" s="87">
        <f t="shared" si="848"/>
        <v>207</v>
      </c>
      <c r="BK201" s="87">
        <f t="shared" si="849"/>
        <v>207</v>
      </c>
    </row>
    <row r="202" spans="1:63" s="125" customFormat="1" ht="54" hidden="1" customHeight="1" x14ac:dyDescent="0.25">
      <c r="A202" s="249">
        <v>911</v>
      </c>
      <c r="B202" s="73" t="s">
        <v>131</v>
      </c>
      <c r="C202" s="90" t="s">
        <v>284</v>
      </c>
      <c r="D202" s="95">
        <v>570</v>
      </c>
      <c r="E202" s="95">
        <v>570</v>
      </c>
      <c r="F202" s="95">
        <v>570</v>
      </c>
      <c r="G202" s="76">
        <v>45</v>
      </c>
      <c r="H202" s="76">
        <v>70</v>
      </c>
      <c r="I202" s="76">
        <v>70</v>
      </c>
      <c r="J202" s="95"/>
      <c r="K202" s="95"/>
      <c r="L202" s="95"/>
      <c r="M202" s="87">
        <f t="shared" si="850"/>
        <v>570</v>
      </c>
      <c r="N202" s="87">
        <f t="shared" si="851"/>
        <v>570</v>
      </c>
      <c r="O202" s="87">
        <f t="shared" si="852"/>
        <v>570</v>
      </c>
      <c r="P202" s="87"/>
      <c r="Q202" s="87"/>
      <c r="R202" s="87"/>
      <c r="S202" s="87">
        <f t="shared" si="826"/>
        <v>570</v>
      </c>
      <c r="T202" s="87">
        <f t="shared" si="827"/>
        <v>570</v>
      </c>
      <c r="U202" s="87">
        <f t="shared" si="828"/>
        <v>570</v>
      </c>
      <c r="V202" s="87"/>
      <c r="W202" s="87"/>
      <c r="X202" s="87"/>
      <c r="Y202" s="88">
        <f t="shared" si="829"/>
        <v>570</v>
      </c>
      <c r="Z202" s="88">
        <f t="shared" si="830"/>
        <v>570</v>
      </c>
      <c r="AA202" s="88">
        <f t="shared" si="831"/>
        <v>570</v>
      </c>
      <c r="AB202" s="88"/>
      <c r="AC202" s="88"/>
      <c r="AD202" s="88"/>
      <c r="AE202" s="88">
        <f t="shared" si="832"/>
        <v>570</v>
      </c>
      <c r="AF202" s="88">
        <f t="shared" si="833"/>
        <v>570</v>
      </c>
      <c r="AG202" s="88">
        <f t="shared" si="834"/>
        <v>570</v>
      </c>
      <c r="AH202" s="88"/>
      <c r="AI202" s="88"/>
      <c r="AJ202" s="88"/>
      <c r="AK202" s="154">
        <f t="shared" si="835"/>
        <v>570</v>
      </c>
      <c r="AL202" s="154">
        <f t="shared" si="836"/>
        <v>570</v>
      </c>
      <c r="AM202" s="154">
        <f t="shared" si="837"/>
        <v>570</v>
      </c>
      <c r="AN202" s="154"/>
      <c r="AO202" s="154"/>
      <c r="AP202" s="154"/>
      <c r="AQ202" s="87">
        <f t="shared" si="838"/>
        <v>570</v>
      </c>
      <c r="AR202" s="87">
        <f t="shared" si="839"/>
        <v>570</v>
      </c>
      <c r="AS202" s="87">
        <f t="shared" si="840"/>
        <v>570</v>
      </c>
      <c r="AT202" s="87"/>
      <c r="AU202" s="87"/>
      <c r="AV202" s="87"/>
      <c r="AW202" s="87">
        <f t="shared" si="841"/>
        <v>570</v>
      </c>
      <c r="AX202" s="87">
        <f t="shared" si="842"/>
        <v>570</v>
      </c>
      <c r="AY202" s="87">
        <f t="shared" si="843"/>
        <v>570</v>
      </c>
      <c r="AZ202" s="87"/>
      <c r="BA202" s="87"/>
      <c r="BB202" s="87"/>
      <c r="BC202" s="87">
        <f t="shared" si="844"/>
        <v>570</v>
      </c>
      <c r="BD202" s="87">
        <f t="shared" si="845"/>
        <v>570</v>
      </c>
      <c r="BE202" s="87">
        <f t="shared" si="846"/>
        <v>570</v>
      </c>
      <c r="BF202" s="87"/>
      <c r="BG202" s="87"/>
      <c r="BH202" s="87"/>
      <c r="BI202" s="87">
        <f t="shared" si="847"/>
        <v>570</v>
      </c>
      <c r="BJ202" s="87">
        <f t="shared" si="848"/>
        <v>570</v>
      </c>
      <c r="BK202" s="87">
        <f t="shared" si="849"/>
        <v>570</v>
      </c>
    </row>
    <row r="203" spans="1:63" s="125" customFormat="1" ht="36" hidden="1" customHeight="1" x14ac:dyDescent="0.25">
      <c r="A203" s="249">
        <v>911</v>
      </c>
      <c r="B203" s="73" t="s">
        <v>139</v>
      </c>
      <c r="C203" s="96" t="s">
        <v>373</v>
      </c>
      <c r="D203" s="95">
        <v>1288</v>
      </c>
      <c r="E203" s="95">
        <v>1000</v>
      </c>
      <c r="F203" s="95">
        <v>1300</v>
      </c>
      <c r="G203" s="76">
        <v>43</v>
      </c>
      <c r="H203" s="76">
        <v>68</v>
      </c>
      <c r="I203" s="76">
        <v>68</v>
      </c>
      <c r="J203" s="95"/>
      <c r="K203" s="95"/>
      <c r="L203" s="95"/>
      <c r="M203" s="87">
        <f t="shared" si="850"/>
        <v>1288</v>
      </c>
      <c r="N203" s="87">
        <f t="shared" si="851"/>
        <v>1000</v>
      </c>
      <c r="O203" s="87">
        <f t="shared" si="852"/>
        <v>1300</v>
      </c>
      <c r="P203" s="87"/>
      <c r="Q203" s="87"/>
      <c r="R203" s="87"/>
      <c r="S203" s="87">
        <f t="shared" si="826"/>
        <v>1288</v>
      </c>
      <c r="T203" s="87">
        <f t="shared" si="827"/>
        <v>1000</v>
      </c>
      <c r="U203" s="87">
        <f t="shared" si="828"/>
        <v>1300</v>
      </c>
      <c r="V203" s="87">
        <v>-1288</v>
      </c>
      <c r="W203" s="87">
        <v>-1000</v>
      </c>
      <c r="X203" s="87">
        <v>-1300</v>
      </c>
      <c r="Y203" s="88">
        <f t="shared" si="829"/>
        <v>0</v>
      </c>
      <c r="Z203" s="88">
        <f t="shared" si="830"/>
        <v>0</v>
      </c>
      <c r="AA203" s="88">
        <f t="shared" si="831"/>
        <v>0</v>
      </c>
      <c r="AB203" s="88"/>
      <c r="AC203" s="88"/>
      <c r="AD203" s="88"/>
      <c r="AE203" s="88">
        <f t="shared" si="832"/>
        <v>0</v>
      </c>
      <c r="AF203" s="88">
        <f t="shared" si="833"/>
        <v>0</v>
      </c>
      <c r="AG203" s="88">
        <f t="shared" si="834"/>
        <v>0</v>
      </c>
      <c r="AH203" s="88"/>
      <c r="AI203" s="88"/>
      <c r="AJ203" s="88"/>
      <c r="AK203" s="154">
        <f t="shared" si="835"/>
        <v>0</v>
      </c>
      <c r="AL203" s="154">
        <f t="shared" si="836"/>
        <v>0</v>
      </c>
      <c r="AM203" s="154">
        <f t="shared" si="837"/>
        <v>0</v>
      </c>
      <c r="AN203" s="154"/>
      <c r="AO203" s="154"/>
      <c r="AP203" s="154"/>
      <c r="AQ203" s="87">
        <f t="shared" si="838"/>
        <v>0</v>
      </c>
      <c r="AR203" s="87">
        <f t="shared" si="839"/>
        <v>0</v>
      </c>
      <c r="AS203" s="87">
        <f t="shared" si="840"/>
        <v>0</v>
      </c>
      <c r="AT203" s="87"/>
      <c r="AU203" s="87"/>
      <c r="AV203" s="87"/>
      <c r="AW203" s="87">
        <f t="shared" si="841"/>
        <v>0</v>
      </c>
      <c r="AX203" s="87">
        <f t="shared" si="842"/>
        <v>0</v>
      </c>
      <c r="AY203" s="87">
        <f t="shared" si="843"/>
        <v>0</v>
      </c>
      <c r="AZ203" s="87"/>
      <c r="BA203" s="87"/>
      <c r="BB203" s="87"/>
      <c r="BC203" s="87">
        <f t="shared" si="844"/>
        <v>0</v>
      </c>
      <c r="BD203" s="87">
        <f t="shared" si="845"/>
        <v>0</v>
      </c>
      <c r="BE203" s="87">
        <f t="shared" si="846"/>
        <v>0</v>
      </c>
      <c r="BF203" s="87"/>
      <c r="BG203" s="87"/>
      <c r="BH203" s="87"/>
      <c r="BI203" s="87">
        <f t="shared" si="847"/>
        <v>0</v>
      </c>
      <c r="BJ203" s="87">
        <f t="shared" si="848"/>
        <v>0</v>
      </c>
      <c r="BK203" s="87">
        <f t="shared" si="849"/>
        <v>0</v>
      </c>
    </row>
    <row r="204" spans="1:63" s="125" customFormat="1" ht="54" hidden="1" customHeight="1" x14ac:dyDescent="0.25">
      <c r="A204" s="249">
        <v>911</v>
      </c>
      <c r="B204" s="73" t="s">
        <v>452</v>
      </c>
      <c r="C204" s="90" t="s">
        <v>263</v>
      </c>
      <c r="D204" s="95"/>
      <c r="E204" s="95"/>
      <c r="F204" s="95"/>
      <c r="G204" s="76"/>
      <c r="H204" s="76">
        <v>73</v>
      </c>
      <c r="I204" s="76">
        <v>73</v>
      </c>
      <c r="J204" s="95">
        <v>50</v>
      </c>
      <c r="K204" s="95">
        <v>50</v>
      </c>
      <c r="L204" s="95">
        <v>50</v>
      </c>
      <c r="M204" s="87">
        <f t="shared" si="850"/>
        <v>50</v>
      </c>
      <c r="N204" s="87">
        <f t="shared" si="851"/>
        <v>50</v>
      </c>
      <c r="O204" s="87">
        <f t="shared" si="852"/>
        <v>50</v>
      </c>
      <c r="P204" s="87"/>
      <c r="Q204" s="87"/>
      <c r="R204" s="87"/>
      <c r="S204" s="87">
        <f t="shared" si="826"/>
        <v>50</v>
      </c>
      <c r="T204" s="87">
        <f t="shared" si="827"/>
        <v>50</v>
      </c>
      <c r="U204" s="87">
        <f t="shared" si="828"/>
        <v>50</v>
      </c>
      <c r="V204" s="87">
        <v>200</v>
      </c>
      <c r="W204" s="87"/>
      <c r="X204" s="87"/>
      <c r="Y204" s="88">
        <f t="shared" si="829"/>
        <v>250</v>
      </c>
      <c r="Z204" s="88">
        <f t="shared" si="830"/>
        <v>50</v>
      </c>
      <c r="AA204" s="88">
        <f t="shared" si="831"/>
        <v>50</v>
      </c>
      <c r="AB204" s="88"/>
      <c r="AC204" s="88"/>
      <c r="AD204" s="88"/>
      <c r="AE204" s="88">
        <f t="shared" si="832"/>
        <v>250</v>
      </c>
      <c r="AF204" s="88">
        <f t="shared" si="833"/>
        <v>50</v>
      </c>
      <c r="AG204" s="88">
        <f t="shared" si="834"/>
        <v>50</v>
      </c>
      <c r="AH204" s="88"/>
      <c r="AI204" s="88"/>
      <c r="AJ204" s="88"/>
      <c r="AK204" s="154">
        <f t="shared" si="835"/>
        <v>250</v>
      </c>
      <c r="AL204" s="154">
        <f t="shared" si="836"/>
        <v>50</v>
      </c>
      <c r="AM204" s="154">
        <f t="shared" si="837"/>
        <v>50</v>
      </c>
      <c r="AN204" s="154"/>
      <c r="AO204" s="154"/>
      <c r="AP204" s="154"/>
      <c r="AQ204" s="87">
        <f t="shared" si="838"/>
        <v>250</v>
      </c>
      <c r="AR204" s="87">
        <f t="shared" si="839"/>
        <v>50</v>
      </c>
      <c r="AS204" s="87">
        <f t="shared" si="840"/>
        <v>50</v>
      </c>
      <c r="AT204" s="87"/>
      <c r="AU204" s="87"/>
      <c r="AV204" s="87"/>
      <c r="AW204" s="87">
        <f t="shared" si="841"/>
        <v>250</v>
      </c>
      <c r="AX204" s="87">
        <f t="shared" si="842"/>
        <v>50</v>
      </c>
      <c r="AY204" s="87">
        <f t="shared" si="843"/>
        <v>50</v>
      </c>
      <c r="AZ204" s="87"/>
      <c r="BA204" s="87"/>
      <c r="BB204" s="87"/>
      <c r="BC204" s="87">
        <f t="shared" si="844"/>
        <v>250</v>
      </c>
      <c r="BD204" s="87">
        <f t="shared" si="845"/>
        <v>50</v>
      </c>
      <c r="BE204" s="87">
        <f t="shared" si="846"/>
        <v>50</v>
      </c>
      <c r="BF204" s="87"/>
      <c r="BG204" s="87"/>
      <c r="BH204" s="87"/>
      <c r="BI204" s="87">
        <f t="shared" si="847"/>
        <v>250</v>
      </c>
      <c r="BJ204" s="87">
        <f t="shared" si="848"/>
        <v>50</v>
      </c>
      <c r="BK204" s="87">
        <f t="shared" si="849"/>
        <v>50</v>
      </c>
    </row>
    <row r="205" spans="1:63" s="125" customFormat="1" ht="36" hidden="1" customHeight="1" x14ac:dyDescent="0.25">
      <c r="A205" s="249">
        <v>911</v>
      </c>
      <c r="B205" s="73" t="s">
        <v>140</v>
      </c>
      <c r="C205" s="90" t="s">
        <v>292</v>
      </c>
      <c r="D205" s="95">
        <v>636</v>
      </c>
      <c r="E205" s="95">
        <v>636</v>
      </c>
      <c r="F205" s="95">
        <v>636</v>
      </c>
      <c r="G205" s="76">
        <v>47</v>
      </c>
      <c r="H205" s="76">
        <v>72</v>
      </c>
      <c r="I205" s="76">
        <v>72</v>
      </c>
      <c r="J205" s="95"/>
      <c r="K205" s="95"/>
      <c r="L205" s="95"/>
      <c r="M205" s="87">
        <f t="shared" si="850"/>
        <v>636</v>
      </c>
      <c r="N205" s="87">
        <f t="shared" si="851"/>
        <v>636</v>
      </c>
      <c r="O205" s="87">
        <f t="shared" si="852"/>
        <v>636</v>
      </c>
      <c r="P205" s="87"/>
      <c r="Q205" s="87"/>
      <c r="R205" s="87"/>
      <c r="S205" s="87">
        <f t="shared" si="826"/>
        <v>636</v>
      </c>
      <c r="T205" s="87">
        <f t="shared" si="827"/>
        <v>636</v>
      </c>
      <c r="U205" s="87">
        <f t="shared" si="828"/>
        <v>636</v>
      </c>
      <c r="V205" s="87">
        <v>1476.6</v>
      </c>
      <c r="W205" s="87"/>
      <c r="X205" s="87"/>
      <c r="Y205" s="88">
        <f t="shared" si="829"/>
        <v>2112.6</v>
      </c>
      <c r="Z205" s="88">
        <f t="shared" si="830"/>
        <v>636</v>
      </c>
      <c r="AA205" s="88">
        <f t="shared" si="831"/>
        <v>636</v>
      </c>
      <c r="AB205" s="88"/>
      <c r="AC205" s="88"/>
      <c r="AD205" s="88"/>
      <c r="AE205" s="88">
        <f t="shared" si="832"/>
        <v>2112.6</v>
      </c>
      <c r="AF205" s="88">
        <f t="shared" si="833"/>
        <v>636</v>
      </c>
      <c r="AG205" s="88">
        <f t="shared" si="834"/>
        <v>636</v>
      </c>
      <c r="AH205" s="88"/>
      <c r="AI205" s="88"/>
      <c r="AJ205" s="88"/>
      <c r="AK205" s="154">
        <f t="shared" si="835"/>
        <v>2112.6</v>
      </c>
      <c r="AL205" s="154">
        <f t="shared" si="836"/>
        <v>636</v>
      </c>
      <c r="AM205" s="154">
        <f t="shared" si="837"/>
        <v>636</v>
      </c>
      <c r="AN205" s="154"/>
      <c r="AO205" s="154"/>
      <c r="AP205" s="154"/>
      <c r="AQ205" s="87">
        <f t="shared" si="838"/>
        <v>2112.6</v>
      </c>
      <c r="AR205" s="87">
        <f t="shared" si="839"/>
        <v>636</v>
      </c>
      <c r="AS205" s="87">
        <f t="shared" si="840"/>
        <v>636</v>
      </c>
      <c r="AT205" s="87"/>
      <c r="AU205" s="87"/>
      <c r="AV205" s="87"/>
      <c r="AW205" s="87">
        <f t="shared" si="841"/>
        <v>2112.6</v>
      </c>
      <c r="AX205" s="87">
        <f t="shared" si="842"/>
        <v>636</v>
      </c>
      <c r="AY205" s="87">
        <f t="shared" si="843"/>
        <v>636</v>
      </c>
      <c r="AZ205" s="87"/>
      <c r="BA205" s="87"/>
      <c r="BB205" s="87"/>
      <c r="BC205" s="87">
        <f t="shared" si="844"/>
        <v>2112.6</v>
      </c>
      <c r="BD205" s="87">
        <f t="shared" si="845"/>
        <v>636</v>
      </c>
      <c r="BE205" s="87">
        <f t="shared" si="846"/>
        <v>636</v>
      </c>
      <c r="BF205" s="87"/>
      <c r="BG205" s="87"/>
      <c r="BH205" s="87"/>
      <c r="BI205" s="87">
        <f t="shared" si="847"/>
        <v>2112.6</v>
      </c>
      <c r="BJ205" s="87">
        <f t="shared" si="848"/>
        <v>636</v>
      </c>
      <c r="BK205" s="87">
        <f t="shared" si="849"/>
        <v>636</v>
      </c>
    </row>
    <row r="206" spans="1:63" s="125" customFormat="1" ht="72" hidden="1" customHeight="1" x14ac:dyDescent="0.25">
      <c r="A206" s="249"/>
      <c r="B206" s="73" t="s">
        <v>130</v>
      </c>
      <c r="C206" s="94" t="s">
        <v>283</v>
      </c>
      <c r="D206" s="95"/>
      <c r="E206" s="95"/>
      <c r="F206" s="95"/>
      <c r="G206" s="76"/>
      <c r="H206" s="76"/>
      <c r="I206" s="76"/>
      <c r="J206" s="95"/>
      <c r="K206" s="95"/>
      <c r="L206" s="95"/>
      <c r="M206" s="95">
        <f t="shared" si="850"/>
        <v>0</v>
      </c>
      <c r="N206" s="95">
        <f t="shared" si="851"/>
        <v>0</v>
      </c>
      <c r="O206" s="95">
        <f t="shared" si="852"/>
        <v>0</v>
      </c>
      <c r="P206" s="95"/>
      <c r="Q206" s="95"/>
      <c r="R206" s="95"/>
      <c r="S206" s="95">
        <f t="shared" si="826"/>
        <v>0</v>
      </c>
      <c r="T206" s="95">
        <f t="shared" si="827"/>
        <v>0</v>
      </c>
      <c r="U206" s="95">
        <f t="shared" si="828"/>
        <v>0</v>
      </c>
      <c r="V206" s="87"/>
      <c r="W206" s="95"/>
      <c r="X206" s="95"/>
      <c r="Y206" s="88">
        <f t="shared" si="829"/>
        <v>0</v>
      </c>
      <c r="Z206" s="88">
        <f t="shared" si="830"/>
        <v>0</v>
      </c>
      <c r="AA206" s="88">
        <f t="shared" si="831"/>
        <v>0</v>
      </c>
      <c r="AB206" s="88"/>
      <c r="AC206" s="88"/>
      <c r="AD206" s="88"/>
      <c r="AE206" s="88">
        <f t="shared" si="832"/>
        <v>0</v>
      </c>
      <c r="AF206" s="88">
        <f t="shared" si="833"/>
        <v>0</v>
      </c>
      <c r="AG206" s="88">
        <f t="shared" si="834"/>
        <v>0</v>
      </c>
      <c r="AH206" s="88"/>
      <c r="AI206" s="88"/>
      <c r="AJ206" s="88"/>
      <c r="AK206" s="154">
        <f t="shared" si="835"/>
        <v>0</v>
      </c>
      <c r="AL206" s="154">
        <f t="shared" si="836"/>
        <v>0</v>
      </c>
      <c r="AM206" s="154">
        <f t="shared" si="837"/>
        <v>0</v>
      </c>
      <c r="AN206" s="154"/>
      <c r="AO206" s="154"/>
      <c r="AP206" s="154"/>
      <c r="AQ206" s="87">
        <f t="shared" si="838"/>
        <v>0</v>
      </c>
      <c r="AR206" s="87">
        <f t="shared" si="839"/>
        <v>0</v>
      </c>
      <c r="AS206" s="87">
        <f t="shared" si="840"/>
        <v>0</v>
      </c>
      <c r="AT206" s="87"/>
      <c r="AU206" s="87"/>
      <c r="AV206" s="87"/>
      <c r="AW206" s="87">
        <f t="shared" si="841"/>
        <v>0</v>
      </c>
      <c r="AX206" s="87">
        <f t="shared" si="842"/>
        <v>0</v>
      </c>
      <c r="AY206" s="87">
        <f t="shared" si="843"/>
        <v>0</v>
      </c>
      <c r="AZ206" s="87"/>
      <c r="BA206" s="87"/>
      <c r="BB206" s="87"/>
      <c r="BC206" s="87">
        <f t="shared" si="844"/>
        <v>0</v>
      </c>
      <c r="BD206" s="87">
        <f t="shared" si="845"/>
        <v>0</v>
      </c>
      <c r="BE206" s="87">
        <f t="shared" si="846"/>
        <v>0</v>
      </c>
      <c r="BF206" s="87"/>
      <c r="BG206" s="87"/>
      <c r="BH206" s="87"/>
      <c r="BI206" s="87">
        <f t="shared" si="847"/>
        <v>0</v>
      </c>
      <c r="BJ206" s="87">
        <f t="shared" si="848"/>
        <v>0</v>
      </c>
      <c r="BK206" s="87">
        <f t="shared" si="849"/>
        <v>0</v>
      </c>
    </row>
    <row r="207" spans="1:63" s="125" customFormat="1" ht="36" hidden="1" x14ac:dyDescent="0.25">
      <c r="A207" s="249">
        <v>911</v>
      </c>
      <c r="B207" s="73" t="s">
        <v>456</v>
      </c>
      <c r="C207" s="107" t="s">
        <v>253</v>
      </c>
      <c r="D207" s="95"/>
      <c r="E207" s="95"/>
      <c r="F207" s="95"/>
      <c r="G207" s="76"/>
      <c r="H207" s="76"/>
      <c r="I207" s="76"/>
      <c r="J207" s="95"/>
      <c r="K207" s="95"/>
      <c r="L207" s="95"/>
      <c r="M207" s="95"/>
      <c r="N207" s="95"/>
      <c r="O207" s="95"/>
      <c r="P207" s="95"/>
      <c r="Q207" s="95"/>
      <c r="R207" s="95"/>
      <c r="S207" s="95"/>
      <c r="T207" s="95"/>
      <c r="U207" s="95"/>
      <c r="V207" s="87"/>
      <c r="W207" s="95"/>
      <c r="X207" s="95"/>
      <c r="Y207" s="88">
        <v>0</v>
      </c>
      <c r="Z207" s="88">
        <v>0</v>
      </c>
      <c r="AA207" s="88">
        <v>0</v>
      </c>
      <c r="AB207" s="88">
        <v>4022</v>
      </c>
      <c r="AC207" s="88">
        <v>4022</v>
      </c>
      <c r="AD207" s="88">
        <v>4022</v>
      </c>
      <c r="AE207" s="88">
        <f t="shared" ref="AE207" si="853">Y207+AB207</f>
        <v>4022</v>
      </c>
      <c r="AF207" s="88">
        <f t="shared" ref="AF207" si="854">Z207+AC207</f>
        <v>4022</v>
      </c>
      <c r="AG207" s="88">
        <f t="shared" ref="AG207" si="855">AA207+AD207</f>
        <v>4022</v>
      </c>
      <c r="AH207" s="88"/>
      <c r="AI207" s="88"/>
      <c r="AJ207" s="88"/>
      <c r="AK207" s="154">
        <f t="shared" si="835"/>
        <v>4022</v>
      </c>
      <c r="AL207" s="154">
        <f t="shared" si="836"/>
        <v>4022</v>
      </c>
      <c r="AM207" s="154">
        <f t="shared" si="837"/>
        <v>4022</v>
      </c>
      <c r="AN207" s="154">
        <v>423</v>
      </c>
      <c r="AO207" s="154">
        <v>423</v>
      </c>
      <c r="AP207" s="154">
        <v>423</v>
      </c>
      <c r="AQ207" s="87">
        <f t="shared" si="838"/>
        <v>4445</v>
      </c>
      <c r="AR207" s="87">
        <f t="shared" si="839"/>
        <v>4445</v>
      </c>
      <c r="AS207" s="87">
        <f t="shared" si="840"/>
        <v>4445</v>
      </c>
      <c r="AT207" s="87"/>
      <c r="AU207" s="87"/>
      <c r="AV207" s="87"/>
      <c r="AW207" s="87">
        <f t="shared" si="841"/>
        <v>4445</v>
      </c>
      <c r="AX207" s="87">
        <f t="shared" si="842"/>
        <v>4445</v>
      </c>
      <c r="AY207" s="87">
        <f t="shared" si="843"/>
        <v>4445</v>
      </c>
      <c r="AZ207" s="87"/>
      <c r="BA207" s="87"/>
      <c r="BB207" s="87"/>
      <c r="BC207" s="87">
        <f t="shared" si="844"/>
        <v>4445</v>
      </c>
      <c r="BD207" s="87">
        <f t="shared" si="845"/>
        <v>4445</v>
      </c>
      <c r="BE207" s="87">
        <f t="shared" si="846"/>
        <v>4445</v>
      </c>
      <c r="BF207" s="87"/>
      <c r="BG207" s="87"/>
      <c r="BH207" s="87"/>
      <c r="BI207" s="87">
        <f t="shared" si="847"/>
        <v>4445</v>
      </c>
      <c r="BJ207" s="87">
        <f t="shared" si="848"/>
        <v>4445</v>
      </c>
      <c r="BK207" s="87">
        <f t="shared" si="849"/>
        <v>4445</v>
      </c>
    </row>
    <row r="208" spans="1:63" s="125" customFormat="1" ht="18.75" hidden="1" customHeight="1" x14ac:dyDescent="0.25">
      <c r="A208" s="249">
        <v>915</v>
      </c>
      <c r="B208" s="73" t="s">
        <v>118</v>
      </c>
      <c r="C208" s="96" t="s">
        <v>271</v>
      </c>
      <c r="D208" s="95">
        <v>26410</v>
      </c>
      <c r="E208" s="95">
        <v>26410</v>
      </c>
      <c r="F208" s="95">
        <v>26410</v>
      </c>
      <c r="G208" s="76">
        <v>14</v>
      </c>
      <c r="H208" s="76">
        <v>39</v>
      </c>
      <c r="I208" s="76">
        <v>39</v>
      </c>
      <c r="J208" s="95"/>
      <c r="K208" s="95"/>
      <c r="L208" s="95"/>
      <c r="M208" s="87">
        <f t="shared" si="850"/>
        <v>26410</v>
      </c>
      <c r="N208" s="87">
        <f t="shared" si="851"/>
        <v>26410</v>
      </c>
      <c r="O208" s="87">
        <f t="shared" si="852"/>
        <v>26410</v>
      </c>
      <c r="P208" s="87"/>
      <c r="Q208" s="87"/>
      <c r="R208" s="87"/>
      <c r="S208" s="87">
        <f t="shared" si="826"/>
        <v>26410</v>
      </c>
      <c r="T208" s="87">
        <f t="shared" si="827"/>
        <v>26410</v>
      </c>
      <c r="U208" s="87">
        <f t="shared" si="828"/>
        <v>26410</v>
      </c>
      <c r="V208" s="87"/>
      <c r="W208" s="87"/>
      <c r="X208" s="87"/>
      <c r="Y208" s="88">
        <f t="shared" si="829"/>
        <v>26410</v>
      </c>
      <c r="Z208" s="88">
        <f t="shared" si="830"/>
        <v>26410</v>
      </c>
      <c r="AA208" s="88">
        <f t="shared" si="831"/>
        <v>26410</v>
      </c>
      <c r="AB208" s="88"/>
      <c r="AC208" s="88"/>
      <c r="AD208" s="88"/>
      <c r="AE208" s="88">
        <f t="shared" si="832"/>
        <v>26410</v>
      </c>
      <c r="AF208" s="88">
        <f t="shared" si="833"/>
        <v>26410</v>
      </c>
      <c r="AG208" s="88">
        <f t="shared" si="834"/>
        <v>26410</v>
      </c>
      <c r="AH208" s="88"/>
      <c r="AI208" s="88"/>
      <c r="AJ208" s="88"/>
      <c r="AK208" s="154">
        <f t="shared" si="835"/>
        <v>26410</v>
      </c>
      <c r="AL208" s="154">
        <f t="shared" si="836"/>
        <v>26410</v>
      </c>
      <c r="AM208" s="154">
        <f t="shared" si="837"/>
        <v>26410</v>
      </c>
      <c r="AN208" s="154"/>
      <c r="AO208" s="154"/>
      <c r="AP208" s="154"/>
      <c r="AQ208" s="87">
        <f t="shared" si="838"/>
        <v>26410</v>
      </c>
      <c r="AR208" s="87">
        <f t="shared" si="839"/>
        <v>26410</v>
      </c>
      <c r="AS208" s="87">
        <f t="shared" si="840"/>
        <v>26410</v>
      </c>
      <c r="AT208" s="87"/>
      <c r="AU208" s="87"/>
      <c r="AV208" s="87"/>
      <c r="AW208" s="87">
        <f t="shared" si="841"/>
        <v>26410</v>
      </c>
      <c r="AX208" s="87">
        <f t="shared" si="842"/>
        <v>26410</v>
      </c>
      <c r="AY208" s="87">
        <f t="shared" si="843"/>
        <v>26410</v>
      </c>
      <c r="AZ208" s="87"/>
      <c r="BA208" s="87"/>
      <c r="BB208" s="87"/>
      <c r="BC208" s="87">
        <f t="shared" si="844"/>
        <v>26410</v>
      </c>
      <c r="BD208" s="87">
        <f t="shared" si="845"/>
        <v>26410</v>
      </c>
      <c r="BE208" s="87">
        <f t="shared" si="846"/>
        <v>26410</v>
      </c>
      <c r="BF208" s="87"/>
      <c r="BG208" s="87"/>
      <c r="BH208" s="87"/>
      <c r="BI208" s="87">
        <f t="shared" si="847"/>
        <v>26410</v>
      </c>
      <c r="BJ208" s="87">
        <f t="shared" si="848"/>
        <v>26410</v>
      </c>
      <c r="BK208" s="87">
        <f t="shared" si="849"/>
        <v>26410</v>
      </c>
    </row>
    <row r="209" spans="1:63" s="125" customFormat="1" ht="108" hidden="1" customHeight="1" x14ac:dyDescent="0.25">
      <c r="A209" s="249">
        <v>915</v>
      </c>
      <c r="B209" s="73" t="s">
        <v>119</v>
      </c>
      <c r="C209" s="90" t="s">
        <v>272</v>
      </c>
      <c r="D209" s="95">
        <v>1523</v>
      </c>
      <c r="E209" s="95">
        <v>1523</v>
      </c>
      <c r="F209" s="95">
        <v>1523</v>
      </c>
      <c r="G209" s="76">
        <v>18</v>
      </c>
      <c r="H209" s="76">
        <v>43</v>
      </c>
      <c r="I209" s="76">
        <v>43</v>
      </c>
      <c r="J209" s="95"/>
      <c r="K209" s="95"/>
      <c r="L209" s="95"/>
      <c r="M209" s="87">
        <f t="shared" si="850"/>
        <v>1523</v>
      </c>
      <c r="N209" s="87">
        <f t="shared" si="851"/>
        <v>1523</v>
      </c>
      <c r="O209" s="87">
        <f t="shared" si="852"/>
        <v>1523</v>
      </c>
      <c r="P209" s="87"/>
      <c r="Q209" s="87"/>
      <c r="R209" s="87"/>
      <c r="S209" s="87">
        <f t="shared" si="826"/>
        <v>1523</v>
      </c>
      <c r="T209" s="87">
        <f t="shared" si="827"/>
        <v>1523</v>
      </c>
      <c r="U209" s="87">
        <f t="shared" si="828"/>
        <v>1523</v>
      </c>
      <c r="V209" s="87"/>
      <c r="W209" s="87"/>
      <c r="X209" s="87"/>
      <c r="Y209" s="88">
        <f t="shared" si="829"/>
        <v>1523</v>
      </c>
      <c r="Z209" s="88">
        <f t="shared" si="830"/>
        <v>1523</v>
      </c>
      <c r="AA209" s="88">
        <f t="shared" si="831"/>
        <v>1523</v>
      </c>
      <c r="AB209" s="88"/>
      <c r="AC209" s="88"/>
      <c r="AD209" s="88"/>
      <c r="AE209" s="88">
        <f t="shared" si="832"/>
        <v>1523</v>
      </c>
      <c r="AF209" s="88">
        <f t="shared" si="833"/>
        <v>1523</v>
      </c>
      <c r="AG209" s="88">
        <f t="shared" si="834"/>
        <v>1523</v>
      </c>
      <c r="AH209" s="88"/>
      <c r="AI209" s="88"/>
      <c r="AJ209" s="88"/>
      <c r="AK209" s="154">
        <f t="shared" si="835"/>
        <v>1523</v>
      </c>
      <c r="AL209" s="154">
        <f t="shared" si="836"/>
        <v>1523</v>
      </c>
      <c r="AM209" s="154">
        <f t="shared" si="837"/>
        <v>1523</v>
      </c>
      <c r="AN209" s="154"/>
      <c r="AO209" s="154"/>
      <c r="AP209" s="154"/>
      <c r="AQ209" s="87">
        <f t="shared" si="838"/>
        <v>1523</v>
      </c>
      <c r="AR209" s="87">
        <f t="shared" si="839"/>
        <v>1523</v>
      </c>
      <c r="AS209" s="87">
        <f t="shared" si="840"/>
        <v>1523</v>
      </c>
      <c r="AT209" s="87"/>
      <c r="AU209" s="87"/>
      <c r="AV209" s="87"/>
      <c r="AW209" s="87">
        <f t="shared" si="841"/>
        <v>1523</v>
      </c>
      <c r="AX209" s="87">
        <f t="shared" si="842"/>
        <v>1523</v>
      </c>
      <c r="AY209" s="87">
        <f t="shared" si="843"/>
        <v>1523</v>
      </c>
      <c r="AZ209" s="87"/>
      <c r="BA209" s="87"/>
      <c r="BB209" s="87"/>
      <c r="BC209" s="87">
        <f t="shared" si="844"/>
        <v>1523</v>
      </c>
      <c r="BD209" s="87">
        <f t="shared" si="845"/>
        <v>1523</v>
      </c>
      <c r="BE209" s="87">
        <f t="shared" si="846"/>
        <v>1523</v>
      </c>
      <c r="BF209" s="87"/>
      <c r="BG209" s="87"/>
      <c r="BH209" s="87"/>
      <c r="BI209" s="87">
        <f t="shared" si="847"/>
        <v>1523</v>
      </c>
      <c r="BJ209" s="87">
        <f t="shared" si="848"/>
        <v>1523</v>
      </c>
      <c r="BK209" s="87">
        <f t="shared" si="849"/>
        <v>1523</v>
      </c>
    </row>
    <row r="210" spans="1:63" s="125" customFormat="1" ht="36" hidden="1" customHeight="1" x14ac:dyDescent="0.25">
      <c r="A210" s="249">
        <v>915</v>
      </c>
      <c r="B210" s="73" t="s">
        <v>120</v>
      </c>
      <c r="C210" s="90" t="s">
        <v>273</v>
      </c>
      <c r="D210" s="95">
        <v>409.9</v>
      </c>
      <c r="E210" s="95">
        <v>409.9</v>
      </c>
      <c r="F210" s="95">
        <v>409.9</v>
      </c>
      <c r="G210" s="76">
        <v>21</v>
      </c>
      <c r="H210" s="76">
        <v>46</v>
      </c>
      <c r="I210" s="76">
        <v>46</v>
      </c>
      <c r="J210" s="95"/>
      <c r="K210" s="95"/>
      <c r="L210" s="95"/>
      <c r="M210" s="87">
        <f t="shared" si="850"/>
        <v>409.9</v>
      </c>
      <c r="N210" s="87">
        <f t="shared" si="851"/>
        <v>409.9</v>
      </c>
      <c r="O210" s="87">
        <f t="shared" si="852"/>
        <v>409.9</v>
      </c>
      <c r="P210" s="87"/>
      <c r="Q210" s="87"/>
      <c r="R210" s="87"/>
      <c r="S210" s="87">
        <f t="shared" si="826"/>
        <v>409.9</v>
      </c>
      <c r="T210" s="87">
        <f t="shared" si="827"/>
        <v>409.9</v>
      </c>
      <c r="U210" s="87">
        <f t="shared" si="828"/>
        <v>409.9</v>
      </c>
      <c r="V210" s="87"/>
      <c r="W210" s="87"/>
      <c r="X210" s="87"/>
      <c r="Y210" s="88">
        <f t="shared" si="829"/>
        <v>409.9</v>
      </c>
      <c r="Z210" s="88">
        <f t="shared" si="830"/>
        <v>409.9</v>
      </c>
      <c r="AA210" s="88">
        <f t="shared" si="831"/>
        <v>409.9</v>
      </c>
      <c r="AB210" s="88"/>
      <c r="AC210" s="88"/>
      <c r="AD210" s="88"/>
      <c r="AE210" s="88">
        <f t="shared" si="832"/>
        <v>409.9</v>
      </c>
      <c r="AF210" s="88">
        <f t="shared" si="833"/>
        <v>409.9</v>
      </c>
      <c r="AG210" s="88">
        <f t="shared" si="834"/>
        <v>409.9</v>
      </c>
      <c r="AH210" s="88"/>
      <c r="AI210" s="88"/>
      <c r="AJ210" s="88"/>
      <c r="AK210" s="154">
        <f t="shared" si="835"/>
        <v>409.9</v>
      </c>
      <c r="AL210" s="154">
        <f t="shared" si="836"/>
        <v>409.9</v>
      </c>
      <c r="AM210" s="154">
        <f t="shared" si="837"/>
        <v>409.9</v>
      </c>
      <c r="AN210" s="154"/>
      <c r="AO210" s="154"/>
      <c r="AP210" s="154"/>
      <c r="AQ210" s="87">
        <f t="shared" si="838"/>
        <v>409.9</v>
      </c>
      <c r="AR210" s="87">
        <f t="shared" si="839"/>
        <v>409.9</v>
      </c>
      <c r="AS210" s="87">
        <f t="shared" si="840"/>
        <v>409.9</v>
      </c>
      <c r="AT210" s="87"/>
      <c r="AU210" s="87"/>
      <c r="AV210" s="87"/>
      <c r="AW210" s="87">
        <f t="shared" si="841"/>
        <v>409.9</v>
      </c>
      <c r="AX210" s="87">
        <f t="shared" si="842"/>
        <v>409.9</v>
      </c>
      <c r="AY210" s="87">
        <f t="shared" si="843"/>
        <v>409.9</v>
      </c>
      <c r="AZ210" s="87"/>
      <c r="BA210" s="87"/>
      <c r="BB210" s="87"/>
      <c r="BC210" s="87">
        <f t="shared" si="844"/>
        <v>409.9</v>
      </c>
      <c r="BD210" s="87">
        <f t="shared" si="845"/>
        <v>409.9</v>
      </c>
      <c r="BE210" s="87">
        <f t="shared" si="846"/>
        <v>409.9</v>
      </c>
      <c r="BF210" s="87"/>
      <c r="BG210" s="87"/>
      <c r="BH210" s="87"/>
      <c r="BI210" s="87">
        <f t="shared" si="847"/>
        <v>409.9</v>
      </c>
      <c r="BJ210" s="87">
        <f t="shared" si="848"/>
        <v>409.9</v>
      </c>
      <c r="BK210" s="87">
        <f t="shared" si="849"/>
        <v>409.9</v>
      </c>
    </row>
    <row r="211" spans="1:63" s="125" customFormat="1" ht="36" hidden="1" customHeight="1" x14ac:dyDescent="0.25">
      <c r="A211" s="249">
        <v>915</v>
      </c>
      <c r="B211" s="73" t="s">
        <v>121</v>
      </c>
      <c r="C211" s="90" t="s">
        <v>274</v>
      </c>
      <c r="D211" s="95">
        <v>29684</v>
      </c>
      <c r="E211" s="95">
        <v>29684</v>
      </c>
      <c r="F211" s="95">
        <v>29684</v>
      </c>
      <c r="G211" s="76">
        <v>27</v>
      </c>
      <c r="H211" s="76">
        <v>52</v>
      </c>
      <c r="I211" s="76">
        <v>52</v>
      </c>
      <c r="J211" s="95"/>
      <c r="K211" s="95"/>
      <c r="L211" s="95"/>
      <c r="M211" s="87">
        <f t="shared" si="850"/>
        <v>29684</v>
      </c>
      <c r="N211" s="87">
        <f t="shared" si="851"/>
        <v>29684</v>
      </c>
      <c r="O211" s="87">
        <f t="shared" si="852"/>
        <v>29684</v>
      </c>
      <c r="P211" s="87"/>
      <c r="Q211" s="87"/>
      <c r="R211" s="87"/>
      <c r="S211" s="87">
        <f t="shared" si="826"/>
        <v>29684</v>
      </c>
      <c r="T211" s="87">
        <f t="shared" si="827"/>
        <v>29684</v>
      </c>
      <c r="U211" s="87">
        <f t="shared" si="828"/>
        <v>29684</v>
      </c>
      <c r="V211" s="87"/>
      <c r="W211" s="87"/>
      <c r="X211" s="87"/>
      <c r="Y211" s="88">
        <f t="shared" si="829"/>
        <v>29684</v>
      </c>
      <c r="Z211" s="88">
        <f t="shared" si="830"/>
        <v>29684</v>
      </c>
      <c r="AA211" s="88">
        <f t="shared" si="831"/>
        <v>29684</v>
      </c>
      <c r="AB211" s="88"/>
      <c r="AC211" s="88"/>
      <c r="AD211" s="88"/>
      <c r="AE211" s="88">
        <f t="shared" si="832"/>
        <v>29684</v>
      </c>
      <c r="AF211" s="88">
        <f t="shared" si="833"/>
        <v>29684</v>
      </c>
      <c r="AG211" s="88">
        <f t="shared" si="834"/>
        <v>29684</v>
      </c>
      <c r="AH211" s="88"/>
      <c r="AI211" s="88"/>
      <c r="AJ211" s="88"/>
      <c r="AK211" s="154">
        <f t="shared" si="835"/>
        <v>29684</v>
      </c>
      <c r="AL211" s="154">
        <f t="shared" si="836"/>
        <v>29684</v>
      </c>
      <c r="AM211" s="154">
        <f t="shared" si="837"/>
        <v>29684</v>
      </c>
      <c r="AN211" s="154"/>
      <c r="AO211" s="154"/>
      <c r="AP211" s="154"/>
      <c r="AQ211" s="87">
        <f t="shared" si="838"/>
        <v>29684</v>
      </c>
      <c r="AR211" s="87">
        <f t="shared" si="839"/>
        <v>29684</v>
      </c>
      <c r="AS211" s="87">
        <f t="shared" si="840"/>
        <v>29684</v>
      </c>
      <c r="AT211" s="87"/>
      <c r="AU211" s="87"/>
      <c r="AV211" s="87"/>
      <c r="AW211" s="87">
        <f t="shared" si="841"/>
        <v>29684</v>
      </c>
      <c r="AX211" s="87">
        <f t="shared" si="842"/>
        <v>29684</v>
      </c>
      <c r="AY211" s="87">
        <f t="shared" si="843"/>
        <v>29684</v>
      </c>
      <c r="AZ211" s="87"/>
      <c r="BA211" s="87"/>
      <c r="BB211" s="87"/>
      <c r="BC211" s="87">
        <f t="shared" si="844"/>
        <v>29684</v>
      </c>
      <c r="BD211" s="87">
        <f t="shared" si="845"/>
        <v>29684</v>
      </c>
      <c r="BE211" s="87">
        <f t="shared" si="846"/>
        <v>29684</v>
      </c>
      <c r="BF211" s="87"/>
      <c r="BG211" s="87"/>
      <c r="BH211" s="87"/>
      <c r="BI211" s="87">
        <f t="shared" si="847"/>
        <v>29684</v>
      </c>
      <c r="BJ211" s="87">
        <f t="shared" si="848"/>
        <v>29684</v>
      </c>
      <c r="BK211" s="87">
        <f t="shared" si="849"/>
        <v>29684</v>
      </c>
    </row>
    <row r="212" spans="1:63" s="125" customFormat="1" ht="72" hidden="1" customHeight="1" x14ac:dyDescent="0.25">
      <c r="A212" s="249">
        <v>915</v>
      </c>
      <c r="B212" s="73" t="s">
        <v>122</v>
      </c>
      <c r="C212" s="96" t="s">
        <v>275</v>
      </c>
      <c r="D212" s="95">
        <v>116101.9</v>
      </c>
      <c r="E212" s="95">
        <v>116101.9</v>
      </c>
      <c r="F212" s="95">
        <v>116101.9</v>
      </c>
      <c r="G212" s="76">
        <v>32</v>
      </c>
      <c r="H212" s="76">
        <v>57</v>
      </c>
      <c r="I212" s="76">
        <v>57</v>
      </c>
      <c r="J212" s="95">
        <v>5640.6</v>
      </c>
      <c r="K212" s="95">
        <v>5640.6</v>
      </c>
      <c r="L212" s="95">
        <v>5640.6</v>
      </c>
      <c r="M212" s="87">
        <f t="shared" si="850"/>
        <v>121742.5</v>
      </c>
      <c r="N212" s="87">
        <f t="shared" si="851"/>
        <v>121742.5</v>
      </c>
      <c r="O212" s="87">
        <f t="shared" si="852"/>
        <v>121742.5</v>
      </c>
      <c r="P212" s="87"/>
      <c r="Q212" s="87"/>
      <c r="R212" s="87"/>
      <c r="S212" s="87">
        <f t="shared" si="826"/>
        <v>121742.5</v>
      </c>
      <c r="T212" s="87">
        <f t="shared" si="827"/>
        <v>121742.5</v>
      </c>
      <c r="U212" s="87">
        <f t="shared" si="828"/>
        <v>121742.5</v>
      </c>
      <c r="V212" s="87">
        <f>500-500+70.8</f>
        <v>70.8</v>
      </c>
      <c r="W212" s="87"/>
      <c r="X212" s="87"/>
      <c r="Y212" s="88">
        <f t="shared" si="829"/>
        <v>121813.3</v>
      </c>
      <c r="Z212" s="88">
        <f t="shared" si="830"/>
        <v>121742.5</v>
      </c>
      <c r="AA212" s="88">
        <f t="shared" si="831"/>
        <v>121742.5</v>
      </c>
      <c r="AB212" s="88"/>
      <c r="AC212" s="88"/>
      <c r="AD212" s="88"/>
      <c r="AE212" s="88">
        <f t="shared" si="832"/>
        <v>121813.3</v>
      </c>
      <c r="AF212" s="88">
        <f t="shared" si="833"/>
        <v>121742.5</v>
      </c>
      <c r="AG212" s="88">
        <f t="shared" si="834"/>
        <v>121742.5</v>
      </c>
      <c r="AH212" s="88"/>
      <c r="AI212" s="88"/>
      <c r="AJ212" s="88"/>
      <c r="AK212" s="154">
        <f t="shared" si="835"/>
        <v>121813.3</v>
      </c>
      <c r="AL212" s="154">
        <f t="shared" si="836"/>
        <v>121742.5</v>
      </c>
      <c r="AM212" s="154">
        <f t="shared" si="837"/>
        <v>121742.5</v>
      </c>
      <c r="AN212" s="154"/>
      <c r="AO212" s="154"/>
      <c r="AP212" s="154"/>
      <c r="AQ212" s="87">
        <f t="shared" si="838"/>
        <v>121813.3</v>
      </c>
      <c r="AR212" s="87">
        <f t="shared" si="839"/>
        <v>121742.5</v>
      </c>
      <c r="AS212" s="87">
        <f t="shared" si="840"/>
        <v>121742.5</v>
      </c>
      <c r="AT212" s="87"/>
      <c r="AU212" s="87"/>
      <c r="AV212" s="87"/>
      <c r="AW212" s="87">
        <f t="shared" si="841"/>
        <v>121813.3</v>
      </c>
      <c r="AX212" s="87">
        <f t="shared" si="842"/>
        <v>121742.5</v>
      </c>
      <c r="AY212" s="87">
        <f t="shared" si="843"/>
        <v>121742.5</v>
      </c>
      <c r="AZ212" s="87"/>
      <c r="BA212" s="87"/>
      <c r="BB212" s="87"/>
      <c r="BC212" s="87">
        <f t="shared" si="844"/>
        <v>121813.3</v>
      </c>
      <c r="BD212" s="87">
        <f t="shared" si="845"/>
        <v>121742.5</v>
      </c>
      <c r="BE212" s="87">
        <f t="shared" si="846"/>
        <v>121742.5</v>
      </c>
      <c r="BF212" s="87"/>
      <c r="BG212" s="87"/>
      <c r="BH212" s="87"/>
      <c r="BI212" s="87">
        <f t="shared" si="847"/>
        <v>121813.3</v>
      </c>
      <c r="BJ212" s="87">
        <f t="shared" si="848"/>
        <v>121742.5</v>
      </c>
      <c r="BK212" s="87">
        <f t="shared" si="849"/>
        <v>121742.5</v>
      </c>
    </row>
    <row r="213" spans="1:63" s="125" customFormat="1" ht="90" hidden="1" customHeight="1" x14ac:dyDescent="0.25">
      <c r="A213" s="249">
        <v>915</v>
      </c>
      <c r="B213" s="73" t="s">
        <v>123</v>
      </c>
      <c r="C213" s="96" t="s">
        <v>276</v>
      </c>
      <c r="D213" s="95">
        <v>46398.3</v>
      </c>
      <c r="E213" s="95">
        <v>46398.3</v>
      </c>
      <c r="F213" s="95">
        <v>46398.3</v>
      </c>
      <c r="G213" s="76">
        <v>32</v>
      </c>
      <c r="H213" s="76">
        <v>57</v>
      </c>
      <c r="I213" s="76">
        <v>57</v>
      </c>
      <c r="J213" s="95">
        <v>2015.7</v>
      </c>
      <c r="K213" s="95">
        <v>2015.7</v>
      </c>
      <c r="L213" s="95">
        <v>2015.7</v>
      </c>
      <c r="M213" s="87">
        <f t="shared" si="850"/>
        <v>48414</v>
      </c>
      <c r="N213" s="87">
        <f t="shared" si="851"/>
        <v>48414</v>
      </c>
      <c r="O213" s="87">
        <f t="shared" si="852"/>
        <v>48414</v>
      </c>
      <c r="P213" s="87"/>
      <c r="Q213" s="87"/>
      <c r="R213" s="87"/>
      <c r="S213" s="87">
        <f t="shared" si="826"/>
        <v>48414</v>
      </c>
      <c r="T213" s="87">
        <f t="shared" si="827"/>
        <v>48414</v>
      </c>
      <c r="U213" s="87">
        <f t="shared" si="828"/>
        <v>48414</v>
      </c>
      <c r="V213" s="87">
        <v>127</v>
      </c>
      <c r="W213" s="87"/>
      <c r="X213" s="87"/>
      <c r="Y213" s="88">
        <f t="shared" si="829"/>
        <v>48541</v>
      </c>
      <c r="Z213" s="88">
        <f t="shared" si="830"/>
        <v>48414</v>
      </c>
      <c r="AA213" s="88">
        <f t="shared" si="831"/>
        <v>48414</v>
      </c>
      <c r="AB213" s="88"/>
      <c r="AC213" s="88"/>
      <c r="AD213" s="88"/>
      <c r="AE213" s="88">
        <f t="shared" si="832"/>
        <v>48541</v>
      </c>
      <c r="AF213" s="88">
        <f t="shared" si="833"/>
        <v>48414</v>
      </c>
      <c r="AG213" s="88">
        <f t="shared" si="834"/>
        <v>48414</v>
      </c>
      <c r="AH213" s="88"/>
      <c r="AI213" s="88"/>
      <c r="AJ213" s="88"/>
      <c r="AK213" s="154">
        <f t="shared" si="835"/>
        <v>48541</v>
      </c>
      <c r="AL213" s="154">
        <f t="shared" si="836"/>
        <v>48414</v>
      </c>
      <c r="AM213" s="154">
        <f t="shared" si="837"/>
        <v>48414</v>
      </c>
      <c r="AN213" s="154">
        <v>2009</v>
      </c>
      <c r="AO213" s="154"/>
      <c r="AP213" s="154"/>
      <c r="AQ213" s="87">
        <f t="shared" si="838"/>
        <v>50550</v>
      </c>
      <c r="AR213" s="87">
        <f t="shared" si="839"/>
        <v>48414</v>
      </c>
      <c r="AS213" s="87">
        <f t="shared" si="840"/>
        <v>48414</v>
      </c>
      <c r="AT213" s="87"/>
      <c r="AU213" s="87"/>
      <c r="AV213" s="87"/>
      <c r="AW213" s="87">
        <f t="shared" si="841"/>
        <v>50550</v>
      </c>
      <c r="AX213" s="87">
        <f t="shared" si="842"/>
        <v>48414</v>
      </c>
      <c r="AY213" s="87">
        <f t="shared" si="843"/>
        <v>48414</v>
      </c>
      <c r="AZ213" s="87"/>
      <c r="BA213" s="87"/>
      <c r="BB213" s="87"/>
      <c r="BC213" s="87">
        <f t="shared" si="844"/>
        <v>50550</v>
      </c>
      <c r="BD213" s="87">
        <f t="shared" si="845"/>
        <v>48414</v>
      </c>
      <c r="BE213" s="87">
        <f t="shared" si="846"/>
        <v>48414</v>
      </c>
      <c r="BF213" s="87"/>
      <c r="BG213" s="87"/>
      <c r="BH213" s="87"/>
      <c r="BI213" s="87">
        <f t="shared" si="847"/>
        <v>50550</v>
      </c>
      <c r="BJ213" s="87">
        <f t="shared" si="848"/>
        <v>48414</v>
      </c>
      <c r="BK213" s="87">
        <f t="shared" si="849"/>
        <v>48414</v>
      </c>
    </row>
    <row r="214" spans="1:63" s="125" customFormat="1" ht="72" hidden="1" customHeight="1" x14ac:dyDescent="0.25">
      <c r="A214" s="249">
        <v>915</v>
      </c>
      <c r="B214" s="73" t="s">
        <v>451</v>
      </c>
      <c r="C214" s="90" t="s">
        <v>298</v>
      </c>
      <c r="D214" s="95">
        <v>1.2</v>
      </c>
      <c r="E214" s="95">
        <v>1.2</v>
      </c>
      <c r="F214" s="95">
        <v>1.2</v>
      </c>
      <c r="G214" s="76">
        <v>23</v>
      </c>
      <c r="H214" s="76">
        <v>48</v>
      </c>
      <c r="I214" s="76">
        <v>48</v>
      </c>
      <c r="J214" s="95"/>
      <c r="K214" s="95"/>
      <c r="L214" s="95"/>
      <c r="M214" s="87">
        <f t="shared" si="850"/>
        <v>1.2</v>
      </c>
      <c r="N214" s="87">
        <f t="shared" si="851"/>
        <v>1.2</v>
      </c>
      <c r="O214" s="87">
        <f t="shared" si="852"/>
        <v>1.2</v>
      </c>
      <c r="P214" s="87"/>
      <c r="Q214" s="87"/>
      <c r="R214" s="87"/>
      <c r="S214" s="87">
        <f t="shared" si="826"/>
        <v>1.2</v>
      </c>
      <c r="T214" s="87">
        <f t="shared" si="827"/>
        <v>1.2</v>
      </c>
      <c r="U214" s="87">
        <f t="shared" si="828"/>
        <v>1.2</v>
      </c>
      <c r="V214" s="87"/>
      <c r="W214" s="87"/>
      <c r="X214" s="87"/>
      <c r="Y214" s="88">
        <f t="shared" si="829"/>
        <v>1.2</v>
      </c>
      <c r="Z214" s="88">
        <f t="shared" si="830"/>
        <v>1.2</v>
      </c>
      <c r="AA214" s="88">
        <f t="shared" si="831"/>
        <v>1.2</v>
      </c>
      <c r="AB214" s="88"/>
      <c r="AC214" s="88"/>
      <c r="AD214" s="88"/>
      <c r="AE214" s="88">
        <f t="shared" si="832"/>
        <v>1.2</v>
      </c>
      <c r="AF214" s="88">
        <f t="shared" si="833"/>
        <v>1.2</v>
      </c>
      <c r="AG214" s="88">
        <f t="shared" si="834"/>
        <v>1.2</v>
      </c>
      <c r="AH214" s="88"/>
      <c r="AI214" s="88"/>
      <c r="AJ214" s="88"/>
      <c r="AK214" s="154">
        <f t="shared" si="835"/>
        <v>1.2</v>
      </c>
      <c r="AL214" s="154">
        <f t="shared" si="836"/>
        <v>1.2</v>
      </c>
      <c r="AM214" s="154">
        <f t="shared" si="837"/>
        <v>1.2</v>
      </c>
      <c r="AN214" s="154"/>
      <c r="AO214" s="154"/>
      <c r="AP214" s="154"/>
      <c r="AQ214" s="87">
        <f t="shared" si="838"/>
        <v>1.2</v>
      </c>
      <c r="AR214" s="87">
        <f t="shared" si="839"/>
        <v>1.2</v>
      </c>
      <c r="AS214" s="87">
        <f t="shared" si="840"/>
        <v>1.2</v>
      </c>
      <c r="AT214" s="87"/>
      <c r="AU214" s="87"/>
      <c r="AV214" s="87"/>
      <c r="AW214" s="87">
        <f t="shared" si="841"/>
        <v>1.2</v>
      </c>
      <c r="AX214" s="87">
        <f t="shared" si="842"/>
        <v>1.2</v>
      </c>
      <c r="AY214" s="87">
        <f t="shared" si="843"/>
        <v>1.2</v>
      </c>
      <c r="AZ214" s="87"/>
      <c r="BA214" s="87"/>
      <c r="BB214" s="87"/>
      <c r="BC214" s="87">
        <f t="shared" si="844"/>
        <v>1.2</v>
      </c>
      <c r="BD214" s="87">
        <f t="shared" si="845"/>
        <v>1.2</v>
      </c>
      <c r="BE214" s="87">
        <f t="shared" si="846"/>
        <v>1.2</v>
      </c>
      <c r="BF214" s="87"/>
      <c r="BG214" s="87"/>
      <c r="BH214" s="87"/>
      <c r="BI214" s="87">
        <f t="shared" si="847"/>
        <v>1.2</v>
      </c>
      <c r="BJ214" s="87">
        <f t="shared" si="848"/>
        <v>1.2</v>
      </c>
      <c r="BK214" s="87">
        <f t="shared" si="849"/>
        <v>1.2</v>
      </c>
    </row>
    <row r="215" spans="1:63" s="125" customFormat="1" ht="72" hidden="1" customHeight="1" x14ac:dyDescent="0.25">
      <c r="A215" s="249">
        <v>915</v>
      </c>
      <c r="B215" s="73" t="s">
        <v>141</v>
      </c>
      <c r="C215" s="96" t="s">
        <v>381</v>
      </c>
      <c r="D215" s="95">
        <v>19730</v>
      </c>
      <c r="E215" s="95">
        <v>19730</v>
      </c>
      <c r="F215" s="95">
        <v>19730</v>
      </c>
      <c r="G215" s="76">
        <v>26</v>
      </c>
      <c r="H215" s="76">
        <v>51</v>
      </c>
      <c r="I215" s="76">
        <v>51</v>
      </c>
      <c r="J215" s="95"/>
      <c r="K215" s="95"/>
      <c r="L215" s="95"/>
      <c r="M215" s="87">
        <f t="shared" si="850"/>
        <v>19730</v>
      </c>
      <c r="N215" s="87">
        <f t="shared" si="851"/>
        <v>19730</v>
      </c>
      <c r="O215" s="87">
        <f t="shared" si="852"/>
        <v>19730</v>
      </c>
      <c r="P215" s="87"/>
      <c r="Q215" s="87"/>
      <c r="R215" s="87"/>
      <c r="S215" s="87">
        <f t="shared" si="826"/>
        <v>19730</v>
      </c>
      <c r="T215" s="87">
        <f t="shared" si="827"/>
        <v>19730</v>
      </c>
      <c r="U215" s="87">
        <f t="shared" si="828"/>
        <v>19730</v>
      </c>
      <c r="V215" s="87"/>
      <c r="W215" s="87"/>
      <c r="X215" s="87"/>
      <c r="Y215" s="88">
        <f t="shared" si="829"/>
        <v>19730</v>
      </c>
      <c r="Z215" s="88">
        <f t="shared" si="830"/>
        <v>19730</v>
      </c>
      <c r="AA215" s="88">
        <f t="shared" si="831"/>
        <v>19730</v>
      </c>
      <c r="AB215" s="88"/>
      <c r="AC215" s="88"/>
      <c r="AD215" s="88"/>
      <c r="AE215" s="88">
        <f t="shared" si="832"/>
        <v>19730</v>
      </c>
      <c r="AF215" s="88">
        <f t="shared" si="833"/>
        <v>19730</v>
      </c>
      <c r="AG215" s="88">
        <f t="shared" si="834"/>
        <v>19730</v>
      </c>
      <c r="AH215" s="88"/>
      <c r="AI215" s="88"/>
      <c r="AJ215" s="88"/>
      <c r="AK215" s="154">
        <f t="shared" si="835"/>
        <v>19730</v>
      </c>
      <c r="AL215" s="154">
        <f t="shared" si="836"/>
        <v>19730</v>
      </c>
      <c r="AM215" s="154">
        <f t="shared" si="837"/>
        <v>19730</v>
      </c>
      <c r="AN215" s="154">
        <v>-250</v>
      </c>
      <c r="AO215" s="154"/>
      <c r="AP215" s="154"/>
      <c r="AQ215" s="87">
        <f t="shared" si="838"/>
        <v>19480</v>
      </c>
      <c r="AR215" s="87">
        <f t="shared" si="839"/>
        <v>19730</v>
      </c>
      <c r="AS215" s="87">
        <f t="shared" si="840"/>
        <v>19730</v>
      </c>
      <c r="AT215" s="87"/>
      <c r="AU215" s="87"/>
      <c r="AV215" s="87"/>
      <c r="AW215" s="87">
        <f t="shared" si="841"/>
        <v>19480</v>
      </c>
      <c r="AX215" s="87">
        <f t="shared" si="842"/>
        <v>19730</v>
      </c>
      <c r="AY215" s="87">
        <f t="shared" si="843"/>
        <v>19730</v>
      </c>
      <c r="AZ215" s="87"/>
      <c r="BA215" s="87"/>
      <c r="BB215" s="87"/>
      <c r="BC215" s="87">
        <f t="shared" si="844"/>
        <v>19480</v>
      </c>
      <c r="BD215" s="87">
        <f t="shared" si="845"/>
        <v>19730</v>
      </c>
      <c r="BE215" s="87">
        <f t="shared" si="846"/>
        <v>19730</v>
      </c>
      <c r="BF215" s="87"/>
      <c r="BG215" s="87"/>
      <c r="BH215" s="87"/>
      <c r="BI215" s="87">
        <f t="shared" si="847"/>
        <v>19480</v>
      </c>
      <c r="BJ215" s="87">
        <f t="shared" si="848"/>
        <v>19730</v>
      </c>
      <c r="BK215" s="87">
        <f t="shared" si="849"/>
        <v>19730</v>
      </c>
    </row>
    <row r="216" spans="1:63" s="125" customFormat="1" ht="36" hidden="1" customHeight="1" x14ac:dyDescent="0.25">
      <c r="A216" s="249">
        <v>915</v>
      </c>
      <c r="B216" s="73" t="s">
        <v>124</v>
      </c>
      <c r="C216" s="96" t="s">
        <v>277</v>
      </c>
      <c r="D216" s="95">
        <v>86</v>
      </c>
      <c r="E216" s="95">
        <v>86</v>
      </c>
      <c r="F216" s="95">
        <v>86</v>
      </c>
      <c r="G216" s="76">
        <v>27</v>
      </c>
      <c r="H216" s="76">
        <v>52</v>
      </c>
      <c r="I216" s="76">
        <v>52</v>
      </c>
      <c r="J216" s="95"/>
      <c r="K216" s="95"/>
      <c r="L216" s="95"/>
      <c r="M216" s="87">
        <f t="shared" si="850"/>
        <v>86</v>
      </c>
      <c r="N216" s="87">
        <f t="shared" si="851"/>
        <v>86</v>
      </c>
      <c r="O216" s="87">
        <f t="shared" si="852"/>
        <v>86</v>
      </c>
      <c r="P216" s="87"/>
      <c r="Q216" s="87"/>
      <c r="R216" s="87"/>
      <c r="S216" s="87">
        <f t="shared" si="826"/>
        <v>86</v>
      </c>
      <c r="T216" s="87">
        <f t="shared" si="827"/>
        <v>86</v>
      </c>
      <c r="U216" s="87">
        <f t="shared" si="828"/>
        <v>86</v>
      </c>
      <c r="V216" s="87"/>
      <c r="W216" s="87"/>
      <c r="X216" s="87"/>
      <c r="Y216" s="88">
        <f t="shared" si="829"/>
        <v>86</v>
      </c>
      <c r="Z216" s="88">
        <f t="shared" si="830"/>
        <v>86</v>
      </c>
      <c r="AA216" s="88">
        <f t="shared" si="831"/>
        <v>86</v>
      </c>
      <c r="AB216" s="88"/>
      <c r="AC216" s="88"/>
      <c r="AD216" s="88"/>
      <c r="AE216" s="88">
        <f t="shared" si="832"/>
        <v>86</v>
      </c>
      <c r="AF216" s="88">
        <f t="shared" si="833"/>
        <v>86</v>
      </c>
      <c r="AG216" s="88">
        <f t="shared" si="834"/>
        <v>86</v>
      </c>
      <c r="AH216" s="88"/>
      <c r="AI216" s="88"/>
      <c r="AJ216" s="88"/>
      <c r="AK216" s="154">
        <f t="shared" si="835"/>
        <v>86</v>
      </c>
      <c r="AL216" s="154">
        <f t="shared" si="836"/>
        <v>86</v>
      </c>
      <c r="AM216" s="154">
        <f t="shared" si="837"/>
        <v>86</v>
      </c>
      <c r="AN216" s="154"/>
      <c r="AO216" s="154"/>
      <c r="AP216" s="154"/>
      <c r="AQ216" s="87">
        <f t="shared" si="838"/>
        <v>86</v>
      </c>
      <c r="AR216" s="87">
        <f t="shared" si="839"/>
        <v>86</v>
      </c>
      <c r="AS216" s="87">
        <f t="shared" si="840"/>
        <v>86</v>
      </c>
      <c r="AT216" s="87"/>
      <c r="AU216" s="87"/>
      <c r="AV216" s="87"/>
      <c r="AW216" s="87">
        <f t="shared" si="841"/>
        <v>86</v>
      </c>
      <c r="AX216" s="87">
        <f t="shared" si="842"/>
        <v>86</v>
      </c>
      <c r="AY216" s="87">
        <f t="shared" si="843"/>
        <v>86</v>
      </c>
      <c r="AZ216" s="87"/>
      <c r="BA216" s="87"/>
      <c r="BB216" s="87"/>
      <c r="BC216" s="87">
        <f t="shared" si="844"/>
        <v>86</v>
      </c>
      <c r="BD216" s="87">
        <f t="shared" si="845"/>
        <v>86</v>
      </c>
      <c r="BE216" s="87">
        <f t="shared" si="846"/>
        <v>86</v>
      </c>
      <c r="BF216" s="87"/>
      <c r="BG216" s="87"/>
      <c r="BH216" s="87"/>
      <c r="BI216" s="87">
        <f t="shared" si="847"/>
        <v>86</v>
      </c>
      <c r="BJ216" s="87">
        <f t="shared" si="848"/>
        <v>86</v>
      </c>
      <c r="BK216" s="87">
        <f t="shared" si="849"/>
        <v>86</v>
      </c>
    </row>
    <row r="217" spans="1:63" s="125" customFormat="1" ht="61.5" hidden="1" customHeight="1" x14ac:dyDescent="0.25">
      <c r="A217" s="249">
        <v>915</v>
      </c>
      <c r="B217" s="73" t="s">
        <v>125</v>
      </c>
      <c r="C217" s="96" t="s">
        <v>278</v>
      </c>
      <c r="D217" s="95">
        <v>1153</v>
      </c>
      <c r="E217" s="95">
        <v>1153</v>
      </c>
      <c r="F217" s="95">
        <v>1153</v>
      </c>
      <c r="G217" s="76">
        <v>28</v>
      </c>
      <c r="H217" s="76">
        <v>53</v>
      </c>
      <c r="I217" s="76">
        <v>53</v>
      </c>
      <c r="J217" s="95"/>
      <c r="K217" s="95"/>
      <c r="L217" s="95"/>
      <c r="M217" s="87">
        <f t="shared" si="850"/>
        <v>1153</v>
      </c>
      <c r="N217" s="87">
        <f t="shared" si="851"/>
        <v>1153</v>
      </c>
      <c r="O217" s="87">
        <f t="shared" si="852"/>
        <v>1153</v>
      </c>
      <c r="P217" s="87"/>
      <c r="Q217" s="87"/>
      <c r="R217" s="87"/>
      <c r="S217" s="87">
        <f t="shared" si="826"/>
        <v>1153</v>
      </c>
      <c r="T217" s="87">
        <f t="shared" si="827"/>
        <v>1153</v>
      </c>
      <c r="U217" s="87">
        <f t="shared" si="828"/>
        <v>1153</v>
      </c>
      <c r="V217" s="87"/>
      <c r="W217" s="87"/>
      <c r="X217" s="87"/>
      <c r="Y217" s="88">
        <f t="shared" si="829"/>
        <v>1153</v>
      </c>
      <c r="Z217" s="88">
        <f t="shared" si="830"/>
        <v>1153</v>
      </c>
      <c r="AA217" s="88">
        <f t="shared" si="831"/>
        <v>1153</v>
      </c>
      <c r="AB217" s="88"/>
      <c r="AC217" s="88"/>
      <c r="AD217" s="88"/>
      <c r="AE217" s="88">
        <f t="shared" si="832"/>
        <v>1153</v>
      </c>
      <c r="AF217" s="88">
        <f t="shared" si="833"/>
        <v>1153</v>
      </c>
      <c r="AG217" s="88">
        <f t="shared" si="834"/>
        <v>1153</v>
      </c>
      <c r="AH217" s="88"/>
      <c r="AI217" s="88"/>
      <c r="AJ217" s="88"/>
      <c r="AK217" s="154">
        <f t="shared" si="835"/>
        <v>1153</v>
      </c>
      <c r="AL217" s="154">
        <f t="shared" si="836"/>
        <v>1153</v>
      </c>
      <c r="AM217" s="154">
        <f t="shared" si="837"/>
        <v>1153</v>
      </c>
      <c r="AN217" s="154">
        <v>-20</v>
      </c>
      <c r="AO217" s="154"/>
      <c r="AP217" s="154"/>
      <c r="AQ217" s="87">
        <f t="shared" si="838"/>
        <v>1133</v>
      </c>
      <c r="AR217" s="87">
        <f t="shared" si="839"/>
        <v>1153</v>
      </c>
      <c r="AS217" s="87">
        <f t="shared" si="840"/>
        <v>1153</v>
      </c>
      <c r="AT217" s="87"/>
      <c r="AU217" s="87"/>
      <c r="AV217" s="87"/>
      <c r="AW217" s="87">
        <f t="shared" si="841"/>
        <v>1133</v>
      </c>
      <c r="AX217" s="87">
        <f t="shared" si="842"/>
        <v>1153</v>
      </c>
      <c r="AY217" s="87">
        <f t="shared" si="843"/>
        <v>1153</v>
      </c>
      <c r="AZ217" s="87"/>
      <c r="BA217" s="87"/>
      <c r="BB217" s="87"/>
      <c r="BC217" s="87">
        <f t="shared" si="844"/>
        <v>1133</v>
      </c>
      <c r="BD217" s="87">
        <f t="shared" si="845"/>
        <v>1153</v>
      </c>
      <c r="BE217" s="87">
        <f t="shared" si="846"/>
        <v>1153</v>
      </c>
      <c r="BF217" s="87"/>
      <c r="BG217" s="87"/>
      <c r="BH217" s="87"/>
      <c r="BI217" s="87">
        <f t="shared" si="847"/>
        <v>1133</v>
      </c>
      <c r="BJ217" s="87">
        <f t="shared" si="848"/>
        <v>1153</v>
      </c>
      <c r="BK217" s="87">
        <f t="shared" si="849"/>
        <v>1153</v>
      </c>
    </row>
    <row r="218" spans="1:63" s="125" customFormat="1" ht="18.75" hidden="1" customHeight="1" x14ac:dyDescent="0.25">
      <c r="A218" s="249">
        <v>915</v>
      </c>
      <c r="B218" s="73" t="s">
        <v>126</v>
      </c>
      <c r="C218" s="96" t="s">
        <v>279</v>
      </c>
      <c r="D218" s="95">
        <v>392</v>
      </c>
      <c r="E218" s="95">
        <v>392</v>
      </c>
      <c r="F218" s="95">
        <v>392</v>
      </c>
      <c r="G218" s="76">
        <v>29</v>
      </c>
      <c r="H218" s="76">
        <v>54</v>
      </c>
      <c r="I218" s="76">
        <v>54</v>
      </c>
      <c r="J218" s="95"/>
      <c r="K218" s="95"/>
      <c r="L218" s="95"/>
      <c r="M218" s="87">
        <f t="shared" si="850"/>
        <v>392</v>
      </c>
      <c r="N218" s="87">
        <f t="shared" si="851"/>
        <v>392</v>
      </c>
      <c r="O218" s="87">
        <f t="shared" si="852"/>
        <v>392</v>
      </c>
      <c r="P218" s="87"/>
      <c r="Q218" s="87"/>
      <c r="R218" s="87"/>
      <c r="S218" s="87">
        <f t="shared" si="826"/>
        <v>392</v>
      </c>
      <c r="T218" s="87">
        <f t="shared" si="827"/>
        <v>392</v>
      </c>
      <c r="U218" s="87">
        <f t="shared" si="828"/>
        <v>392</v>
      </c>
      <c r="V218" s="87"/>
      <c r="W218" s="87"/>
      <c r="X218" s="87"/>
      <c r="Y218" s="88">
        <f t="shared" si="829"/>
        <v>392</v>
      </c>
      <c r="Z218" s="88">
        <f t="shared" si="830"/>
        <v>392</v>
      </c>
      <c r="AA218" s="88">
        <f t="shared" si="831"/>
        <v>392</v>
      </c>
      <c r="AB218" s="88"/>
      <c r="AC218" s="88"/>
      <c r="AD218" s="88"/>
      <c r="AE218" s="88">
        <f t="shared" si="832"/>
        <v>392</v>
      </c>
      <c r="AF218" s="88">
        <f t="shared" si="833"/>
        <v>392</v>
      </c>
      <c r="AG218" s="88">
        <f t="shared" si="834"/>
        <v>392</v>
      </c>
      <c r="AH218" s="88"/>
      <c r="AI218" s="88"/>
      <c r="AJ218" s="88"/>
      <c r="AK218" s="154">
        <f t="shared" si="835"/>
        <v>392</v>
      </c>
      <c r="AL218" s="154">
        <f t="shared" si="836"/>
        <v>392</v>
      </c>
      <c r="AM218" s="154">
        <f t="shared" si="837"/>
        <v>392</v>
      </c>
      <c r="AN218" s="154">
        <v>19</v>
      </c>
      <c r="AO218" s="154"/>
      <c r="AP218" s="154"/>
      <c r="AQ218" s="87">
        <f t="shared" si="838"/>
        <v>411</v>
      </c>
      <c r="AR218" s="87">
        <f t="shared" si="839"/>
        <v>392</v>
      </c>
      <c r="AS218" s="87">
        <f t="shared" si="840"/>
        <v>392</v>
      </c>
      <c r="AT218" s="87"/>
      <c r="AU218" s="87"/>
      <c r="AV218" s="87"/>
      <c r="AW218" s="87">
        <f t="shared" si="841"/>
        <v>411</v>
      </c>
      <c r="AX218" s="87">
        <f t="shared" si="842"/>
        <v>392</v>
      </c>
      <c r="AY218" s="87">
        <f t="shared" si="843"/>
        <v>392</v>
      </c>
      <c r="AZ218" s="87"/>
      <c r="BA218" s="87"/>
      <c r="BB218" s="87"/>
      <c r="BC218" s="87">
        <f t="shared" si="844"/>
        <v>411</v>
      </c>
      <c r="BD218" s="87">
        <f t="shared" si="845"/>
        <v>392</v>
      </c>
      <c r="BE218" s="87">
        <f t="shared" si="846"/>
        <v>392</v>
      </c>
      <c r="BF218" s="87"/>
      <c r="BG218" s="87"/>
      <c r="BH218" s="87"/>
      <c r="BI218" s="87">
        <f t="shared" si="847"/>
        <v>411</v>
      </c>
      <c r="BJ218" s="87">
        <f t="shared" si="848"/>
        <v>392</v>
      </c>
      <c r="BK218" s="87">
        <f t="shared" si="849"/>
        <v>392</v>
      </c>
    </row>
    <row r="219" spans="1:63" s="125" customFormat="1" ht="36" hidden="1" customHeight="1" x14ac:dyDescent="0.25">
      <c r="A219" s="249">
        <v>915</v>
      </c>
      <c r="B219" s="73" t="s">
        <v>142</v>
      </c>
      <c r="C219" s="96" t="s">
        <v>293</v>
      </c>
      <c r="D219" s="95">
        <v>1656</v>
      </c>
      <c r="E219" s="95">
        <v>1656</v>
      </c>
      <c r="F219" s="95">
        <v>1656</v>
      </c>
      <c r="G219" s="76">
        <v>31</v>
      </c>
      <c r="H219" s="76">
        <v>56</v>
      </c>
      <c r="I219" s="76">
        <v>56</v>
      </c>
      <c r="J219" s="95"/>
      <c r="K219" s="95"/>
      <c r="L219" s="95"/>
      <c r="M219" s="87">
        <f t="shared" si="850"/>
        <v>1656</v>
      </c>
      <c r="N219" s="87">
        <f t="shared" si="851"/>
        <v>1656</v>
      </c>
      <c r="O219" s="87">
        <f t="shared" si="852"/>
        <v>1656</v>
      </c>
      <c r="P219" s="87"/>
      <c r="Q219" s="87"/>
      <c r="R219" s="87"/>
      <c r="S219" s="87">
        <f t="shared" si="826"/>
        <v>1656</v>
      </c>
      <c r="T219" s="87">
        <f t="shared" si="827"/>
        <v>1656</v>
      </c>
      <c r="U219" s="87">
        <f t="shared" si="828"/>
        <v>1656</v>
      </c>
      <c r="V219" s="87">
        <v>-201</v>
      </c>
      <c r="W219" s="87"/>
      <c r="X219" s="87"/>
      <c r="Y219" s="88">
        <f t="shared" si="829"/>
        <v>1455</v>
      </c>
      <c r="Z219" s="88">
        <f t="shared" si="830"/>
        <v>1656</v>
      </c>
      <c r="AA219" s="88">
        <f t="shared" si="831"/>
        <v>1656</v>
      </c>
      <c r="AB219" s="88"/>
      <c r="AC219" s="88"/>
      <c r="AD219" s="88"/>
      <c r="AE219" s="88">
        <f t="shared" si="832"/>
        <v>1455</v>
      </c>
      <c r="AF219" s="88">
        <f t="shared" si="833"/>
        <v>1656</v>
      </c>
      <c r="AG219" s="88">
        <f t="shared" si="834"/>
        <v>1656</v>
      </c>
      <c r="AH219" s="88"/>
      <c r="AI219" s="88"/>
      <c r="AJ219" s="88"/>
      <c r="AK219" s="154">
        <f t="shared" si="835"/>
        <v>1455</v>
      </c>
      <c r="AL219" s="154">
        <f t="shared" si="836"/>
        <v>1656</v>
      </c>
      <c r="AM219" s="154">
        <f t="shared" si="837"/>
        <v>1656</v>
      </c>
      <c r="AN219" s="154"/>
      <c r="AO219" s="154"/>
      <c r="AP219" s="154"/>
      <c r="AQ219" s="87">
        <f t="shared" si="838"/>
        <v>1455</v>
      </c>
      <c r="AR219" s="87">
        <f t="shared" si="839"/>
        <v>1656</v>
      </c>
      <c r="AS219" s="87">
        <f t="shared" si="840"/>
        <v>1656</v>
      </c>
      <c r="AT219" s="87"/>
      <c r="AU219" s="87"/>
      <c r="AV219" s="87"/>
      <c r="AW219" s="87">
        <f t="shared" si="841"/>
        <v>1455</v>
      </c>
      <c r="AX219" s="87">
        <f t="shared" si="842"/>
        <v>1656</v>
      </c>
      <c r="AY219" s="87">
        <f t="shared" si="843"/>
        <v>1656</v>
      </c>
      <c r="AZ219" s="87"/>
      <c r="BA219" s="87"/>
      <c r="BB219" s="87"/>
      <c r="BC219" s="87">
        <f t="shared" si="844"/>
        <v>1455</v>
      </c>
      <c r="BD219" s="87">
        <f t="shared" si="845"/>
        <v>1656</v>
      </c>
      <c r="BE219" s="87">
        <f t="shared" si="846"/>
        <v>1656</v>
      </c>
      <c r="BF219" s="87"/>
      <c r="BG219" s="87"/>
      <c r="BH219" s="87"/>
      <c r="BI219" s="87">
        <f t="shared" si="847"/>
        <v>1455</v>
      </c>
      <c r="BJ219" s="87">
        <f t="shared" si="848"/>
        <v>1656</v>
      </c>
      <c r="BK219" s="87">
        <f t="shared" si="849"/>
        <v>1656</v>
      </c>
    </row>
    <row r="220" spans="1:63" s="125" customFormat="1" ht="36" hidden="1" customHeight="1" x14ac:dyDescent="0.25">
      <c r="A220" s="249">
        <v>915</v>
      </c>
      <c r="B220" s="73" t="s">
        <v>143</v>
      </c>
      <c r="C220" s="96" t="s">
        <v>294</v>
      </c>
      <c r="D220" s="95">
        <v>22721.3</v>
      </c>
      <c r="E220" s="95">
        <v>22721.3</v>
      </c>
      <c r="F220" s="95">
        <v>22721.3</v>
      </c>
      <c r="G220" s="76">
        <v>34</v>
      </c>
      <c r="H220" s="76">
        <v>59</v>
      </c>
      <c r="I220" s="76">
        <v>59</v>
      </c>
      <c r="J220" s="95">
        <v>4288.8999999999996</v>
      </c>
      <c r="K220" s="95">
        <v>4288.8999999999996</v>
      </c>
      <c r="L220" s="95">
        <v>4288.8999999999996</v>
      </c>
      <c r="M220" s="87">
        <f t="shared" si="850"/>
        <v>27010.199999999997</v>
      </c>
      <c r="N220" s="87">
        <f t="shared" si="851"/>
        <v>27010.199999999997</v>
      </c>
      <c r="O220" s="87">
        <f t="shared" si="852"/>
        <v>27010.199999999997</v>
      </c>
      <c r="P220" s="87"/>
      <c r="Q220" s="87"/>
      <c r="R220" s="87"/>
      <c r="S220" s="87">
        <f t="shared" si="826"/>
        <v>27010.199999999997</v>
      </c>
      <c r="T220" s="87">
        <f t="shared" si="827"/>
        <v>27010.199999999997</v>
      </c>
      <c r="U220" s="87">
        <f t="shared" si="828"/>
        <v>27010.199999999997</v>
      </c>
      <c r="V220" s="87"/>
      <c r="W220" s="87"/>
      <c r="X220" s="87"/>
      <c r="Y220" s="88">
        <f t="shared" si="829"/>
        <v>27010.199999999997</v>
      </c>
      <c r="Z220" s="88">
        <f t="shared" si="830"/>
        <v>27010.199999999997</v>
      </c>
      <c r="AA220" s="88">
        <f t="shared" si="831"/>
        <v>27010.199999999997</v>
      </c>
      <c r="AB220" s="88"/>
      <c r="AC220" s="88"/>
      <c r="AD220" s="88"/>
      <c r="AE220" s="88">
        <f t="shared" si="832"/>
        <v>27010.199999999997</v>
      </c>
      <c r="AF220" s="88">
        <f t="shared" si="833"/>
        <v>27010.199999999997</v>
      </c>
      <c r="AG220" s="88">
        <f t="shared" si="834"/>
        <v>27010.199999999997</v>
      </c>
      <c r="AH220" s="88"/>
      <c r="AI220" s="88"/>
      <c r="AJ220" s="88"/>
      <c r="AK220" s="154">
        <f t="shared" si="835"/>
        <v>27010.199999999997</v>
      </c>
      <c r="AL220" s="154">
        <f t="shared" si="836"/>
        <v>27010.199999999997</v>
      </c>
      <c r="AM220" s="154">
        <f t="shared" si="837"/>
        <v>27010.199999999997</v>
      </c>
      <c r="AN220" s="154">
        <v>183.6</v>
      </c>
      <c r="AO220" s="154"/>
      <c r="AP220" s="154"/>
      <c r="AQ220" s="87">
        <f t="shared" si="838"/>
        <v>27193.799999999996</v>
      </c>
      <c r="AR220" s="87">
        <f t="shared" si="839"/>
        <v>27010.199999999997</v>
      </c>
      <c r="AS220" s="87">
        <f t="shared" si="840"/>
        <v>27010.199999999997</v>
      </c>
      <c r="AT220" s="87"/>
      <c r="AU220" s="87"/>
      <c r="AV220" s="87"/>
      <c r="AW220" s="87">
        <f t="shared" si="841"/>
        <v>27193.799999999996</v>
      </c>
      <c r="AX220" s="87">
        <f t="shared" si="842"/>
        <v>27010.199999999997</v>
      </c>
      <c r="AY220" s="87">
        <f t="shared" si="843"/>
        <v>27010.199999999997</v>
      </c>
      <c r="AZ220" s="87"/>
      <c r="BA220" s="87"/>
      <c r="BB220" s="87"/>
      <c r="BC220" s="87">
        <f t="shared" si="844"/>
        <v>27193.799999999996</v>
      </c>
      <c r="BD220" s="87">
        <f t="shared" si="845"/>
        <v>27010.199999999997</v>
      </c>
      <c r="BE220" s="87">
        <f t="shared" si="846"/>
        <v>27010.199999999997</v>
      </c>
      <c r="BF220" s="87"/>
      <c r="BG220" s="87"/>
      <c r="BH220" s="87"/>
      <c r="BI220" s="87">
        <f t="shared" si="847"/>
        <v>27193.799999999996</v>
      </c>
      <c r="BJ220" s="87">
        <f t="shared" si="848"/>
        <v>27010.199999999997</v>
      </c>
      <c r="BK220" s="87">
        <f t="shared" si="849"/>
        <v>27010.199999999997</v>
      </c>
    </row>
    <row r="221" spans="1:63" s="125" customFormat="1" ht="18.75" hidden="1" customHeight="1" x14ac:dyDescent="0.25">
      <c r="A221" s="249">
        <v>915</v>
      </c>
      <c r="B221" s="73" t="s">
        <v>133</v>
      </c>
      <c r="C221" s="96" t="s">
        <v>286</v>
      </c>
      <c r="D221" s="95">
        <v>20432</v>
      </c>
      <c r="E221" s="95">
        <v>20432</v>
      </c>
      <c r="F221" s="95">
        <v>20432</v>
      </c>
      <c r="G221" s="76">
        <v>20</v>
      </c>
      <c r="H221" s="76">
        <v>45</v>
      </c>
      <c r="I221" s="76">
        <v>45</v>
      </c>
      <c r="J221" s="95"/>
      <c r="K221" s="95"/>
      <c r="L221" s="95"/>
      <c r="M221" s="87">
        <f t="shared" si="850"/>
        <v>20432</v>
      </c>
      <c r="N221" s="87">
        <f t="shared" si="851"/>
        <v>20432</v>
      </c>
      <c r="O221" s="87">
        <f t="shared" si="852"/>
        <v>20432</v>
      </c>
      <c r="P221" s="87"/>
      <c r="Q221" s="87"/>
      <c r="R221" s="87"/>
      <c r="S221" s="87">
        <f t="shared" si="826"/>
        <v>20432</v>
      </c>
      <c r="T221" s="87">
        <f t="shared" si="827"/>
        <v>20432</v>
      </c>
      <c r="U221" s="87">
        <f t="shared" si="828"/>
        <v>20432</v>
      </c>
      <c r="V221" s="87"/>
      <c r="W221" s="87"/>
      <c r="X221" s="87"/>
      <c r="Y221" s="88">
        <f t="shared" si="829"/>
        <v>20432</v>
      </c>
      <c r="Z221" s="88">
        <f t="shared" si="830"/>
        <v>20432</v>
      </c>
      <c r="AA221" s="88">
        <f t="shared" si="831"/>
        <v>20432</v>
      </c>
      <c r="AB221" s="88"/>
      <c r="AC221" s="88"/>
      <c r="AD221" s="88"/>
      <c r="AE221" s="88">
        <f t="shared" si="832"/>
        <v>20432</v>
      </c>
      <c r="AF221" s="88">
        <f t="shared" si="833"/>
        <v>20432</v>
      </c>
      <c r="AG221" s="88">
        <f t="shared" si="834"/>
        <v>20432</v>
      </c>
      <c r="AH221" s="88"/>
      <c r="AI221" s="88"/>
      <c r="AJ221" s="88"/>
      <c r="AK221" s="154">
        <f t="shared" si="835"/>
        <v>20432</v>
      </c>
      <c r="AL221" s="154">
        <f t="shared" si="836"/>
        <v>20432</v>
      </c>
      <c r="AM221" s="154">
        <f t="shared" si="837"/>
        <v>20432</v>
      </c>
      <c r="AN221" s="154"/>
      <c r="AO221" s="154"/>
      <c r="AP221" s="154"/>
      <c r="AQ221" s="87">
        <f t="shared" si="838"/>
        <v>20432</v>
      </c>
      <c r="AR221" s="87">
        <f t="shared" si="839"/>
        <v>20432</v>
      </c>
      <c r="AS221" s="87">
        <f t="shared" si="840"/>
        <v>20432</v>
      </c>
      <c r="AT221" s="87"/>
      <c r="AU221" s="87"/>
      <c r="AV221" s="87"/>
      <c r="AW221" s="87">
        <f t="shared" si="841"/>
        <v>20432</v>
      </c>
      <c r="AX221" s="87">
        <f t="shared" si="842"/>
        <v>20432</v>
      </c>
      <c r="AY221" s="87">
        <f t="shared" si="843"/>
        <v>20432</v>
      </c>
      <c r="AZ221" s="87"/>
      <c r="BA221" s="87"/>
      <c r="BB221" s="87"/>
      <c r="BC221" s="87">
        <f t="shared" si="844"/>
        <v>20432</v>
      </c>
      <c r="BD221" s="87">
        <f t="shared" si="845"/>
        <v>20432</v>
      </c>
      <c r="BE221" s="87">
        <f t="shared" si="846"/>
        <v>20432</v>
      </c>
      <c r="BF221" s="87"/>
      <c r="BG221" s="87"/>
      <c r="BH221" s="87"/>
      <c r="BI221" s="87">
        <f t="shared" si="847"/>
        <v>20432</v>
      </c>
      <c r="BJ221" s="87">
        <f t="shared" si="848"/>
        <v>20432</v>
      </c>
      <c r="BK221" s="87">
        <f t="shared" si="849"/>
        <v>20432</v>
      </c>
    </row>
    <row r="222" spans="1:63" s="125" customFormat="1" ht="36" hidden="1" customHeight="1" x14ac:dyDescent="0.25">
      <c r="A222" s="249">
        <v>915</v>
      </c>
      <c r="B222" s="73" t="s">
        <v>134</v>
      </c>
      <c r="C222" s="90" t="s">
        <v>287</v>
      </c>
      <c r="D222" s="95">
        <v>502.6</v>
      </c>
      <c r="E222" s="95">
        <v>502.6</v>
      </c>
      <c r="F222" s="95">
        <v>502.6</v>
      </c>
      <c r="G222" s="76">
        <v>21</v>
      </c>
      <c r="H222" s="76">
        <v>46</v>
      </c>
      <c r="I222" s="76">
        <v>46</v>
      </c>
      <c r="J222" s="95"/>
      <c r="K222" s="95"/>
      <c r="L222" s="95"/>
      <c r="M222" s="87">
        <f t="shared" si="850"/>
        <v>502.6</v>
      </c>
      <c r="N222" s="87">
        <f t="shared" si="851"/>
        <v>502.6</v>
      </c>
      <c r="O222" s="87">
        <f t="shared" si="852"/>
        <v>502.6</v>
      </c>
      <c r="P222" s="87"/>
      <c r="Q222" s="87"/>
      <c r="R222" s="87"/>
      <c r="S222" s="87">
        <f t="shared" si="826"/>
        <v>502.6</v>
      </c>
      <c r="T222" s="87">
        <f t="shared" si="827"/>
        <v>502.6</v>
      </c>
      <c r="U222" s="87">
        <f t="shared" si="828"/>
        <v>502.6</v>
      </c>
      <c r="V222" s="87"/>
      <c r="W222" s="87"/>
      <c r="X222" s="87"/>
      <c r="Y222" s="88">
        <f t="shared" si="829"/>
        <v>502.6</v>
      </c>
      <c r="Z222" s="88">
        <f t="shared" si="830"/>
        <v>502.6</v>
      </c>
      <c r="AA222" s="88">
        <f t="shared" si="831"/>
        <v>502.6</v>
      </c>
      <c r="AB222" s="88"/>
      <c r="AC222" s="88"/>
      <c r="AD222" s="88"/>
      <c r="AE222" s="88">
        <f t="shared" si="832"/>
        <v>502.6</v>
      </c>
      <c r="AF222" s="88">
        <f t="shared" si="833"/>
        <v>502.6</v>
      </c>
      <c r="AG222" s="88">
        <f t="shared" si="834"/>
        <v>502.6</v>
      </c>
      <c r="AH222" s="88"/>
      <c r="AI222" s="88"/>
      <c r="AJ222" s="88"/>
      <c r="AK222" s="154">
        <f t="shared" si="835"/>
        <v>502.6</v>
      </c>
      <c r="AL222" s="154">
        <f t="shared" si="836"/>
        <v>502.6</v>
      </c>
      <c r="AM222" s="154">
        <f t="shared" si="837"/>
        <v>502.6</v>
      </c>
      <c r="AN222" s="154">
        <v>25</v>
      </c>
      <c r="AO222" s="154"/>
      <c r="AP222" s="154"/>
      <c r="AQ222" s="87">
        <f t="shared" si="838"/>
        <v>527.6</v>
      </c>
      <c r="AR222" s="87">
        <f t="shared" si="839"/>
        <v>502.6</v>
      </c>
      <c r="AS222" s="87">
        <f t="shared" si="840"/>
        <v>502.6</v>
      </c>
      <c r="AT222" s="87"/>
      <c r="AU222" s="87"/>
      <c r="AV222" s="87"/>
      <c r="AW222" s="87">
        <f t="shared" si="841"/>
        <v>527.6</v>
      </c>
      <c r="AX222" s="87">
        <f t="shared" si="842"/>
        <v>502.6</v>
      </c>
      <c r="AY222" s="87">
        <f t="shared" si="843"/>
        <v>502.6</v>
      </c>
      <c r="AZ222" s="87"/>
      <c r="BA222" s="87"/>
      <c r="BB222" s="87"/>
      <c r="BC222" s="87">
        <f t="shared" si="844"/>
        <v>527.6</v>
      </c>
      <c r="BD222" s="87">
        <f t="shared" si="845"/>
        <v>502.6</v>
      </c>
      <c r="BE222" s="87">
        <f t="shared" si="846"/>
        <v>502.6</v>
      </c>
      <c r="BF222" s="87"/>
      <c r="BG222" s="87"/>
      <c r="BH222" s="87"/>
      <c r="BI222" s="87">
        <f t="shared" si="847"/>
        <v>527.6</v>
      </c>
      <c r="BJ222" s="87">
        <f t="shared" si="848"/>
        <v>502.6</v>
      </c>
      <c r="BK222" s="87">
        <f t="shared" si="849"/>
        <v>502.6</v>
      </c>
    </row>
    <row r="223" spans="1:63" s="125" customFormat="1" ht="36" hidden="1" customHeight="1" x14ac:dyDescent="0.25">
      <c r="A223" s="249">
        <v>915</v>
      </c>
      <c r="B223" s="146" t="s">
        <v>144</v>
      </c>
      <c r="C223" s="112" t="s">
        <v>295</v>
      </c>
      <c r="D223" s="95">
        <v>9.9</v>
      </c>
      <c r="E223" s="95">
        <v>9.9</v>
      </c>
      <c r="F223" s="95">
        <v>9.9</v>
      </c>
      <c r="G223" s="76">
        <v>22</v>
      </c>
      <c r="H223" s="76">
        <v>47</v>
      </c>
      <c r="I223" s="76">
        <v>47</v>
      </c>
      <c r="J223" s="95"/>
      <c r="K223" s="95"/>
      <c r="L223" s="95"/>
      <c r="M223" s="87">
        <f t="shared" si="850"/>
        <v>9.9</v>
      </c>
      <c r="N223" s="87">
        <f t="shared" si="851"/>
        <v>9.9</v>
      </c>
      <c r="O223" s="87">
        <f t="shared" si="852"/>
        <v>9.9</v>
      </c>
      <c r="P223" s="87"/>
      <c r="Q223" s="87"/>
      <c r="R223" s="87"/>
      <c r="S223" s="87">
        <f t="shared" si="826"/>
        <v>9.9</v>
      </c>
      <c r="T223" s="87">
        <f t="shared" si="827"/>
        <v>9.9</v>
      </c>
      <c r="U223" s="87">
        <f t="shared" si="828"/>
        <v>9.9</v>
      </c>
      <c r="V223" s="87"/>
      <c r="W223" s="87"/>
      <c r="X223" s="87"/>
      <c r="Y223" s="88">
        <f t="shared" si="829"/>
        <v>9.9</v>
      </c>
      <c r="Z223" s="88">
        <f t="shared" si="830"/>
        <v>9.9</v>
      </c>
      <c r="AA223" s="88">
        <f t="shared" si="831"/>
        <v>9.9</v>
      </c>
      <c r="AB223" s="88"/>
      <c r="AC223" s="88"/>
      <c r="AD223" s="88"/>
      <c r="AE223" s="88">
        <f t="shared" si="832"/>
        <v>9.9</v>
      </c>
      <c r="AF223" s="88">
        <f t="shared" si="833"/>
        <v>9.9</v>
      </c>
      <c r="AG223" s="88">
        <f t="shared" si="834"/>
        <v>9.9</v>
      </c>
      <c r="AH223" s="88"/>
      <c r="AI223" s="88"/>
      <c r="AJ223" s="88"/>
      <c r="AK223" s="154">
        <f t="shared" si="835"/>
        <v>9.9</v>
      </c>
      <c r="AL223" s="154">
        <f t="shared" si="836"/>
        <v>9.9</v>
      </c>
      <c r="AM223" s="154">
        <f t="shared" si="837"/>
        <v>9.9</v>
      </c>
      <c r="AN223" s="154"/>
      <c r="AO223" s="154"/>
      <c r="AP223" s="154"/>
      <c r="AQ223" s="87">
        <f t="shared" si="838"/>
        <v>9.9</v>
      </c>
      <c r="AR223" s="87">
        <f t="shared" si="839"/>
        <v>9.9</v>
      </c>
      <c r="AS223" s="87">
        <f t="shared" si="840"/>
        <v>9.9</v>
      </c>
      <c r="AT223" s="87"/>
      <c r="AU223" s="87"/>
      <c r="AV223" s="87"/>
      <c r="AW223" s="87">
        <f t="shared" si="841"/>
        <v>9.9</v>
      </c>
      <c r="AX223" s="87">
        <f t="shared" si="842"/>
        <v>9.9</v>
      </c>
      <c r="AY223" s="87">
        <f t="shared" si="843"/>
        <v>9.9</v>
      </c>
      <c r="AZ223" s="87"/>
      <c r="BA223" s="87"/>
      <c r="BB223" s="87"/>
      <c r="BC223" s="87">
        <f t="shared" si="844"/>
        <v>9.9</v>
      </c>
      <c r="BD223" s="87">
        <f t="shared" si="845"/>
        <v>9.9</v>
      </c>
      <c r="BE223" s="87">
        <f t="shared" si="846"/>
        <v>9.9</v>
      </c>
      <c r="BF223" s="87"/>
      <c r="BG223" s="87"/>
      <c r="BH223" s="87"/>
      <c r="BI223" s="87">
        <f t="shared" si="847"/>
        <v>9.9</v>
      </c>
      <c r="BJ223" s="87">
        <f t="shared" si="848"/>
        <v>9.9</v>
      </c>
      <c r="BK223" s="87">
        <f t="shared" si="849"/>
        <v>9.9</v>
      </c>
    </row>
    <row r="224" spans="1:63" s="125" customFormat="1" ht="36" hidden="1" customHeight="1" x14ac:dyDescent="0.25">
      <c r="A224" s="249">
        <v>915</v>
      </c>
      <c r="B224" s="146" t="s">
        <v>145</v>
      </c>
      <c r="C224" s="106" t="s">
        <v>296</v>
      </c>
      <c r="D224" s="95">
        <v>7144</v>
      </c>
      <c r="E224" s="95">
        <v>7144</v>
      </c>
      <c r="F224" s="95">
        <v>7144</v>
      </c>
      <c r="G224" s="76">
        <v>26</v>
      </c>
      <c r="H224" s="76">
        <v>51</v>
      </c>
      <c r="I224" s="76">
        <v>51</v>
      </c>
      <c r="J224" s="95">
        <v>1985</v>
      </c>
      <c r="K224" s="95">
        <v>1985</v>
      </c>
      <c r="L224" s="95">
        <v>1985</v>
      </c>
      <c r="M224" s="87">
        <f t="shared" si="850"/>
        <v>9129</v>
      </c>
      <c r="N224" s="87">
        <f t="shared" si="851"/>
        <v>9129</v>
      </c>
      <c r="O224" s="87">
        <f t="shared" si="852"/>
        <v>9129</v>
      </c>
      <c r="P224" s="87"/>
      <c r="Q224" s="87"/>
      <c r="R224" s="87"/>
      <c r="S224" s="87">
        <f t="shared" si="826"/>
        <v>9129</v>
      </c>
      <c r="T224" s="87">
        <f t="shared" si="827"/>
        <v>9129</v>
      </c>
      <c r="U224" s="87">
        <f t="shared" si="828"/>
        <v>9129</v>
      </c>
      <c r="V224" s="87"/>
      <c r="W224" s="87"/>
      <c r="X224" s="87"/>
      <c r="Y224" s="88">
        <f t="shared" si="829"/>
        <v>9129</v>
      </c>
      <c r="Z224" s="88">
        <f t="shared" si="830"/>
        <v>9129</v>
      </c>
      <c r="AA224" s="88">
        <f t="shared" si="831"/>
        <v>9129</v>
      </c>
      <c r="AB224" s="88"/>
      <c r="AC224" s="88"/>
      <c r="AD224" s="88"/>
      <c r="AE224" s="88">
        <f t="shared" si="832"/>
        <v>9129</v>
      </c>
      <c r="AF224" s="88">
        <f t="shared" si="833"/>
        <v>9129</v>
      </c>
      <c r="AG224" s="88">
        <f t="shared" si="834"/>
        <v>9129</v>
      </c>
      <c r="AH224" s="88"/>
      <c r="AI224" s="88"/>
      <c r="AJ224" s="88"/>
      <c r="AK224" s="154">
        <f t="shared" si="835"/>
        <v>9129</v>
      </c>
      <c r="AL224" s="154">
        <f t="shared" si="836"/>
        <v>9129</v>
      </c>
      <c r="AM224" s="154">
        <f t="shared" si="837"/>
        <v>9129</v>
      </c>
      <c r="AN224" s="154"/>
      <c r="AO224" s="154"/>
      <c r="AP224" s="154"/>
      <c r="AQ224" s="87">
        <f t="shared" si="838"/>
        <v>9129</v>
      </c>
      <c r="AR224" s="87">
        <f t="shared" si="839"/>
        <v>9129</v>
      </c>
      <c r="AS224" s="87">
        <f t="shared" si="840"/>
        <v>9129</v>
      </c>
      <c r="AT224" s="87"/>
      <c r="AU224" s="87"/>
      <c r="AV224" s="87"/>
      <c r="AW224" s="87">
        <f t="shared" si="841"/>
        <v>9129</v>
      </c>
      <c r="AX224" s="87">
        <f t="shared" si="842"/>
        <v>9129</v>
      </c>
      <c r="AY224" s="87">
        <f t="shared" si="843"/>
        <v>9129</v>
      </c>
      <c r="AZ224" s="87"/>
      <c r="BA224" s="87"/>
      <c r="BB224" s="87"/>
      <c r="BC224" s="87">
        <f t="shared" si="844"/>
        <v>9129</v>
      </c>
      <c r="BD224" s="87">
        <f t="shared" si="845"/>
        <v>9129</v>
      </c>
      <c r="BE224" s="87">
        <f t="shared" si="846"/>
        <v>9129</v>
      </c>
      <c r="BF224" s="87"/>
      <c r="BG224" s="87"/>
      <c r="BH224" s="87"/>
      <c r="BI224" s="87">
        <f t="shared" si="847"/>
        <v>9129</v>
      </c>
      <c r="BJ224" s="87">
        <f t="shared" si="848"/>
        <v>9129</v>
      </c>
      <c r="BK224" s="87">
        <f t="shared" si="849"/>
        <v>9129</v>
      </c>
    </row>
    <row r="225" spans="1:63" s="125" customFormat="1" ht="54" hidden="1" customHeight="1" x14ac:dyDescent="0.25">
      <c r="A225" s="249">
        <v>915</v>
      </c>
      <c r="B225" s="146" t="s">
        <v>135</v>
      </c>
      <c r="C225" s="96" t="s">
        <v>288</v>
      </c>
      <c r="D225" s="95">
        <v>99211</v>
      </c>
      <c r="E225" s="95">
        <v>99211</v>
      </c>
      <c r="F225" s="95">
        <v>99211</v>
      </c>
      <c r="G225" s="76">
        <v>30</v>
      </c>
      <c r="H225" s="76">
        <v>55</v>
      </c>
      <c r="I225" s="76">
        <v>55</v>
      </c>
      <c r="J225" s="95"/>
      <c r="K225" s="95"/>
      <c r="L225" s="95"/>
      <c r="M225" s="87">
        <f t="shared" si="850"/>
        <v>99211</v>
      </c>
      <c r="N225" s="87">
        <f t="shared" si="851"/>
        <v>99211</v>
      </c>
      <c r="O225" s="87">
        <f t="shared" si="852"/>
        <v>99211</v>
      </c>
      <c r="P225" s="87"/>
      <c r="Q225" s="87"/>
      <c r="R225" s="87"/>
      <c r="S225" s="87">
        <f t="shared" si="826"/>
        <v>99211</v>
      </c>
      <c r="T225" s="87">
        <f t="shared" si="827"/>
        <v>99211</v>
      </c>
      <c r="U225" s="87">
        <f t="shared" si="828"/>
        <v>99211</v>
      </c>
      <c r="V225" s="87"/>
      <c r="W225" s="87"/>
      <c r="X225" s="87"/>
      <c r="Y225" s="88">
        <f t="shared" si="829"/>
        <v>99211</v>
      </c>
      <c r="Z225" s="88">
        <f t="shared" si="830"/>
        <v>99211</v>
      </c>
      <c r="AA225" s="88">
        <f t="shared" si="831"/>
        <v>99211</v>
      </c>
      <c r="AB225" s="88"/>
      <c r="AC225" s="88"/>
      <c r="AD225" s="88"/>
      <c r="AE225" s="88">
        <f t="shared" si="832"/>
        <v>99211</v>
      </c>
      <c r="AF225" s="88">
        <f t="shared" si="833"/>
        <v>99211</v>
      </c>
      <c r="AG225" s="88">
        <f t="shared" si="834"/>
        <v>99211</v>
      </c>
      <c r="AH225" s="88"/>
      <c r="AI225" s="88"/>
      <c r="AJ225" s="88"/>
      <c r="AK225" s="154">
        <f t="shared" si="835"/>
        <v>99211</v>
      </c>
      <c r="AL225" s="154">
        <f t="shared" si="836"/>
        <v>99211</v>
      </c>
      <c r="AM225" s="154">
        <f t="shared" si="837"/>
        <v>99211</v>
      </c>
      <c r="AN225" s="154"/>
      <c r="AO225" s="154"/>
      <c r="AP225" s="154"/>
      <c r="AQ225" s="87">
        <f t="shared" si="838"/>
        <v>99211</v>
      </c>
      <c r="AR225" s="87">
        <f t="shared" si="839"/>
        <v>99211</v>
      </c>
      <c r="AS225" s="87">
        <f t="shared" si="840"/>
        <v>99211</v>
      </c>
      <c r="AT225" s="87"/>
      <c r="AU225" s="87"/>
      <c r="AV225" s="87"/>
      <c r="AW225" s="87">
        <f t="shared" si="841"/>
        <v>99211</v>
      </c>
      <c r="AX225" s="87">
        <f t="shared" si="842"/>
        <v>99211</v>
      </c>
      <c r="AY225" s="87">
        <f t="shared" si="843"/>
        <v>99211</v>
      </c>
      <c r="AZ225" s="87"/>
      <c r="BA225" s="87"/>
      <c r="BB225" s="87"/>
      <c r="BC225" s="87">
        <f t="shared" si="844"/>
        <v>99211</v>
      </c>
      <c r="BD225" s="87">
        <f t="shared" si="845"/>
        <v>99211</v>
      </c>
      <c r="BE225" s="87">
        <f t="shared" si="846"/>
        <v>99211</v>
      </c>
      <c r="BF225" s="87"/>
      <c r="BG225" s="87"/>
      <c r="BH225" s="87"/>
      <c r="BI225" s="87">
        <f t="shared" si="847"/>
        <v>99211</v>
      </c>
      <c r="BJ225" s="87">
        <f t="shared" si="848"/>
        <v>99211</v>
      </c>
      <c r="BK225" s="87">
        <f t="shared" si="849"/>
        <v>99211</v>
      </c>
    </row>
    <row r="226" spans="1:63" s="125" customFormat="1" ht="54" hidden="1" customHeight="1" x14ac:dyDescent="0.25">
      <c r="A226" s="249">
        <v>915</v>
      </c>
      <c r="B226" s="146" t="s">
        <v>136</v>
      </c>
      <c r="C226" s="96" t="s">
        <v>289</v>
      </c>
      <c r="D226" s="95">
        <v>32</v>
      </c>
      <c r="E226" s="95">
        <v>32</v>
      </c>
      <c r="F226" s="95">
        <v>32</v>
      </c>
      <c r="G226" s="76">
        <v>33</v>
      </c>
      <c r="H226" s="76">
        <v>58</v>
      </c>
      <c r="I226" s="76">
        <v>58</v>
      </c>
      <c r="J226" s="95"/>
      <c r="K226" s="95"/>
      <c r="L226" s="95"/>
      <c r="M226" s="87">
        <f t="shared" si="850"/>
        <v>32</v>
      </c>
      <c r="N226" s="87">
        <f t="shared" si="851"/>
        <v>32</v>
      </c>
      <c r="O226" s="87">
        <f t="shared" si="852"/>
        <v>32</v>
      </c>
      <c r="P226" s="87"/>
      <c r="Q226" s="87"/>
      <c r="R226" s="87"/>
      <c r="S226" s="87">
        <f t="shared" si="826"/>
        <v>32</v>
      </c>
      <c r="T226" s="87">
        <f t="shared" si="827"/>
        <v>32</v>
      </c>
      <c r="U226" s="87">
        <f t="shared" si="828"/>
        <v>32</v>
      </c>
      <c r="V226" s="87"/>
      <c r="W226" s="87"/>
      <c r="X226" s="87"/>
      <c r="Y226" s="88">
        <f t="shared" si="829"/>
        <v>32</v>
      </c>
      <c r="Z226" s="88">
        <f t="shared" si="830"/>
        <v>32</v>
      </c>
      <c r="AA226" s="88">
        <f t="shared" si="831"/>
        <v>32</v>
      </c>
      <c r="AB226" s="88"/>
      <c r="AC226" s="88"/>
      <c r="AD226" s="88"/>
      <c r="AE226" s="88">
        <f t="shared" si="832"/>
        <v>32</v>
      </c>
      <c r="AF226" s="88">
        <f t="shared" si="833"/>
        <v>32</v>
      </c>
      <c r="AG226" s="88">
        <f t="shared" si="834"/>
        <v>32</v>
      </c>
      <c r="AH226" s="88"/>
      <c r="AI226" s="88"/>
      <c r="AJ226" s="88"/>
      <c r="AK226" s="154">
        <f t="shared" si="835"/>
        <v>32</v>
      </c>
      <c r="AL226" s="154">
        <f t="shared" si="836"/>
        <v>32</v>
      </c>
      <c r="AM226" s="154">
        <f t="shared" si="837"/>
        <v>32</v>
      </c>
      <c r="AN226" s="154"/>
      <c r="AO226" s="154"/>
      <c r="AP226" s="154"/>
      <c r="AQ226" s="87">
        <f t="shared" si="838"/>
        <v>32</v>
      </c>
      <c r="AR226" s="87">
        <f t="shared" si="839"/>
        <v>32</v>
      </c>
      <c r="AS226" s="87">
        <f t="shared" si="840"/>
        <v>32</v>
      </c>
      <c r="AT226" s="87"/>
      <c r="AU226" s="87"/>
      <c r="AV226" s="87"/>
      <c r="AW226" s="87">
        <f t="shared" si="841"/>
        <v>32</v>
      </c>
      <c r="AX226" s="87">
        <f t="shared" si="842"/>
        <v>32</v>
      </c>
      <c r="AY226" s="87">
        <f t="shared" si="843"/>
        <v>32</v>
      </c>
      <c r="AZ226" s="87"/>
      <c r="BA226" s="87"/>
      <c r="BB226" s="87"/>
      <c r="BC226" s="87">
        <f t="shared" si="844"/>
        <v>32</v>
      </c>
      <c r="BD226" s="87">
        <f t="shared" si="845"/>
        <v>32</v>
      </c>
      <c r="BE226" s="87">
        <f t="shared" si="846"/>
        <v>32</v>
      </c>
      <c r="BF226" s="87"/>
      <c r="BG226" s="87"/>
      <c r="BH226" s="87"/>
      <c r="BI226" s="87">
        <f t="shared" si="847"/>
        <v>32</v>
      </c>
      <c r="BJ226" s="87">
        <f t="shared" si="848"/>
        <v>32</v>
      </c>
      <c r="BK226" s="87">
        <f t="shared" si="849"/>
        <v>32</v>
      </c>
    </row>
    <row r="227" spans="1:63" s="125" customFormat="1" ht="54" hidden="1" customHeight="1" x14ac:dyDescent="0.25">
      <c r="A227" s="249">
        <v>915</v>
      </c>
      <c r="B227" s="146" t="s">
        <v>334</v>
      </c>
      <c r="C227" s="90" t="s">
        <v>297</v>
      </c>
      <c r="D227" s="95">
        <v>205</v>
      </c>
      <c r="E227" s="95">
        <v>213</v>
      </c>
      <c r="F227" s="95">
        <v>222</v>
      </c>
      <c r="G227" s="76">
        <v>25</v>
      </c>
      <c r="H227" s="76">
        <v>49</v>
      </c>
      <c r="I227" s="76">
        <v>49</v>
      </c>
      <c r="J227" s="95"/>
      <c r="K227" s="95"/>
      <c r="L227" s="95"/>
      <c r="M227" s="87">
        <f t="shared" si="850"/>
        <v>205</v>
      </c>
      <c r="N227" s="87">
        <f t="shared" si="851"/>
        <v>213</v>
      </c>
      <c r="O227" s="87">
        <f t="shared" si="852"/>
        <v>222</v>
      </c>
      <c r="P227" s="87"/>
      <c r="Q227" s="87"/>
      <c r="R227" s="87"/>
      <c r="S227" s="87">
        <f t="shared" si="826"/>
        <v>205</v>
      </c>
      <c r="T227" s="87">
        <f t="shared" si="827"/>
        <v>213</v>
      </c>
      <c r="U227" s="87">
        <f t="shared" si="828"/>
        <v>222</v>
      </c>
      <c r="V227" s="87"/>
      <c r="W227" s="87"/>
      <c r="X227" s="87"/>
      <c r="Y227" s="88">
        <f t="shared" si="829"/>
        <v>205</v>
      </c>
      <c r="Z227" s="88">
        <f t="shared" si="830"/>
        <v>213</v>
      </c>
      <c r="AA227" s="88">
        <f t="shared" si="831"/>
        <v>222</v>
      </c>
      <c r="AB227" s="88"/>
      <c r="AC227" s="88"/>
      <c r="AD227" s="88"/>
      <c r="AE227" s="88">
        <f t="shared" si="832"/>
        <v>205</v>
      </c>
      <c r="AF227" s="88">
        <f t="shared" si="833"/>
        <v>213</v>
      </c>
      <c r="AG227" s="88">
        <f t="shared" si="834"/>
        <v>222</v>
      </c>
      <c r="AH227" s="88"/>
      <c r="AI227" s="88"/>
      <c r="AJ227" s="88"/>
      <c r="AK227" s="154">
        <f t="shared" si="835"/>
        <v>205</v>
      </c>
      <c r="AL227" s="154">
        <f t="shared" si="836"/>
        <v>213</v>
      </c>
      <c r="AM227" s="154">
        <f t="shared" si="837"/>
        <v>222</v>
      </c>
      <c r="AN227" s="154"/>
      <c r="AO227" s="154"/>
      <c r="AP227" s="154"/>
      <c r="AQ227" s="87">
        <f t="shared" si="838"/>
        <v>205</v>
      </c>
      <c r="AR227" s="87">
        <f t="shared" si="839"/>
        <v>213</v>
      </c>
      <c r="AS227" s="87">
        <f t="shared" si="840"/>
        <v>222</v>
      </c>
      <c r="AT227" s="87"/>
      <c r="AU227" s="87"/>
      <c r="AV227" s="87"/>
      <c r="AW227" s="87">
        <f t="shared" si="841"/>
        <v>205</v>
      </c>
      <c r="AX227" s="87">
        <f t="shared" si="842"/>
        <v>213</v>
      </c>
      <c r="AY227" s="87">
        <f t="shared" si="843"/>
        <v>222</v>
      </c>
      <c r="AZ227" s="87"/>
      <c r="BA227" s="87"/>
      <c r="BB227" s="87"/>
      <c r="BC227" s="87">
        <f t="shared" si="844"/>
        <v>205</v>
      </c>
      <c r="BD227" s="87">
        <f t="shared" si="845"/>
        <v>213</v>
      </c>
      <c r="BE227" s="87">
        <f t="shared" si="846"/>
        <v>222</v>
      </c>
      <c r="BF227" s="87"/>
      <c r="BG227" s="87"/>
      <c r="BH227" s="87"/>
      <c r="BI227" s="87">
        <f t="shared" si="847"/>
        <v>205</v>
      </c>
      <c r="BJ227" s="87">
        <f t="shared" si="848"/>
        <v>213</v>
      </c>
      <c r="BK227" s="87">
        <f t="shared" si="849"/>
        <v>222</v>
      </c>
    </row>
    <row r="228" spans="1:63" s="125" customFormat="1" ht="36" hidden="1" customHeight="1" x14ac:dyDescent="0.25">
      <c r="A228" s="249">
        <v>919</v>
      </c>
      <c r="B228" s="146"/>
      <c r="C228" s="90" t="s">
        <v>354</v>
      </c>
      <c r="D228" s="95">
        <v>150</v>
      </c>
      <c r="E228" s="95">
        <v>0</v>
      </c>
      <c r="F228" s="95">
        <v>0</v>
      </c>
      <c r="G228" s="76">
        <v>35</v>
      </c>
      <c r="H228" s="76">
        <v>60</v>
      </c>
      <c r="I228" s="76">
        <v>60</v>
      </c>
      <c r="J228" s="95"/>
      <c r="K228" s="95"/>
      <c r="L228" s="95"/>
      <c r="M228" s="87">
        <f t="shared" si="850"/>
        <v>150</v>
      </c>
      <c r="N228" s="87">
        <f t="shared" si="851"/>
        <v>0</v>
      </c>
      <c r="O228" s="87">
        <f t="shared" si="852"/>
        <v>0</v>
      </c>
      <c r="P228" s="87"/>
      <c r="Q228" s="87"/>
      <c r="R228" s="87"/>
      <c r="S228" s="87">
        <f t="shared" si="826"/>
        <v>150</v>
      </c>
      <c r="T228" s="87">
        <f t="shared" si="827"/>
        <v>0</v>
      </c>
      <c r="U228" s="87">
        <f t="shared" si="828"/>
        <v>0</v>
      </c>
      <c r="V228" s="87"/>
      <c r="W228" s="87"/>
      <c r="X228" s="87"/>
      <c r="Y228" s="88">
        <f t="shared" si="829"/>
        <v>150</v>
      </c>
      <c r="Z228" s="88">
        <f t="shared" si="830"/>
        <v>0</v>
      </c>
      <c r="AA228" s="88">
        <f t="shared" si="831"/>
        <v>0</v>
      </c>
      <c r="AB228" s="88"/>
      <c r="AC228" s="88"/>
      <c r="AD228" s="88"/>
      <c r="AE228" s="88">
        <f t="shared" si="832"/>
        <v>150</v>
      </c>
      <c r="AF228" s="88">
        <f t="shared" si="833"/>
        <v>0</v>
      </c>
      <c r="AG228" s="88">
        <f t="shared" si="834"/>
        <v>0</v>
      </c>
      <c r="AH228" s="88"/>
      <c r="AI228" s="88"/>
      <c r="AJ228" s="88"/>
      <c r="AK228" s="154">
        <f t="shared" si="835"/>
        <v>150</v>
      </c>
      <c r="AL228" s="154">
        <f t="shared" si="836"/>
        <v>0</v>
      </c>
      <c r="AM228" s="154">
        <f t="shared" si="837"/>
        <v>0</v>
      </c>
      <c r="AN228" s="154"/>
      <c r="AO228" s="154"/>
      <c r="AP228" s="154"/>
      <c r="AQ228" s="87">
        <f t="shared" si="838"/>
        <v>150</v>
      </c>
      <c r="AR228" s="87">
        <f t="shared" si="839"/>
        <v>0</v>
      </c>
      <c r="AS228" s="87">
        <f t="shared" si="840"/>
        <v>0</v>
      </c>
      <c r="AT228" s="87"/>
      <c r="AU228" s="87"/>
      <c r="AV228" s="87"/>
      <c r="AW228" s="87">
        <f t="shared" si="841"/>
        <v>150</v>
      </c>
      <c r="AX228" s="87">
        <f t="shared" si="842"/>
        <v>0</v>
      </c>
      <c r="AY228" s="87">
        <f t="shared" si="843"/>
        <v>0</v>
      </c>
      <c r="AZ228" s="87"/>
      <c r="BA228" s="87"/>
      <c r="BB228" s="87"/>
      <c r="BC228" s="87">
        <f t="shared" si="844"/>
        <v>150</v>
      </c>
      <c r="BD228" s="87">
        <f t="shared" si="845"/>
        <v>0</v>
      </c>
      <c r="BE228" s="87">
        <f t="shared" si="846"/>
        <v>0</v>
      </c>
      <c r="BF228" s="87"/>
      <c r="BG228" s="87"/>
      <c r="BH228" s="87"/>
      <c r="BI228" s="87">
        <f t="shared" si="847"/>
        <v>150</v>
      </c>
      <c r="BJ228" s="87">
        <f t="shared" si="848"/>
        <v>0</v>
      </c>
      <c r="BK228" s="87">
        <f t="shared" si="849"/>
        <v>0</v>
      </c>
    </row>
    <row r="229" spans="1:63" s="125" customFormat="1" hidden="1" x14ac:dyDescent="0.25">
      <c r="A229" s="249"/>
      <c r="B229" s="101" t="s">
        <v>420</v>
      </c>
      <c r="C229" s="109" t="s">
        <v>299</v>
      </c>
      <c r="D229" s="103">
        <f>D230</f>
        <v>262958.3</v>
      </c>
      <c r="E229" s="103">
        <f>E230</f>
        <v>340671.4</v>
      </c>
      <c r="F229" s="103">
        <f>F230</f>
        <v>272908.5</v>
      </c>
      <c r="G229" s="76"/>
      <c r="H229" s="76"/>
      <c r="I229" s="76"/>
      <c r="J229" s="103">
        <f t="shared" ref="J229:X229" si="856">J230</f>
        <v>0</v>
      </c>
      <c r="K229" s="103">
        <f t="shared" si="856"/>
        <v>0</v>
      </c>
      <c r="L229" s="103">
        <f t="shared" si="856"/>
        <v>0</v>
      </c>
      <c r="M229" s="104">
        <f t="shared" si="856"/>
        <v>262958.3</v>
      </c>
      <c r="N229" s="104">
        <f t="shared" si="856"/>
        <v>340671.4</v>
      </c>
      <c r="O229" s="104">
        <f t="shared" si="856"/>
        <v>272908.5</v>
      </c>
      <c r="P229" s="104">
        <f t="shared" si="856"/>
        <v>0</v>
      </c>
      <c r="Q229" s="104">
        <f t="shared" si="856"/>
        <v>0</v>
      </c>
      <c r="R229" s="104">
        <f t="shared" si="856"/>
        <v>0</v>
      </c>
      <c r="S229" s="104">
        <f t="shared" si="856"/>
        <v>262958.3</v>
      </c>
      <c r="T229" s="104">
        <f t="shared" si="856"/>
        <v>340671.4</v>
      </c>
      <c r="U229" s="104">
        <f t="shared" si="856"/>
        <v>272908.5</v>
      </c>
      <c r="V229" s="104">
        <f t="shared" si="856"/>
        <v>0</v>
      </c>
      <c r="W229" s="104">
        <f t="shared" si="856"/>
        <v>0</v>
      </c>
      <c r="X229" s="104">
        <f t="shared" si="856"/>
        <v>0</v>
      </c>
      <c r="Y229" s="105">
        <f t="shared" ref="Y229" si="857">Y230+Y231</f>
        <v>262958.3</v>
      </c>
      <c r="Z229" s="105">
        <f t="shared" ref="Z229" si="858">Z230+Z231</f>
        <v>340671.4</v>
      </c>
      <c r="AA229" s="105">
        <f t="shared" ref="AA229" si="859">AA230+AA231</f>
        <v>272908.5</v>
      </c>
      <c r="AB229" s="105">
        <f t="shared" ref="AB229:AD229" si="860">AB230+AB231</f>
        <v>13079</v>
      </c>
      <c r="AC229" s="105">
        <f t="shared" si="860"/>
        <v>0</v>
      </c>
      <c r="AD229" s="105">
        <f t="shared" si="860"/>
        <v>0</v>
      </c>
      <c r="AE229" s="105">
        <f>AE230+AE231</f>
        <v>276037.3</v>
      </c>
      <c r="AF229" s="105">
        <f t="shared" ref="AF229:AJ229" si="861">AF230+AF231</f>
        <v>340671.4</v>
      </c>
      <c r="AG229" s="105">
        <f t="shared" si="861"/>
        <v>272908.5</v>
      </c>
      <c r="AH229" s="105">
        <f t="shared" si="861"/>
        <v>0</v>
      </c>
      <c r="AI229" s="105">
        <f t="shared" si="861"/>
        <v>0</v>
      </c>
      <c r="AJ229" s="105">
        <f t="shared" si="861"/>
        <v>0</v>
      </c>
      <c r="AK229" s="153">
        <f t="shared" ref="AK229:AM229" si="862">SUM(AK230:AK233)</f>
        <v>276037.3</v>
      </c>
      <c r="AL229" s="153">
        <f t="shared" si="862"/>
        <v>340671.4</v>
      </c>
      <c r="AM229" s="153">
        <f t="shared" si="862"/>
        <v>272908.5</v>
      </c>
      <c r="AN229" s="153">
        <f>SUM(AN230:AN233)</f>
        <v>446.30000000000018</v>
      </c>
      <c r="AO229" s="153">
        <f t="shared" ref="AO229:AS229" si="863">SUM(AO230:AO233)</f>
        <v>0</v>
      </c>
      <c r="AP229" s="153">
        <f t="shared" si="863"/>
        <v>0</v>
      </c>
      <c r="AQ229" s="104">
        <f t="shared" si="863"/>
        <v>276483.59999999998</v>
      </c>
      <c r="AR229" s="104">
        <f t="shared" si="863"/>
        <v>340671.4</v>
      </c>
      <c r="AS229" s="104">
        <f t="shared" si="863"/>
        <v>272908.5</v>
      </c>
      <c r="AT229" s="104">
        <f>SUM(AT230:AT233)</f>
        <v>0</v>
      </c>
      <c r="AU229" s="104">
        <f t="shared" ref="AU229:AY229" si="864">SUM(AU230:AU233)</f>
        <v>0</v>
      </c>
      <c r="AV229" s="104">
        <f t="shared" si="864"/>
        <v>0</v>
      </c>
      <c r="AW229" s="104">
        <f t="shared" si="864"/>
        <v>276483.59999999998</v>
      </c>
      <c r="AX229" s="104">
        <f t="shared" si="864"/>
        <v>340671.4</v>
      </c>
      <c r="AY229" s="104">
        <f t="shared" si="864"/>
        <v>272908.5</v>
      </c>
      <c r="AZ229" s="104">
        <f>SUM(AZ230:AZ233)</f>
        <v>0</v>
      </c>
      <c r="BA229" s="104">
        <f t="shared" ref="BA229:BE229" si="865">SUM(BA230:BA233)</f>
        <v>0</v>
      </c>
      <c r="BB229" s="104">
        <f t="shared" si="865"/>
        <v>0</v>
      </c>
      <c r="BC229" s="104">
        <f t="shared" si="865"/>
        <v>276483.59999999998</v>
      </c>
      <c r="BD229" s="104">
        <f t="shared" si="865"/>
        <v>340671.4</v>
      </c>
      <c r="BE229" s="104">
        <f t="shared" si="865"/>
        <v>272908.5</v>
      </c>
      <c r="BF229" s="104">
        <f>SUM(BF230:BF233)</f>
        <v>0</v>
      </c>
      <c r="BG229" s="104">
        <f t="shared" ref="BG229:BK229" si="866">SUM(BG230:BG233)</f>
        <v>0</v>
      </c>
      <c r="BH229" s="104">
        <f t="shared" si="866"/>
        <v>0</v>
      </c>
      <c r="BI229" s="104">
        <f t="shared" si="866"/>
        <v>276483.59999999998</v>
      </c>
      <c r="BJ229" s="104">
        <f t="shared" si="866"/>
        <v>340671.4</v>
      </c>
      <c r="BK229" s="104">
        <f t="shared" si="866"/>
        <v>272908.5</v>
      </c>
    </row>
    <row r="230" spans="1:63" s="125" customFormat="1" ht="54" hidden="1" customHeight="1" x14ac:dyDescent="0.25">
      <c r="A230" s="249">
        <v>855</v>
      </c>
      <c r="B230" s="91" t="s">
        <v>421</v>
      </c>
      <c r="C230" s="90" t="s">
        <v>300</v>
      </c>
      <c r="D230" s="95">
        <v>262958.3</v>
      </c>
      <c r="E230" s="95">
        <v>340671.4</v>
      </c>
      <c r="F230" s="95">
        <v>272908.5</v>
      </c>
      <c r="G230" s="76">
        <v>52</v>
      </c>
      <c r="H230" s="76">
        <v>78</v>
      </c>
      <c r="I230" s="76">
        <v>78</v>
      </c>
      <c r="J230" s="95"/>
      <c r="K230" s="95"/>
      <c r="L230" s="95"/>
      <c r="M230" s="87">
        <f>D230+J230</f>
        <v>262958.3</v>
      </c>
      <c r="N230" s="87">
        <f>E230+K230</f>
        <v>340671.4</v>
      </c>
      <c r="O230" s="87">
        <f>F230+L230</f>
        <v>272908.5</v>
      </c>
      <c r="P230" s="87"/>
      <c r="Q230" s="87"/>
      <c r="R230" s="87"/>
      <c r="S230" s="87">
        <f>M230+P230</f>
        <v>262958.3</v>
      </c>
      <c r="T230" s="87">
        <f>N230+Q230</f>
        <v>340671.4</v>
      </c>
      <c r="U230" s="87">
        <f>O230+R230</f>
        <v>272908.5</v>
      </c>
      <c r="V230" s="87"/>
      <c r="W230" s="87"/>
      <c r="X230" s="87"/>
      <c r="Y230" s="88">
        <f>S230+V230</f>
        <v>262958.3</v>
      </c>
      <c r="Z230" s="88">
        <f>T230+W230</f>
        <v>340671.4</v>
      </c>
      <c r="AA230" s="88">
        <f>U230+X230</f>
        <v>272908.5</v>
      </c>
      <c r="AB230" s="88"/>
      <c r="AC230" s="88"/>
      <c r="AD230" s="88"/>
      <c r="AE230" s="88">
        <f t="shared" ref="AE230:AG231" si="867">Y230+AB230</f>
        <v>262958.3</v>
      </c>
      <c r="AF230" s="88">
        <f t="shared" si="867"/>
        <v>340671.4</v>
      </c>
      <c r="AG230" s="88">
        <f t="shared" si="867"/>
        <v>272908.5</v>
      </c>
      <c r="AH230" s="88"/>
      <c r="AI230" s="88"/>
      <c r="AJ230" s="88"/>
      <c r="AK230" s="154">
        <f t="shared" ref="AK230:AK231" si="868">AE230+AH230</f>
        <v>262958.3</v>
      </c>
      <c r="AL230" s="154">
        <f t="shared" ref="AL230:AL231" si="869">AF230+AI230</f>
        <v>340671.4</v>
      </c>
      <c r="AM230" s="154">
        <f t="shared" ref="AM230:AM231" si="870">AG230+AJ230</f>
        <v>272908.5</v>
      </c>
      <c r="AN230" s="154">
        <v>0</v>
      </c>
      <c r="AO230" s="154"/>
      <c r="AP230" s="154"/>
      <c r="AQ230" s="87">
        <f t="shared" ref="AQ230:AQ233" si="871">AK230+AN230</f>
        <v>262958.3</v>
      </c>
      <c r="AR230" s="87">
        <f t="shared" ref="AR230:AR233" si="872">AL230+AO230</f>
        <v>340671.4</v>
      </c>
      <c r="AS230" s="87">
        <f t="shared" ref="AS230:AS233" si="873">AM230+AP230</f>
        <v>272908.5</v>
      </c>
      <c r="AT230" s="87">
        <v>0</v>
      </c>
      <c r="AU230" s="87"/>
      <c r="AV230" s="87"/>
      <c r="AW230" s="87">
        <f t="shared" ref="AW230:AW231" si="874">AQ230+AT230</f>
        <v>262958.3</v>
      </c>
      <c r="AX230" s="87">
        <f t="shared" ref="AX230:AX231" si="875">AR230+AU230</f>
        <v>340671.4</v>
      </c>
      <c r="AY230" s="87">
        <f t="shared" ref="AY230:AY231" si="876">AS230+AV230</f>
        <v>272908.5</v>
      </c>
      <c r="AZ230" s="87">
        <v>0</v>
      </c>
      <c r="BA230" s="87"/>
      <c r="BB230" s="87"/>
      <c r="BC230" s="87">
        <f t="shared" ref="BC230:BC231" si="877">AW230+AZ230</f>
        <v>262958.3</v>
      </c>
      <c r="BD230" s="87">
        <f t="shared" ref="BD230:BD231" si="878">AX230+BA230</f>
        <v>340671.4</v>
      </c>
      <c r="BE230" s="87">
        <f t="shared" ref="BE230:BE231" si="879">AY230+BB230</f>
        <v>272908.5</v>
      </c>
      <c r="BF230" s="87">
        <v>0</v>
      </c>
      <c r="BG230" s="87"/>
      <c r="BH230" s="87"/>
      <c r="BI230" s="87">
        <f t="shared" ref="BI230:BI231" si="880">BC230+BF230</f>
        <v>262958.3</v>
      </c>
      <c r="BJ230" s="87">
        <f t="shared" ref="BJ230:BJ231" si="881">BD230+BG230</f>
        <v>340671.4</v>
      </c>
      <c r="BK230" s="87">
        <f t="shared" ref="BK230:BK231" si="882">BE230+BH230</f>
        <v>272908.5</v>
      </c>
    </row>
    <row r="231" spans="1:63" s="125" customFormat="1" ht="59.25" hidden="1" customHeight="1" x14ac:dyDescent="0.25">
      <c r="A231" s="249">
        <v>915</v>
      </c>
      <c r="B231" s="91" t="s">
        <v>459</v>
      </c>
      <c r="C231" s="90" t="s">
        <v>474</v>
      </c>
      <c r="D231" s="95"/>
      <c r="E231" s="95"/>
      <c r="F231" s="95"/>
      <c r="G231" s="76">
        <v>83</v>
      </c>
      <c r="H231" s="76"/>
      <c r="I231" s="76"/>
      <c r="J231" s="95"/>
      <c r="K231" s="95"/>
      <c r="L231" s="95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87"/>
      <c r="Y231" s="88">
        <v>0</v>
      </c>
      <c r="Z231" s="88">
        <v>0</v>
      </c>
      <c r="AA231" s="88">
        <v>0</v>
      </c>
      <c r="AB231" s="88">
        <v>13079</v>
      </c>
      <c r="AC231" s="88"/>
      <c r="AD231" s="88"/>
      <c r="AE231" s="88">
        <f t="shared" si="867"/>
        <v>13079</v>
      </c>
      <c r="AF231" s="88">
        <f t="shared" si="867"/>
        <v>0</v>
      </c>
      <c r="AG231" s="88">
        <f t="shared" si="867"/>
        <v>0</v>
      </c>
      <c r="AH231" s="88"/>
      <c r="AI231" s="88"/>
      <c r="AJ231" s="88"/>
      <c r="AK231" s="154">
        <f t="shared" si="868"/>
        <v>13079</v>
      </c>
      <c r="AL231" s="154">
        <f t="shared" si="869"/>
        <v>0</v>
      </c>
      <c r="AM231" s="154">
        <f t="shared" si="870"/>
        <v>0</v>
      </c>
      <c r="AN231" s="154">
        <v>-5353.7</v>
      </c>
      <c r="AO231" s="154"/>
      <c r="AP231" s="154"/>
      <c r="AQ231" s="87">
        <f t="shared" si="871"/>
        <v>7725.3</v>
      </c>
      <c r="AR231" s="87">
        <f t="shared" si="872"/>
        <v>0</v>
      </c>
      <c r="AS231" s="87">
        <f t="shared" si="873"/>
        <v>0</v>
      </c>
      <c r="AT231" s="87"/>
      <c r="AU231" s="87"/>
      <c r="AV231" s="87"/>
      <c r="AW231" s="87">
        <f t="shared" si="874"/>
        <v>7725.3</v>
      </c>
      <c r="AX231" s="87">
        <f t="shared" si="875"/>
        <v>0</v>
      </c>
      <c r="AY231" s="87">
        <f t="shared" si="876"/>
        <v>0</v>
      </c>
      <c r="AZ231" s="87"/>
      <c r="BA231" s="87"/>
      <c r="BB231" s="87"/>
      <c r="BC231" s="87">
        <f t="shared" si="877"/>
        <v>7725.3</v>
      </c>
      <c r="BD231" s="87">
        <f t="shared" si="878"/>
        <v>0</v>
      </c>
      <c r="BE231" s="87">
        <f t="shared" si="879"/>
        <v>0</v>
      </c>
      <c r="BF231" s="87"/>
      <c r="BG231" s="87"/>
      <c r="BH231" s="87"/>
      <c r="BI231" s="87">
        <f t="shared" si="880"/>
        <v>7725.3</v>
      </c>
      <c r="BJ231" s="87">
        <f t="shared" si="881"/>
        <v>0</v>
      </c>
      <c r="BK231" s="87">
        <f t="shared" si="882"/>
        <v>0</v>
      </c>
    </row>
    <row r="232" spans="1:63" s="125" customFormat="1" ht="83.25" hidden="1" customHeight="1" x14ac:dyDescent="0.25">
      <c r="A232" s="249">
        <v>900</v>
      </c>
      <c r="B232" s="91" t="s">
        <v>473</v>
      </c>
      <c r="C232" s="90" t="s">
        <v>472</v>
      </c>
      <c r="D232" s="95"/>
      <c r="E232" s="95"/>
      <c r="F232" s="95"/>
      <c r="G232" s="76"/>
      <c r="H232" s="76"/>
      <c r="I232" s="76"/>
      <c r="J232" s="95"/>
      <c r="K232" s="95"/>
      <c r="L232" s="95"/>
      <c r="M232" s="87"/>
      <c r="N232" s="87"/>
      <c r="O232" s="87"/>
      <c r="P232" s="87"/>
      <c r="Q232" s="87"/>
      <c r="R232" s="87"/>
      <c r="S232" s="87"/>
      <c r="T232" s="87"/>
      <c r="U232" s="87"/>
      <c r="V232" s="87"/>
      <c r="W232" s="87"/>
      <c r="X232" s="87"/>
      <c r="Y232" s="88"/>
      <c r="Z232" s="88"/>
      <c r="AA232" s="88"/>
      <c r="AB232" s="88"/>
      <c r="AC232" s="88"/>
      <c r="AD232" s="88"/>
      <c r="AE232" s="88"/>
      <c r="AF232" s="88"/>
      <c r="AG232" s="88"/>
      <c r="AH232" s="88"/>
      <c r="AI232" s="88"/>
      <c r="AJ232" s="88"/>
      <c r="AK232" s="154">
        <v>0</v>
      </c>
      <c r="AL232" s="154">
        <v>0</v>
      </c>
      <c r="AM232" s="154"/>
      <c r="AN232" s="154">
        <v>200</v>
      </c>
      <c r="AO232" s="154"/>
      <c r="AP232" s="154"/>
      <c r="AQ232" s="87">
        <f>AK232+AN232</f>
        <v>200</v>
      </c>
      <c r="AR232" s="87">
        <f>AL232+AO232</f>
        <v>0</v>
      </c>
      <c r="AS232" s="87">
        <f>AM232+AP232</f>
        <v>0</v>
      </c>
      <c r="AT232" s="87"/>
      <c r="AU232" s="87"/>
      <c r="AV232" s="87"/>
      <c r="AW232" s="87">
        <f>AQ232+AT232</f>
        <v>200</v>
      </c>
      <c r="AX232" s="87">
        <f>AR232+AU232</f>
        <v>0</v>
      </c>
      <c r="AY232" s="87">
        <f>AS232+AV232</f>
        <v>0</v>
      </c>
      <c r="AZ232" s="87"/>
      <c r="BA232" s="87"/>
      <c r="BB232" s="87"/>
      <c r="BC232" s="87">
        <f>AW232+AZ232</f>
        <v>200</v>
      </c>
      <c r="BD232" s="87">
        <f>AX232+BA232</f>
        <v>0</v>
      </c>
      <c r="BE232" s="87">
        <f>AY232+BB232</f>
        <v>0</v>
      </c>
      <c r="BF232" s="87"/>
      <c r="BG232" s="87"/>
      <c r="BH232" s="87"/>
      <c r="BI232" s="87">
        <f>BC232+BF232</f>
        <v>200</v>
      </c>
      <c r="BJ232" s="87">
        <f>BD232+BG232</f>
        <v>0</v>
      </c>
      <c r="BK232" s="87">
        <f>BE232+BH232</f>
        <v>0</v>
      </c>
    </row>
    <row r="233" spans="1:63" s="125" customFormat="1" ht="41.25" hidden="1" customHeight="1" x14ac:dyDescent="0.25">
      <c r="A233" s="249">
        <v>913</v>
      </c>
      <c r="B233" s="91" t="s">
        <v>470</v>
      </c>
      <c r="C233" s="90" t="s">
        <v>471</v>
      </c>
      <c r="D233" s="95"/>
      <c r="E233" s="95"/>
      <c r="F233" s="95"/>
      <c r="G233" s="76"/>
      <c r="H233" s="76"/>
      <c r="I233" s="76"/>
      <c r="J233" s="95"/>
      <c r="K233" s="95"/>
      <c r="L233" s="95"/>
      <c r="M233" s="87"/>
      <c r="N233" s="87"/>
      <c r="O233" s="87"/>
      <c r="P233" s="87"/>
      <c r="Q233" s="87"/>
      <c r="R233" s="87"/>
      <c r="S233" s="87"/>
      <c r="T233" s="87"/>
      <c r="U233" s="87"/>
      <c r="V233" s="87"/>
      <c r="W233" s="87"/>
      <c r="X233" s="87"/>
      <c r="Y233" s="88"/>
      <c r="Z233" s="88"/>
      <c r="AA233" s="88"/>
      <c r="AB233" s="88"/>
      <c r="AC233" s="88"/>
      <c r="AD233" s="88"/>
      <c r="AE233" s="88"/>
      <c r="AF233" s="88"/>
      <c r="AG233" s="88"/>
      <c r="AH233" s="88"/>
      <c r="AI233" s="88"/>
      <c r="AJ233" s="88"/>
      <c r="AK233" s="154">
        <v>0</v>
      </c>
      <c r="AL233" s="154">
        <v>0</v>
      </c>
      <c r="AM233" s="154">
        <v>0</v>
      </c>
      <c r="AN233" s="154">
        <v>5600</v>
      </c>
      <c r="AO233" s="154"/>
      <c r="AP233" s="154"/>
      <c r="AQ233" s="87">
        <f t="shared" si="871"/>
        <v>5600</v>
      </c>
      <c r="AR233" s="87">
        <f t="shared" si="872"/>
        <v>0</v>
      </c>
      <c r="AS233" s="87">
        <f t="shared" si="873"/>
        <v>0</v>
      </c>
      <c r="AT233" s="87"/>
      <c r="AU233" s="87"/>
      <c r="AV233" s="87"/>
      <c r="AW233" s="87">
        <f t="shared" ref="AW233" si="883">AQ233+AT233</f>
        <v>5600</v>
      </c>
      <c r="AX233" s="87">
        <f t="shared" ref="AX233" si="884">AR233+AU233</f>
        <v>0</v>
      </c>
      <c r="AY233" s="87">
        <f t="shared" ref="AY233" si="885">AS233+AV233</f>
        <v>0</v>
      </c>
      <c r="AZ233" s="87"/>
      <c r="BA233" s="87"/>
      <c r="BB233" s="87"/>
      <c r="BC233" s="87">
        <f t="shared" ref="BC233" si="886">AW233+AZ233</f>
        <v>5600</v>
      </c>
      <c r="BD233" s="87">
        <f t="shared" ref="BD233" si="887">AX233+BA233</f>
        <v>0</v>
      </c>
      <c r="BE233" s="87">
        <f t="shared" ref="BE233" si="888">AY233+BB233</f>
        <v>0</v>
      </c>
      <c r="BF233" s="87"/>
      <c r="BG233" s="87"/>
      <c r="BH233" s="87"/>
      <c r="BI233" s="87">
        <f t="shared" ref="BI233" si="889">BC233+BF233</f>
        <v>5600</v>
      </c>
      <c r="BJ233" s="87">
        <f t="shared" ref="BJ233" si="890">BD233+BG233</f>
        <v>0</v>
      </c>
      <c r="BK233" s="87">
        <f t="shared" ref="BK233" si="891">BE233+BH233</f>
        <v>0</v>
      </c>
    </row>
    <row r="234" spans="1:63" s="125" customFormat="1" ht="36" hidden="1" customHeight="1" x14ac:dyDescent="0.25">
      <c r="A234" s="249"/>
      <c r="B234" s="113" t="s">
        <v>146</v>
      </c>
      <c r="C234" s="114" t="s">
        <v>350</v>
      </c>
      <c r="D234" s="103"/>
      <c r="E234" s="103"/>
      <c r="F234" s="103"/>
      <c r="G234" s="76"/>
      <c r="H234" s="76"/>
      <c r="I234" s="76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03"/>
      <c r="U234" s="103"/>
      <c r="V234" s="104"/>
      <c r="W234" s="103"/>
      <c r="X234" s="103"/>
      <c r="Y234" s="105"/>
      <c r="Z234" s="105"/>
      <c r="AA234" s="105"/>
      <c r="AB234" s="105"/>
      <c r="AC234" s="105"/>
      <c r="AD234" s="105"/>
      <c r="AE234" s="105"/>
      <c r="AF234" s="105"/>
      <c r="AG234" s="105"/>
      <c r="AH234" s="105"/>
      <c r="AI234" s="105"/>
      <c r="AJ234" s="105"/>
      <c r="AK234" s="153"/>
      <c r="AL234" s="153"/>
      <c r="AM234" s="153"/>
      <c r="AN234" s="153"/>
      <c r="AO234" s="153"/>
      <c r="AP234" s="153"/>
      <c r="AQ234" s="104"/>
      <c r="AR234" s="104"/>
      <c r="AS234" s="104"/>
      <c r="AT234" s="104"/>
      <c r="AU234" s="104"/>
      <c r="AV234" s="104"/>
      <c r="AW234" s="104"/>
      <c r="AX234" s="104"/>
      <c r="AY234" s="104"/>
      <c r="AZ234" s="104"/>
      <c r="BA234" s="104"/>
      <c r="BB234" s="104"/>
      <c r="BC234" s="104"/>
      <c r="BD234" s="104"/>
      <c r="BE234" s="104"/>
      <c r="BF234" s="104"/>
      <c r="BG234" s="104"/>
      <c r="BH234" s="104"/>
      <c r="BI234" s="104"/>
      <c r="BJ234" s="104"/>
      <c r="BK234" s="104"/>
    </row>
    <row r="235" spans="1:63" s="125" customFormat="1" ht="36" hidden="1" customHeight="1" x14ac:dyDescent="0.25">
      <c r="A235" s="249"/>
      <c r="B235" s="115" t="s">
        <v>147</v>
      </c>
      <c r="C235" s="116" t="s">
        <v>301</v>
      </c>
      <c r="D235" s="103"/>
      <c r="E235" s="103"/>
      <c r="F235" s="103"/>
      <c r="G235" s="76"/>
      <c r="H235" s="76"/>
      <c r="I235" s="76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03"/>
      <c r="U235" s="103"/>
      <c r="V235" s="104"/>
      <c r="W235" s="103"/>
      <c r="X235" s="103"/>
      <c r="Y235" s="105"/>
      <c r="Z235" s="105"/>
      <c r="AA235" s="105"/>
      <c r="AB235" s="105"/>
      <c r="AC235" s="105"/>
      <c r="AD235" s="105"/>
      <c r="AE235" s="105"/>
      <c r="AF235" s="105"/>
      <c r="AG235" s="105"/>
      <c r="AH235" s="105"/>
      <c r="AI235" s="105"/>
      <c r="AJ235" s="105"/>
      <c r="AK235" s="153"/>
      <c r="AL235" s="153"/>
      <c r="AM235" s="153"/>
      <c r="AN235" s="153"/>
      <c r="AO235" s="153"/>
      <c r="AP235" s="153"/>
      <c r="AQ235" s="104"/>
      <c r="AR235" s="104"/>
      <c r="AS235" s="104"/>
      <c r="AT235" s="104"/>
      <c r="AU235" s="104"/>
      <c r="AV235" s="104"/>
      <c r="AW235" s="104"/>
      <c r="AX235" s="104"/>
      <c r="AY235" s="104"/>
      <c r="AZ235" s="104"/>
      <c r="BA235" s="104"/>
      <c r="BB235" s="104"/>
      <c r="BC235" s="104"/>
      <c r="BD235" s="104"/>
      <c r="BE235" s="104"/>
      <c r="BF235" s="104"/>
      <c r="BG235" s="104"/>
      <c r="BH235" s="104"/>
      <c r="BI235" s="104"/>
      <c r="BJ235" s="104"/>
      <c r="BK235" s="104"/>
    </row>
    <row r="236" spans="1:63" s="125" customFormat="1" ht="22.9" customHeight="1" x14ac:dyDescent="0.25">
      <c r="A236" s="248"/>
      <c r="B236" s="167" t="s">
        <v>424</v>
      </c>
      <c r="C236" s="175" t="s">
        <v>302</v>
      </c>
      <c r="D236" s="103">
        <f>D237</f>
        <v>1081.4000000000001</v>
      </c>
      <c r="E236" s="103">
        <f>E237</f>
        <v>1107</v>
      </c>
      <c r="F236" s="103">
        <f>F237</f>
        <v>285</v>
      </c>
      <c r="G236" s="76"/>
      <c r="H236" s="76"/>
      <c r="I236" s="76"/>
      <c r="J236" s="103">
        <f t="shared" ref="J236:Y236" si="892">J237</f>
        <v>0</v>
      </c>
      <c r="K236" s="103">
        <f t="shared" si="892"/>
        <v>0</v>
      </c>
      <c r="L236" s="103">
        <f t="shared" si="892"/>
        <v>0</v>
      </c>
      <c r="M236" s="104">
        <f t="shared" si="892"/>
        <v>1081.4000000000001</v>
      </c>
      <c r="N236" s="104">
        <f t="shared" si="892"/>
        <v>1107</v>
      </c>
      <c r="O236" s="104">
        <f t="shared" si="892"/>
        <v>285</v>
      </c>
      <c r="P236" s="104">
        <f t="shared" si="892"/>
        <v>6600</v>
      </c>
      <c r="Q236" s="104">
        <f t="shared" si="892"/>
        <v>0</v>
      </c>
      <c r="R236" s="104">
        <f t="shared" si="892"/>
        <v>0</v>
      </c>
      <c r="S236" s="104">
        <f t="shared" si="892"/>
        <v>7681.4</v>
      </c>
      <c r="T236" s="104">
        <f t="shared" si="892"/>
        <v>1107</v>
      </c>
      <c r="U236" s="104">
        <f t="shared" si="892"/>
        <v>285</v>
      </c>
      <c r="V236" s="104">
        <f t="shared" si="892"/>
        <v>13767.4</v>
      </c>
      <c r="W236" s="104">
        <f t="shared" si="892"/>
        <v>0</v>
      </c>
      <c r="X236" s="104">
        <f t="shared" si="892"/>
        <v>0</v>
      </c>
      <c r="Y236" s="105">
        <f t="shared" si="892"/>
        <v>21448.799999999999</v>
      </c>
      <c r="Z236" s="105">
        <f>Z237</f>
        <v>1107</v>
      </c>
      <c r="AA236" s="105">
        <f>AA237</f>
        <v>285</v>
      </c>
      <c r="AB236" s="105">
        <f t="shared" ref="AB236:AE236" si="893">AB237</f>
        <v>44005</v>
      </c>
      <c r="AC236" s="105">
        <f t="shared" si="893"/>
        <v>-822</v>
      </c>
      <c r="AD236" s="105">
        <f t="shared" si="893"/>
        <v>0</v>
      </c>
      <c r="AE236" s="105">
        <f t="shared" si="893"/>
        <v>65453.8</v>
      </c>
      <c r="AF236" s="105">
        <f>AF237</f>
        <v>285</v>
      </c>
      <c r="AG236" s="105">
        <f>AG237</f>
        <v>285</v>
      </c>
      <c r="AH236" s="105">
        <f t="shared" ref="AH236:AK236" si="894">AH237</f>
        <v>2337.3000000000002</v>
      </c>
      <c r="AI236" s="105">
        <f t="shared" si="894"/>
        <v>0</v>
      </c>
      <c r="AJ236" s="105">
        <f t="shared" si="894"/>
        <v>0</v>
      </c>
      <c r="AK236" s="153">
        <f t="shared" si="894"/>
        <v>67791.100000000006</v>
      </c>
      <c r="AL236" s="153">
        <f>AL237</f>
        <v>285</v>
      </c>
      <c r="AM236" s="153">
        <f>AM237</f>
        <v>285</v>
      </c>
      <c r="AN236" s="153">
        <f t="shared" ref="AN236:AQ236" si="895">AN237</f>
        <v>800</v>
      </c>
      <c r="AO236" s="153">
        <f t="shared" si="895"/>
        <v>0</v>
      </c>
      <c r="AP236" s="153">
        <f t="shared" si="895"/>
        <v>0</v>
      </c>
      <c r="AQ236" s="104">
        <f t="shared" si="895"/>
        <v>68591.100000000006</v>
      </c>
      <c r="AR236" s="104">
        <f>AR237</f>
        <v>285</v>
      </c>
      <c r="AS236" s="104">
        <f>AS237</f>
        <v>285</v>
      </c>
      <c r="AT236" s="104">
        <f t="shared" ref="AT236:AW236" si="896">AT237</f>
        <v>0</v>
      </c>
      <c r="AU236" s="104">
        <f t="shared" si="896"/>
        <v>0</v>
      </c>
      <c r="AV236" s="104">
        <f t="shared" si="896"/>
        <v>0</v>
      </c>
      <c r="AW236" s="8">
        <f t="shared" si="896"/>
        <v>68591.100000000006</v>
      </c>
      <c r="AX236" s="8">
        <f>AX237</f>
        <v>285</v>
      </c>
      <c r="AY236" s="8">
        <f>AY237</f>
        <v>285</v>
      </c>
      <c r="AZ236" s="8">
        <f t="shared" ref="AZ236:BC236" si="897">AZ237</f>
        <v>1100</v>
      </c>
      <c r="BA236" s="8">
        <f t="shared" si="897"/>
        <v>0</v>
      </c>
      <c r="BB236" s="8">
        <f t="shared" si="897"/>
        <v>0</v>
      </c>
      <c r="BC236" s="8">
        <f t="shared" si="897"/>
        <v>69691.100000000006</v>
      </c>
      <c r="BD236" s="8">
        <f>BD237</f>
        <v>285</v>
      </c>
      <c r="BE236" s="8">
        <f>BE237</f>
        <v>285</v>
      </c>
      <c r="BF236" s="8">
        <f t="shared" ref="BF236:BI236" si="898">BF237</f>
        <v>7100</v>
      </c>
      <c r="BG236" s="8">
        <f t="shared" si="898"/>
        <v>0</v>
      </c>
      <c r="BH236" s="8">
        <f t="shared" si="898"/>
        <v>0</v>
      </c>
      <c r="BI236" s="8">
        <f t="shared" si="898"/>
        <v>76791.100000000006</v>
      </c>
      <c r="BJ236" s="8">
        <f>BJ237</f>
        <v>285</v>
      </c>
      <c r="BK236" s="8">
        <f>BK237</f>
        <v>285</v>
      </c>
    </row>
    <row r="237" spans="1:63" s="125" customFormat="1" ht="26.25" customHeight="1" x14ac:dyDescent="0.25">
      <c r="A237" s="248"/>
      <c r="B237" s="62" t="s">
        <v>423</v>
      </c>
      <c r="C237" s="303" t="s">
        <v>303</v>
      </c>
      <c r="D237" s="95">
        <f>285+796.4</f>
        <v>1081.4000000000001</v>
      </c>
      <c r="E237" s="95">
        <f>285+822</f>
        <v>1107</v>
      </c>
      <c r="F237" s="95">
        <v>285</v>
      </c>
      <c r="G237" s="76"/>
      <c r="H237" s="76"/>
      <c r="I237" s="76"/>
      <c r="J237" s="95"/>
      <c r="K237" s="95"/>
      <c r="L237" s="95"/>
      <c r="M237" s="87">
        <f>D237+J237</f>
        <v>1081.4000000000001</v>
      </c>
      <c r="N237" s="87">
        <f>E237+K237</f>
        <v>1107</v>
      </c>
      <c r="O237" s="87">
        <f>F237+L237</f>
        <v>285</v>
      </c>
      <c r="P237" s="87">
        <v>6600</v>
      </c>
      <c r="Q237" s="87"/>
      <c r="R237" s="87"/>
      <c r="S237" s="87">
        <f>M237+P237</f>
        <v>7681.4</v>
      </c>
      <c r="T237" s="87">
        <f>N237+Q237</f>
        <v>1107</v>
      </c>
      <c r="U237" s="87">
        <f>O237+R237</f>
        <v>285</v>
      </c>
      <c r="V237" s="87">
        <f>13200+567.4</f>
        <v>13767.4</v>
      </c>
      <c r="W237" s="147"/>
      <c r="X237" s="147"/>
      <c r="Y237" s="88">
        <f>S237+V237</f>
        <v>21448.799999999999</v>
      </c>
      <c r="Z237" s="88">
        <f>T237+W237</f>
        <v>1107</v>
      </c>
      <c r="AA237" s="88">
        <f>U237+X237</f>
        <v>285</v>
      </c>
      <c r="AB237" s="88">
        <f>40400+5+3600</f>
        <v>44005</v>
      </c>
      <c r="AC237" s="88">
        <v>-822</v>
      </c>
      <c r="AD237" s="117"/>
      <c r="AE237" s="88">
        <f>Y237+AB237</f>
        <v>65453.8</v>
      </c>
      <c r="AF237" s="88">
        <f>Z237+AC237</f>
        <v>285</v>
      </c>
      <c r="AG237" s="88">
        <f>AA237+AD237</f>
        <v>285</v>
      </c>
      <c r="AH237" s="88">
        <f>221+16.3+2100</f>
        <v>2337.3000000000002</v>
      </c>
      <c r="AI237" s="88"/>
      <c r="AJ237" s="117"/>
      <c r="AK237" s="154">
        <f>AE237+AH237</f>
        <v>67791.100000000006</v>
      </c>
      <c r="AL237" s="154">
        <f>AF237+AI237</f>
        <v>285</v>
      </c>
      <c r="AM237" s="154">
        <f>AG237+AJ237</f>
        <v>285</v>
      </c>
      <c r="AN237" s="154">
        <v>800</v>
      </c>
      <c r="AO237" s="154"/>
      <c r="AP237" s="164"/>
      <c r="AQ237" s="87">
        <f>AK237+AN237</f>
        <v>68591.100000000006</v>
      </c>
      <c r="AR237" s="87">
        <f>AL237+AO237</f>
        <v>285</v>
      </c>
      <c r="AS237" s="87">
        <f>AM237+AP237</f>
        <v>285</v>
      </c>
      <c r="AT237" s="87"/>
      <c r="AU237" s="87"/>
      <c r="AV237" s="118"/>
      <c r="AW237" s="171">
        <f>AQ237+AT237</f>
        <v>68591.100000000006</v>
      </c>
      <c r="AX237" s="171">
        <f>AR237+AU237</f>
        <v>285</v>
      </c>
      <c r="AY237" s="171">
        <f>AS237+AV237</f>
        <v>285</v>
      </c>
      <c r="AZ237" s="171">
        <v>1100</v>
      </c>
      <c r="BA237" s="171"/>
      <c r="BB237" s="173"/>
      <c r="BC237" s="171">
        <f>AW237+AZ237</f>
        <v>69691.100000000006</v>
      </c>
      <c r="BD237" s="171">
        <f>AX237+BA237</f>
        <v>285</v>
      </c>
      <c r="BE237" s="171">
        <f>AY237+BB237</f>
        <v>285</v>
      </c>
      <c r="BF237" s="171">
        <v>7100</v>
      </c>
      <c r="BG237" s="171"/>
      <c r="BH237" s="173"/>
      <c r="BI237" s="171">
        <f>BC237+BF237</f>
        <v>76791.100000000006</v>
      </c>
      <c r="BJ237" s="171">
        <f>BD237+BG237</f>
        <v>285</v>
      </c>
      <c r="BK237" s="171">
        <f>BE237+BH237</f>
        <v>285</v>
      </c>
    </row>
    <row r="238" spans="1:63" s="125" customFormat="1" ht="18.75" hidden="1" customHeight="1" x14ac:dyDescent="0.25">
      <c r="A238" s="249"/>
      <c r="B238" s="187" t="s">
        <v>333</v>
      </c>
      <c r="C238" s="179"/>
      <c r="D238" s="103"/>
      <c r="E238" s="103"/>
      <c r="F238" s="103"/>
      <c r="G238" s="76"/>
      <c r="H238" s="76"/>
      <c r="I238" s="76"/>
      <c r="J238" s="103"/>
      <c r="K238" s="103"/>
      <c r="L238" s="103"/>
      <c r="M238" s="104"/>
      <c r="N238" s="104"/>
      <c r="O238" s="104"/>
      <c r="P238" s="104"/>
      <c r="Q238" s="104"/>
      <c r="R238" s="104"/>
      <c r="S238" s="104"/>
      <c r="T238" s="104"/>
      <c r="U238" s="104"/>
      <c r="V238" s="124"/>
      <c r="Y238" s="105"/>
      <c r="Z238" s="105"/>
      <c r="AA238" s="105"/>
      <c r="AB238" s="117"/>
      <c r="AC238" s="117"/>
      <c r="AD238" s="117"/>
      <c r="AE238" s="105"/>
      <c r="AF238" s="105"/>
      <c r="AG238" s="105"/>
      <c r="AH238" s="117"/>
      <c r="AI238" s="117"/>
      <c r="AJ238" s="117"/>
      <c r="AK238" s="153"/>
      <c r="AL238" s="153"/>
      <c r="AM238" s="153"/>
      <c r="AN238" s="164"/>
      <c r="AO238" s="164"/>
      <c r="AP238" s="164"/>
      <c r="AQ238" s="104"/>
      <c r="AR238" s="104"/>
      <c r="AS238" s="104"/>
      <c r="AT238" s="118"/>
      <c r="AU238" s="118"/>
      <c r="AV238" s="118"/>
      <c r="AW238" s="8"/>
      <c r="AX238" s="8"/>
      <c r="AY238" s="8"/>
      <c r="AZ238" s="173"/>
      <c r="BA238" s="173"/>
      <c r="BB238" s="173"/>
      <c r="BC238" s="8"/>
      <c r="BD238" s="8"/>
      <c r="BE238" s="8"/>
      <c r="BF238" s="173"/>
      <c r="BG238" s="173"/>
      <c r="BH238" s="173"/>
      <c r="BI238" s="8"/>
      <c r="BJ238" s="8"/>
      <c r="BK238" s="8"/>
    </row>
    <row r="239" spans="1:63" s="125" customFormat="1" ht="18.75" hidden="1" customHeight="1" x14ac:dyDescent="0.25">
      <c r="A239" s="249"/>
      <c r="B239" s="186" t="s">
        <v>148</v>
      </c>
      <c r="C239" s="178" t="s">
        <v>304</v>
      </c>
      <c r="D239" s="103"/>
      <c r="E239" s="103"/>
      <c r="F239" s="103"/>
      <c r="G239" s="76"/>
      <c r="H239" s="76"/>
      <c r="I239" s="76"/>
      <c r="J239" s="103"/>
      <c r="K239" s="103"/>
      <c r="L239" s="103"/>
      <c r="M239" s="104"/>
      <c r="N239" s="104"/>
      <c r="O239" s="104"/>
      <c r="P239" s="104"/>
      <c r="Q239" s="104"/>
      <c r="R239" s="104"/>
      <c r="S239" s="104"/>
      <c r="T239" s="104"/>
      <c r="U239" s="104"/>
      <c r="V239" s="124"/>
      <c r="Y239" s="105"/>
      <c r="Z239" s="105"/>
      <c r="AA239" s="105"/>
      <c r="AB239" s="117"/>
      <c r="AC239" s="117"/>
      <c r="AD239" s="117"/>
      <c r="AE239" s="105"/>
      <c r="AF239" s="105"/>
      <c r="AG239" s="105"/>
      <c r="AH239" s="117"/>
      <c r="AI239" s="117"/>
      <c r="AJ239" s="117"/>
      <c r="AK239" s="153"/>
      <c r="AL239" s="153"/>
      <c r="AM239" s="153"/>
      <c r="AN239" s="164"/>
      <c r="AO239" s="164"/>
      <c r="AP239" s="164"/>
      <c r="AQ239" s="104"/>
      <c r="AR239" s="104"/>
      <c r="AS239" s="104"/>
      <c r="AT239" s="118"/>
      <c r="AU239" s="118"/>
      <c r="AV239" s="118"/>
      <c r="AW239" s="8"/>
      <c r="AX239" s="8"/>
      <c r="AY239" s="8"/>
      <c r="AZ239" s="173"/>
      <c r="BA239" s="173"/>
      <c r="BB239" s="173"/>
      <c r="BC239" s="8"/>
      <c r="BD239" s="8"/>
      <c r="BE239" s="8"/>
      <c r="BF239" s="173"/>
      <c r="BG239" s="173"/>
      <c r="BH239" s="173"/>
      <c r="BI239" s="8"/>
      <c r="BJ239" s="8"/>
      <c r="BK239" s="8"/>
    </row>
    <row r="240" spans="1:63" x14ac:dyDescent="0.25">
      <c r="A240" s="248"/>
      <c r="B240" s="61"/>
      <c r="C240" s="16" t="s">
        <v>305</v>
      </c>
      <c r="D240" s="28">
        <f>D133+D134</f>
        <v>2810360.3000000003</v>
      </c>
      <c r="E240" s="28">
        <f>E133+E134</f>
        <v>2640473.8000000003</v>
      </c>
      <c r="F240" s="28">
        <f>F133+F134</f>
        <v>2536969.5</v>
      </c>
      <c r="G240" s="29"/>
      <c r="H240" s="29"/>
      <c r="I240" s="29"/>
      <c r="J240" s="28">
        <f t="shared" ref="J240:BE240" si="899">J133+J134</f>
        <v>220092.79999999999</v>
      </c>
      <c r="K240" s="28">
        <f t="shared" si="899"/>
        <v>66446.5</v>
      </c>
      <c r="L240" s="28">
        <f t="shared" si="899"/>
        <v>41711.699999999997</v>
      </c>
      <c r="M240" s="8">
        <f t="shared" si="899"/>
        <v>3030603.0999999996</v>
      </c>
      <c r="N240" s="8">
        <f t="shared" si="899"/>
        <v>2706920.3000000003</v>
      </c>
      <c r="O240" s="8">
        <f t="shared" si="899"/>
        <v>2578681.2000000002</v>
      </c>
      <c r="P240" s="8">
        <f t="shared" si="899"/>
        <v>16600</v>
      </c>
      <c r="Q240" s="8">
        <f t="shared" si="899"/>
        <v>0</v>
      </c>
      <c r="R240" s="8">
        <f t="shared" si="899"/>
        <v>0</v>
      </c>
      <c r="S240" s="8">
        <f t="shared" si="899"/>
        <v>3047203.0999999996</v>
      </c>
      <c r="T240" s="8">
        <f t="shared" si="899"/>
        <v>2706920.3000000003</v>
      </c>
      <c r="U240" s="8">
        <f t="shared" si="899"/>
        <v>2578681.2000000002</v>
      </c>
      <c r="V240" s="8">
        <f t="shared" si="899"/>
        <v>31306.100000000006</v>
      </c>
      <c r="W240" s="8">
        <f t="shared" si="899"/>
        <v>0</v>
      </c>
      <c r="X240" s="8">
        <f t="shared" si="899"/>
        <v>1858</v>
      </c>
      <c r="Y240" s="70">
        <f t="shared" si="899"/>
        <v>3078509.1999999997</v>
      </c>
      <c r="Z240" s="70">
        <f t="shared" si="899"/>
        <v>2706920.3</v>
      </c>
      <c r="AA240" s="70">
        <f t="shared" si="899"/>
        <v>2580539.2000000002</v>
      </c>
      <c r="AB240" s="70">
        <f t="shared" si="899"/>
        <v>164483.72</v>
      </c>
      <c r="AC240" s="70">
        <f t="shared" si="899"/>
        <v>3124.9</v>
      </c>
      <c r="AD240" s="70">
        <f t="shared" si="899"/>
        <v>100785.4</v>
      </c>
      <c r="AE240" s="70">
        <f t="shared" si="899"/>
        <v>3242992.9199999995</v>
      </c>
      <c r="AF240" s="70">
        <f t="shared" si="899"/>
        <v>2710045.2</v>
      </c>
      <c r="AG240" s="70">
        <f t="shared" si="899"/>
        <v>2681324.5999999996</v>
      </c>
      <c r="AH240" s="70">
        <f t="shared" si="899"/>
        <v>36756</v>
      </c>
      <c r="AI240" s="70">
        <f t="shared" si="899"/>
        <v>0</v>
      </c>
      <c r="AJ240" s="70">
        <f t="shared" si="899"/>
        <v>0</v>
      </c>
      <c r="AK240" s="165">
        <f t="shared" si="899"/>
        <v>3279748.92</v>
      </c>
      <c r="AL240" s="165">
        <f t="shared" si="899"/>
        <v>2710045.2</v>
      </c>
      <c r="AM240" s="165">
        <f t="shared" si="899"/>
        <v>2681324.5999999996</v>
      </c>
      <c r="AN240" s="165">
        <f t="shared" si="899"/>
        <v>181069.59999999998</v>
      </c>
      <c r="AO240" s="165">
        <f t="shared" si="899"/>
        <v>423</v>
      </c>
      <c r="AP240" s="165">
        <f t="shared" si="899"/>
        <v>423</v>
      </c>
      <c r="AQ240" s="8">
        <f t="shared" si="899"/>
        <v>3460818.52</v>
      </c>
      <c r="AR240" s="8">
        <f t="shared" si="899"/>
        <v>2710468.2</v>
      </c>
      <c r="AS240" s="8">
        <f t="shared" si="899"/>
        <v>2681747.5999999996</v>
      </c>
      <c r="AT240" s="8">
        <f t="shared" si="899"/>
        <v>105000</v>
      </c>
      <c r="AU240" s="8">
        <f t="shared" si="899"/>
        <v>0</v>
      </c>
      <c r="AV240" s="8">
        <f t="shared" si="899"/>
        <v>0</v>
      </c>
      <c r="AW240" s="8">
        <f t="shared" si="899"/>
        <v>3565818.52</v>
      </c>
      <c r="AX240" s="8">
        <f t="shared" si="899"/>
        <v>2710468.2</v>
      </c>
      <c r="AY240" s="8">
        <f t="shared" si="899"/>
        <v>2681747.5999999996</v>
      </c>
      <c r="AZ240" s="8">
        <f t="shared" si="899"/>
        <v>33413.5</v>
      </c>
      <c r="BA240" s="8">
        <f t="shared" si="899"/>
        <v>0</v>
      </c>
      <c r="BB240" s="8">
        <f t="shared" si="899"/>
        <v>0</v>
      </c>
      <c r="BC240" s="8">
        <f t="shared" si="899"/>
        <v>3599232.02</v>
      </c>
      <c r="BD240" s="8">
        <f t="shared" si="899"/>
        <v>2710468.2</v>
      </c>
      <c r="BE240" s="8">
        <f t="shared" si="899"/>
        <v>2681747.5999999996</v>
      </c>
      <c r="BF240" s="8">
        <f t="shared" ref="BF240:BK240" si="900">BF133+BF134</f>
        <v>7200</v>
      </c>
      <c r="BG240" s="8">
        <f t="shared" si="900"/>
        <v>0</v>
      </c>
      <c r="BH240" s="8">
        <f t="shared" si="900"/>
        <v>0</v>
      </c>
      <c r="BI240" s="8">
        <f t="shared" si="900"/>
        <v>3606432.02</v>
      </c>
      <c r="BJ240" s="8">
        <f t="shared" si="900"/>
        <v>2710468.2</v>
      </c>
      <c r="BK240" s="8">
        <f t="shared" si="900"/>
        <v>2681747.5999999996</v>
      </c>
    </row>
    <row r="241" spans="1:63" hidden="1" x14ac:dyDescent="0.25">
      <c r="A241" s="237"/>
      <c r="B241" s="63" t="s">
        <v>149</v>
      </c>
      <c r="C241" s="258" t="s">
        <v>425</v>
      </c>
      <c r="D241" s="259">
        <f>D133+D236</f>
        <v>554841</v>
      </c>
      <c r="E241" s="259">
        <f>E133+E236</f>
        <v>566170.6</v>
      </c>
      <c r="F241" s="259">
        <f>F133+F236</f>
        <v>581211.30000000005</v>
      </c>
      <c r="G241" s="76"/>
      <c r="H241" s="76"/>
      <c r="I241" s="76"/>
      <c r="J241" s="259">
        <f t="shared" ref="J241:BE241" si="901">J133+J236</f>
        <v>519</v>
      </c>
      <c r="K241" s="259">
        <f t="shared" si="901"/>
        <v>530</v>
      </c>
      <c r="L241" s="259">
        <f t="shared" si="901"/>
        <v>-24243</v>
      </c>
      <c r="M241" s="260">
        <f t="shared" si="901"/>
        <v>555360</v>
      </c>
      <c r="N241" s="260">
        <f t="shared" si="901"/>
        <v>566700.6</v>
      </c>
      <c r="O241" s="260">
        <f t="shared" si="901"/>
        <v>556968.30000000005</v>
      </c>
      <c r="P241" s="260">
        <f t="shared" si="901"/>
        <v>16600</v>
      </c>
      <c r="Q241" s="260">
        <f t="shared" si="901"/>
        <v>0</v>
      </c>
      <c r="R241" s="260">
        <f t="shared" si="901"/>
        <v>0</v>
      </c>
      <c r="S241" s="260">
        <f t="shared" si="901"/>
        <v>571960</v>
      </c>
      <c r="T241" s="260">
        <f t="shared" si="901"/>
        <v>566700.6</v>
      </c>
      <c r="U241" s="260">
        <f t="shared" si="901"/>
        <v>556968.30000000005</v>
      </c>
      <c r="V241" s="260">
        <f t="shared" si="901"/>
        <v>13767.4</v>
      </c>
      <c r="W241" s="260">
        <f t="shared" si="901"/>
        <v>0</v>
      </c>
      <c r="X241" s="260">
        <f t="shared" si="901"/>
        <v>1858</v>
      </c>
      <c r="Y241" s="261">
        <f t="shared" si="901"/>
        <v>585727.4</v>
      </c>
      <c r="Z241" s="261">
        <f t="shared" si="901"/>
        <v>566700.6</v>
      </c>
      <c r="AA241" s="261">
        <f t="shared" si="901"/>
        <v>558826.30000000005</v>
      </c>
      <c r="AB241" s="261">
        <f t="shared" si="901"/>
        <v>44005</v>
      </c>
      <c r="AC241" s="261">
        <f t="shared" si="901"/>
        <v>-822</v>
      </c>
      <c r="AD241" s="261">
        <f t="shared" si="901"/>
        <v>0</v>
      </c>
      <c r="AE241" s="261">
        <f t="shared" si="901"/>
        <v>629732.4</v>
      </c>
      <c r="AF241" s="261">
        <f t="shared" si="901"/>
        <v>565878.6</v>
      </c>
      <c r="AG241" s="261">
        <f t="shared" si="901"/>
        <v>558826.30000000005</v>
      </c>
      <c r="AH241" s="261">
        <f t="shared" si="901"/>
        <v>2337.3000000000002</v>
      </c>
      <c r="AI241" s="261">
        <f t="shared" si="901"/>
        <v>0</v>
      </c>
      <c r="AJ241" s="261">
        <f t="shared" si="901"/>
        <v>0</v>
      </c>
      <c r="AK241" s="262">
        <f t="shared" si="901"/>
        <v>632069.69999999995</v>
      </c>
      <c r="AL241" s="262">
        <f t="shared" si="901"/>
        <v>565878.6</v>
      </c>
      <c r="AM241" s="262">
        <f t="shared" si="901"/>
        <v>558826.30000000005</v>
      </c>
      <c r="AN241" s="262">
        <f t="shared" si="901"/>
        <v>800</v>
      </c>
      <c r="AO241" s="262">
        <f t="shared" si="901"/>
        <v>0</v>
      </c>
      <c r="AP241" s="262">
        <f t="shared" si="901"/>
        <v>0</v>
      </c>
      <c r="AQ241" s="260">
        <f t="shared" si="901"/>
        <v>632869.69999999995</v>
      </c>
      <c r="AR241" s="260">
        <f t="shared" si="901"/>
        <v>565878.6</v>
      </c>
      <c r="AS241" s="260">
        <f t="shared" si="901"/>
        <v>558826.30000000005</v>
      </c>
      <c r="AT241" s="260">
        <f t="shared" si="901"/>
        <v>0</v>
      </c>
      <c r="AU241" s="260">
        <f t="shared" si="901"/>
        <v>0</v>
      </c>
      <c r="AV241" s="260">
        <f t="shared" si="901"/>
        <v>0</v>
      </c>
      <c r="AW241" s="260">
        <f t="shared" si="901"/>
        <v>632869.69999999995</v>
      </c>
      <c r="AX241" s="260">
        <f t="shared" si="901"/>
        <v>565878.6</v>
      </c>
      <c r="AY241" s="260">
        <f t="shared" si="901"/>
        <v>558826.30000000005</v>
      </c>
      <c r="AZ241" s="260">
        <f t="shared" si="901"/>
        <v>32091</v>
      </c>
      <c r="BA241" s="260">
        <f t="shared" si="901"/>
        <v>0</v>
      </c>
      <c r="BB241" s="260">
        <f t="shared" si="901"/>
        <v>0</v>
      </c>
      <c r="BC241" s="260">
        <f t="shared" si="901"/>
        <v>664960.69999999995</v>
      </c>
      <c r="BD241" s="260">
        <f t="shared" si="901"/>
        <v>565878.6</v>
      </c>
      <c r="BE241" s="260">
        <f t="shared" si="901"/>
        <v>558826.30000000005</v>
      </c>
      <c r="BF241" s="260">
        <f t="shared" ref="BF241:BK241" si="902">BF133+BF236</f>
        <v>7100</v>
      </c>
      <c r="BG241" s="260">
        <f t="shared" si="902"/>
        <v>0</v>
      </c>
      <c r="BH241" s="260">
        <f t="shared" si="902"/>
        <v>0</v>
      </c>
      <c r="BI241" s="260">
        <f t="shared" si="902"/>
        <v>672060.7</v>
      </c>
      <c r="BJ241" s="260">
        <f t="shared" si="902"/>
        <v>565878.6</v>
      </c>
      <c r="BK241" s="260">
        <f t="shared" si="902"/>
        <v>558826.30000000005</v>
      </c>
    </row>
    <row r="242" spans="1:63" s="1" customFormat="1" ht="21.75" hidden="1" customHeight="1" x14ac:dyDescent="0.25">
      <c r="A242" s="242"/>
      <c r="B242" s="188"/>
      <c r="C242" s="263" t="s">
        <v>150</v>
      </c>
      <c r="D242" s="264">
        <f>D15+D21+D31+D43+D54</f>
        <v>491626</v>
      </c>
      <c r="E242" s="264">
        <f>E15+E21+E31+E43+E54</f>
        <v>504117</v>
      </c>
      <c r="F242" s="264">
        <f>F15+F21+F31+F43+F54</f>
        <v>520180</v>
      </c>
      <c r="G242" s="265"/>
      <c r="H242" s="265"/>
      <c r="I242" s="265"/>
      <c r="J242" s="264">
        <f t="shared" ref="J242:AG242" si="903">J15+J21+J31+J43+J54</f>
        <v>519</v>
      </c>
      <c r="K242" s="264">
        <f t="shared" si="903"/>
        <v>530</v>
      </c>
      <c r="L242" s="264">
        <f t="shared" si="903"/>
        <v>-24243</v>
      </c>
      <c r="M242" s="266">
        <f t="shared" si="903"/>
        <v>492145</v>
      </c>
      <c r="N242" s="266">
        <f t="shared" si="903"/>
        <v>504647</v>
      </c>
      <c r="O242" s="266">
        <f t="shared" si="903"/>
        <v>495937</v>
      </c>
      <c r="P242" s="266">
        <f t="shared" si="903"/>
        <v>0</v>
      </c>
      <c r="Q242" s="266">
        <f t="shared" si="903"/>
        <v>0</v>
      </c>
      <c r="R242" s="266">
        <f t="shared" si="903"/>
        <v>0</v>
      </c>
      <c r="S242" s="266">
        <f t="shared" si="903"/>
        <v>492145</v>
      </c>
      <c r="T242" s="266">
        <f t="shared" si="903"/>
        <v>504647</v>
      </c>
      <c r="U242" s="266">
        <f t="shared" si="903"/>
        <v>495937</v>
      </c>
      <c r="V242" s="266">
        <f t="shared" si="903"/>
        <v>0</v>
      </c>
      <c r="W242" s="266">
        <f t="shared" si="903"/>
        <v>0</v>
      </c>
      <c r="X242" s="266">
        <f t="shared" si="903"/>
        <v>1858</v>
      </c>
      <c r="Y242" s="266">
        <f t="shared" si="903"/>
        <v>492145</v>
      </c>
      <c r="Z242" s="266">
        <f t="shared" si="903"/>
        <v>504647</v>
      </c>
      <c r="AA242" s="266">
        <f t="shared" si="903"/>
        <v>497795</v>
      </c>
      <c r="AB242" s="266">
        <f t="shared" si="903"/>
        <v>0</v>
      </c>
      <c r="AC242" s="266">
        <f t="shared" si="903"/>
        <v>0</v>
      </c>
      <c r="AD242" s="266">
        <f t="shared" si="903"/>
        <v>0</v>
      </c>
      <c r="AE242" s="267">
        <f t="shared" si="903"/>
        <v>492145</v>
      </c>
      <c r="AF242" s="267">
        <f t="shared" si="903"/>
        <v>504647</v>
      </c>
      <c r="AG242" s="267">
        <f t="shared" si="903"/>
        <v>497795</v>
      </c>
      <c r="AH242" s="268"/>
      <c r="AI242" s="268"/>
      <c r="AJ242" s="268"/>
      <c r="AK242" s="269">
        <f>AK15+AK21+AK31+AK43+AK54</f>
        <v>492145</v>
      </c>
      <c r="AL242" s="266">
        <f>AL15+AL21+AL31+AL43+AL54</f>
        <v>504647</v>
      </c>
      <c r="AM242" s="266">
        <f>AM15+AM21+AM31+AM43+AM54</f>
        <v>497795</v>
      </c>
      <c r="AN242" s="125"/>
      <c r="AO242" s="125"/>
      <c r="AP242" s="125"/>
      <c r="AQ242" s="269">
        <f>AQ15+AQ21+AQ31+AQ43+AQ54</f>
        <v>492145</v>
      </c>
      <c r="AR242" s="266">
        <f>AR15+AR21+AR31+AR43+AR54</f>
        <v>504647</v>
      </c>
      <c r="AS242" s="266">
        <f>AS15+AS21+AS31+AS43+AS54</f>
        <v>497795</v>
      </c>
      <c r="AT242" s="125"/>
      <c r="AU242" s="125"/>
      <c r="AV242" s="125"/>
      <c r="AW242" s="269">
        <f t="shared" ref="AW242:BE242" si="904">AW15+AW21+AW31+AW43+AW54</f>
        <v>492145</v>
      </c>
      <c r="AX242" s="266">
        <f t="shared" si="904"/>
        <v>504647</v>
      </c>
      <c r="AY242" s="266">
        <f t="shared" si="904"/>
        <v>497795</v>
      </c>
      <c r="AZ242" s="269">
        <f t="shared" si="904"/>
        <v>28491</v>
      </c>
      <c r="BA242" s="266">
        <f t="shared" si="904"/>
        <v>0</v>
      </c>
      <c r="BB242" s="266">
        <f t="shared" si="904"/>
        <v>0</v>
      </c>
      <c r="BC242" s="269">
        <f t="shared" si="904"/>
        <v>520636</v>
      </c>
      <c r="BD242" s="266">
        <f t="shared" si="904"/>
        <v>504647</v>
      </c>
      <c r="BE242" s="266">
        <f t="shared" si="904"/>
        <v>497795</v>
      </c>
      <c r="BF242" s="269">
        <f t="shared" ref="BF242:BH242" si="905">BF15+BF21+BF31+BF43+BF54</f>
        <v>0</v>
      </c>
      <c r="BG242" s="266">
        <f t="shared" si="905"/>
        <v>0</v>
      </c>
      <c r="BH242" s="266">
        <f t="shared" si="905"/>
        <v>0</v>
      </c>
      <c r="BI242" s="269">
        <f t="shared" ref="BI242:BK242" si="906">BI15+BI21+BI31+BI43+BI54</f>
        <v>520636</v>
      </c>
      <c r="BJ242" s="266">
        <f t="shared" si="906"/>
        <v>504647</v>
      </c>
      <c r="BK242" s="266">
        <f t="shared" si="906"/>
        <v>497795</v>
      </c>
    </row>
    <row r="243" spans="1:63" s="1" customFormat="1" ht="21.75" hidden="1" customHeight="1" x14ac:dyDescent="0.25">
      <c r="A243" s="242"/>
      <c r="B243" s="185"/>
      <c r="C243" s="270" t="s">
        <v>186</v>
      </c>
      <c r="D243" s="271">
        <f>D66+D83+D91+D97+D107</f>
        <v>62133.599999999999</v>
      </c>
      <c r="E243" s="271">
        <f>E66+E83+E91+E97+E107</f>
        <v>60946.6</v>
      </c>
      <c r="F243" s="271">
        <f>F66+F83+F91+F97+F107</f>
        <v>60746.3</v>
      </c>
      <c r="G243" s="265"/>
      <c r="H243" s="265"/>
      <c r="I243" s="265"/>
      <c r="J243" s="271">
        <f t="shared" ref="J243:AG243" si="907">J66+J83+J91+J97+J107</f>
        <v>0</v>
      </c>
      <c r="K243" s="271">
        <f t="shared" si="907"/>
        <v>0</v>
      </c>
      <c r="L243" s="271">
        <f t="shared" si="907"/>
        <v>0</v>
      </c>
      <c r="M243" s="272">
        <f t="shared" si="907"/>
        <v>62133.599999999999</v>
      </c>
      <c r="N243" s="272">
        <f t="shared" si="907"/>
        <v>60946.6</v>
      </c>
      <c r="O243" s="272">
        <f t="shared" si="907"/>
        <v>60746.3</v>
      </c>
      <c r="P243" s="272">
        <f t="shared" si="907"/>
        <v>10000</v>
      </c>
      <c r="Q243" s="272">
        <f t="shared" si="907"/>
        <v>0</v>
      </c>
      <c r="R243" s="272">
        <f t="shared" si="907"/>
        <v>0</v>
      </c>
      <c r="S243" s="272">
        <f t="shared" si="907"/>
        <v>72133.600000000006</v>
      </c>
      <c r="T243" s="272">
        <f t="shared" si="907"/>
        <v>60946.6</v>
      </c>
      <c r="U243" s="272">
        <f t="shared" si="907"/>
        <v>60746.3</v>
      </c>
      <c r="V243" s="272">
        <f t="shared" si="907"/>
        <v>0</v>
      </c>
      <c r="W243" s="272">
        <f t="shared" si="907"/>
        <v>0</v>
      </c>
      <c r="X243" s="272">
        <f t="shared" si="907"/>
        <v>0</v>
      </c>
      <c r="Y243" s="272">
        <f t="shared" si="907"/>
        <v>72133.600000000006</v>
      </c>
      <c r="Z243" s="272">
        <f t="shared" si="907"/>
        <v>60946.6</v>
      </c>
      <c r="AA243" s="272">
        <f t="shared" si="907"/>
        <v>60746.3</v>
      </c>
      <c r="AB243" s="272">
        <f t="shared" si="907"/>
        <v>0</v>
      </c>
      <c r="AC243" s="272">
        <f t="shared" si="907"/>
        <v>0</v>
      </c>
      <c r="AD243" s="272">
        <f t="shared" si="907"/>
        <v>0</v>
      </c>
      <c r="AE243" s="273">
        <f t="shared" si="907"/>
        <v>72133.600000000006</v>
      </c>
      <c r="AF243" s="273">
        <f t="shared" si="907"/>
        <v>60946.6</v>
      </c>
      <c r="AG243" s="273">
        <f t="shared" si="907"/>
        <v>60746.3</v>
      </c>
      <c r="AH243" s="268"/>
      <c r="AI243" s="268"/>
      <c r="AJ243" s="268"/>
      <c r="AK243" s="274">
        <f>AK66+AK83+AK91+AK97+AK107</f>
        <v>72133.600000000006</v>
      </c>
      <c r="AL243" s="272">
        <f>AL66+AL83+AL91+AL97+AL107</f>
        <v>60946.6</v>
      </c>
      <c r="AM243" s="272">
        <f>AM66+AM83+AM91+AM97+AM107</f>
        <v>60746.3</v>
      </c>
      <c r="AN243" s="125"/>
      <c r="AO243" s="125"/>
      <c r="AP243" s="125"/>
      <c r="AQ243" s="274">
        <f>AQ66+AQ83+AQ91+AQ97+AQ107</f>
        <v>72133.600000000006</v>
      </c>
      <c r="AR243" s="272">
        <f>AR66+AR83+AR91+AR97+AR107</f>
        <v>60946.6</v>
      </c>
      <c r="AS243" s="272">
        <f>AS66+AS83+AS91+AS97+AS107</f>
        <v>60746.3</v>
      </c>
      <c r="AT243" s="125"/>
      <c r="AU243" s="125"/>
      <c r="AV243" s="125"/>
      <c r="AW243" s="274">
        <f t="shared" ref="AW243:BE243" si="908">AW66+AW83+AW91+AW97+AW107</f>
        <v>72133.600000000006</v>
      </c>
      <c r="AX243" s="272">
        <f t="shared" si="908"/>
        <v>60946.6</v>
      </c>
      <c r="AY243" s="272">
        <f t="shared" si="908"/>
        <v>60746.3</v>
      </c>
      <c r="AZ243" s="274">
        <f t="shared" si="908"/>
        <v>2500</v>
      </c>
      <c r="BA243" s="272">
        <f t="shared" si="908"/>
        <v>0</v>
      </c>
      <c r="BB243" s="272">
        <f t="shared" si="908"/>
        <v>0</v>
      </c>
      <c r="BC243" s="274">
        <f t="shared" si="908"/>
        <v>74633.600000000006</v>
      </c>
      <c r="BD243" s="272">
        <f t="shared" si="908"/>
        <v>60946.6</v>
      </c>
      <c r="BE243" s="272">
        <f t="shared" si="908"/>
        <v>60746.3</v>
      </c>
      <c r="BF243" s="274">
        <f t="shared" ref="BF243:BH243" si="909">BF66+BF83+BF91+BF97+BF107</f>
        <v>0</v>
      </c>
      <c r="BG243" s="272">
        <f t="shared" si="909"/>
        <v>0</v>
      </c>
      <c r="BH243" s="272">
        <f t="shared" si="909"/>
        <v>0</v>
      </c>
      <c r="BI243" s="274">
        <f t="shared" ref="BI243:BK243" si="910">BI66+BI83+BI91+BI97+BI107</f>
        <v>74633.600000000006</v>
      </c>
      <c r="BJ243" s="272">
        <f t="shared" si="910"/>
        <v>60946.6</v>
      </c>
      <c r="BK243" s="272">
        <f t="shared" si="910"/>
        <v>60746.3</v>
      </c>
    </row>
    <row r="244" spans="1:63" s="1" customFormat="1" ht="21.75" hidden="1" customHeight="1" x14ac:dyDescent="0.25">
      <c r="A244" s="242"/>
      <c r="B244" s="62"/>
      <c r="C244" s="270" t="s">
        <v>325</v>
      </c>
      <c r="D244" s="271">
        <f>D16+D21+D31+D43+D54++D66+D83+D91+D97+D107</f>
        <v>553759.6</v>
      </c>
      <c r="E244" s="271">
        <f>E16+E21+E31+E43+E54++E66+E83+E91+E97+E107</f>
        <v>565063.6</v>
      </c>
      <c r="F244" s="271">
        <f>F16+F21+F31+F43+F54++F66+F83+F91+F97+F107</f>
        <v>580926.30000000005</v>
      </c>
      <c r="G244" s="265"/>
      <c r="H244" s="265"/>
      <c r="I244" s="265"/>
      <c r="J244" s="271">
        <f t="shared" ref="J244:O244" si="911">J16+J21+J31+J43+J54++J66+J83+J91+J97+J107</f>
        <v>519</v>
      </c>
      <c r="K244" s="271">
        <f t="shared" si="911"/>
        <v>530</v>
      </c>
      <c r="L244" s="271">
        <f t="shared" si="911"/>
        <v>-24243</v>
      </c>
      <c r="M244" s="272">
        <f t="shared" si="911"/>
        <v>554278.6</v>
      </c>
      <c r="N244" s="272">
        <f t="shared" si="911"/>
        <v>565593.59999999998</v>
      </c>
      <c r="O244" s="272">
        <f t="shared" si="911"/>
        <v>556683.30000000005</v>
      </c>
      <c r="P244" s="124"/>
      <c r="Q244" s="124"/>
      <c r="R244" s="124"/>
      <c r="S244" s="272">
        <f t="shared" ref="S244:AG244" si="912">S16+S21+S31+S43+S54++S66+S83+S91+S97+S107</f>
        <v>564278.6</v>
      </c>
      <c r="T244" s="272">
        <f t="shared" si="912"/>
        <v>565593.59999999998</v>
      </c>
      <c r="U244" s="272">
        <f t="shared" si="912"/>
        <v>556683.30000000005</v>
      </c>
      <c r="V244" s="272">
        <f t="shared" si="912"/>
        <v>0</v>
      </c>
      <c r="W244" s="272">
        <f t="shared" si="912"/>
        <v>0</v>
      </c>
      <c r="X244" s="272">
        <f t="shared" si="912"/>
        <v>1858</v>
      </c>
      <c r="Y244" s="272">
        <f t="shared" si="912"/>
        <v>564278.6</v>
      </c>
      <c r="Z244" s="272">
        <f t="shared" si="912"/>
        <v>565593.59999999998</v>
      </c>
      <c r="AA244" s="272">
        <f t="shared" si="912"/>
        <v>558541.30000000005</v>
      </c>
      <c r="AB244" s="272">
        <f t="shared" si="912"/>
        <v>0</v>
      </c>
      <c r="AC244" s="272">
        <f t="shared" si="912"/>
        <v>0</v>
      </c>
      <c r="AD244" s="272">
        <f t="shared" si="912"/>
        <v>0</v>
      </c>
      <c r="AE244" s="273">
        <f t="shared" si="912"/>
        <v>564278.6</v>
      </c>
      <c r="AF244" s="273">
        <f t="shared" si="912"/>
        <v>565593.59999999998</v>
      </c>
      <c r="AG244" s="273">
        <f t="shared" si="912"/>
        <v>558541.30000000005</v>
      </c>
      <c r="AH244" s="268"/>
      <c r="AI244" s="268"/>
      <c r="AJ244" s="268"/>
      <c r="AK244" s="274">
        <f>AK16+AK21+AK31+AK43+AK54++AK66+AK83+AK91+AK97+AK107</f>
        <v>564278.6</v>
      </c>
      <c r="AL244" s="272">
        <f>AL16+AL21+AL31+AL43+AL54++AL66+AL83+AL91+AL97+AL107</f>
        <v>565593.59999999998</v>
      </c>
      <c r="AM244" s="272">
        <f>AM16+AM21+AM31+AM43+AM54++AM66+AM83+AM91+AM97+AM107</f>
        <v>558541.30000000005</v>
      </c>
      <c r="AN244" s="125"/>
      <c r="AO244" s="125"/>
      <c r="AP244" s="125"/>
      <c r="AQ244" s="274">
        <f>AQ16+AQ21+AQ31+AQ43+AQ54++AQ66+AQ83+AQ91+AQ97+AQ107</f>
        <v>564278.6</v>
      </c>
      <c r="AR244" s="272">
        <f>AR16+AR21+AR31+AR43+AR54++AR66+AR83+AR91+AR97+AR107</f>
        <v>565593.59999999998</v>
      </c>
      <c r="AS244" s="272">
        <f>AS16+AS21+AS31+AS43+AS54++AS66+AS83+AS91+AS97+AS107</f>
        <v>558541.30000000005</v>
      </c>
      <c r="AT244" s="125"/>
      <c r="AU244" s="125"/>
      <c r="AV244" s="125"/>
      <c r="AW244" s="274">
        <f t="shared" ref="AW244:BE244" si="913">AW16+AW21+AW31+AW43+AW54++AW66+AW83+AW91+AW97+AW107</f>
        <v>564278.6</v>
      </c>
      <c r="AX244" s="272">
        <f t="shared" si="913"/>
        <v>565593.59999999998</v>
      </c>
      <c r="AY244" s="272">
        <f t="shared" si="913"/>
        <v>558541.30000000005</v>
      </c>
      <c r="AZ244" s="274">
        <f t="shared" si="913"/>
        <v>30991</v>
      </c>
      <c r="BA244" s="272">
        <f t="shared" si="913"/>
        <v>0</v>
      </c>
      <c r="BB244" s="272">
        <f t="shared" si="913"/>
        <v>0</v>
      </c>
      <c r="BC244" s="274">
        <f t="shared" si="913"/>
        <v>595269.6</v>
      </c>
      <c r="BD244" s="272">
        <f t="shared" si="913"/>
        <v>565593.59999999998</v>
      </c>
      <c r="BE244" s="272">
        <f t="shared" si="913"/>
        <v>558541.30000000005</v>
      </c>
      <c r="BF244" s="274">
        <f t="shared" ref="BF244:BH244" si="914">BF16+BF21+BF31+BF43+BF54++BF66+BF83+BF91+BF97+BF107</f>
        <v>0</v>
      </c>
      <c r="BG244" s="272">
        <f t="shared" si="914"/>
        <v>0</v>
      </c>
      <c r="BH244" s="272">
        <f t="shared" si="914"/>
        <v>0</v>
      </c>
      <c r="BI244" s="274">
        <f t="shared" ref="BI244:BK244" si="915">BI16+BI21+BI31+BI43+BI54++BI66+BI83+BI91+BI97+BI107</f>
        <v>595269.6</v>
      </c>
      <c r="BJ244" s="272">
        <f t="shared" si="915"/>
        <v>565593.59999999998</v>
      </c>
      <c r="BK244" s="272">
        <f t="shared" si="915"/>
        <v>558541.30000000005</v>
      </c>
    </row>
    <row r="245" spans="1:63" s="1" customFormat="1" ht="24" hidden="1" customHeight="1" x14ac:dyDescent="0.3">
      <c r="A245" s="242"/>
      <c r="B245" s="189"/>
      <c r="C245" s="275" t="s">
        <v>313</v>
      </c>
      <c r="D245" s="276">
        <f>(D16-D20)/41.87*26.87+D20</f>
        <v>225754.8476235969</v>
      </c>
      <c r="E245" s="276">
        <f>(E16-E20)/41.43*26.43+E20</f>
        <v>230496.01086169441</v>
      </c>
      <c r="F245" s="276">
        <f>(F16-F20)/41.25*26.25+F20</f>
        <v>238083.36363636365</v>
      </c>
      <c r="G245" s="265"/>
      <c r="H245" s="265"/>
      <c r="I245" s="265"/>
      <c r="J245" s="276">
        <f>(J16-J20)/41.87*26.87+J20</f>
        <v>519</v>
      </c>
      <c r="K245" s="276">
        <f>(K16-K20)/41.43*26.43+K20</f>
        <v>530</v>
      </c>
      <c r="L245" s="276">
        <f>(L16-L20)/41.25*26.25+L20</f>
        <v>547</v>
      </c>
      <c r="M245" s="272">
        <f>(M16-M20)/41.87*26.87+M20</f>
        <v>226273.8476235969</v>
      </c>
      <c r="N245" s="272">
        <f>(N16-N20)/41.43*26.43+N20</f>
        <v>231026.01086169441</v>
      </c>
      <c r="O245" s="272">
        <f>(O16-O20)/41.25*26.25+O20</f>
        <v>238630.36363636365</v>
      </c>
      <c r="P245" s="124"/>
      <c r="Q245" s="124"/>
      <c r="R245" s="124"/>
      <c r="S245" s="272">
        <f>(S16-S20)/41.87*26.87+S20</f>
        <v>226273.8476235969</v>
      </c>
      <c r="T245" s="272">
        <f>(T16-T20)/41.43*26.43+T20</f>
        <v>231026.01086169441</v>
      </c>
      <c r="U245" s="272">
        <f>(U16-U20)/41.25*26.25+U20</f>
        <v>238630.36363636365</v>
      </c>
      <c r="V245" s="272">
        <f>(V16-V20)/41.25*26.25+V20</f>
        <v>0</v>
      </c>
      <c r="W245" s="272">
        <f>(W16-W20)/41.25*26.25+W20</f>
        <v>0</v>
      </c>
      <c r="X245" s="272">
        <f>(X16-X20)/41.25*26.25+X20</f>
        <v>0</v>
      </c>
      <c r="Y245" s="272">
        <f>(Y16-Y20)/41.87*26.87+Y20</f>
        <v>226273.8476235969</v>
      </c>
      <c r="Z245" s="272">
        <f>(Z16-Z20)/41.43*26.43+Z20</f>
        <v>231026.01086169441</v>
      </c>
      <c r="AA245" s="272">
        <f>(AA16-AA20)/41.25*26.25+AA20</f>
        <v>238630.36363636365</v>
      </c>
      <c r="AB245" s="272">
        <f>(AB16-AB20)/41.25*26.25+AB20</f>
        <v>0</v>
      </c>
      <c r="AC245" s="272">
        <f>(AC16-AC20)/41.25*26.25+AC20</f>
        <v>0</v>
      </c>
      <c r="AD245" s="272">
        <f>(AD16-AD20)/41.25*26.25+AD20</f>
        <v>0</v>
      </c>
      <c r="AE245" s="273">
        <f>(AE16-AE20)/41.87*26.87+AE20</f>
        <v>226273.8476235969</v>
      </c>
      <c r="AF245" s="273">
        <f>(AF16-AF20)/41.43*26.43+AF20</f>
        <v>231026.01086169441</v>
      </c>
      <c r="AG245" s="273">
        <f>(AG16-AG20)/41.25*26.25+AG20</f>
        <v>238630.36363636365</v>
      </c>
      <c r="AH245" s="268"/>
      <c r="AI245" s="268"/>
      <c r="AJ245" s="268"/>
      <c r="AK245" s="272">
        <f>(AK16-AK20)/41.87*26.87+AK20</f>
        <v>226273.8476235969</v>
      </c>
      <c r="AL245" s="272">
        <f>(AL16-AL20)/41.43*26.43+AL20</f>
        <v>231026.01086169441</v>
      </c>
      <c r="AM245" s="272">
        <f>(AM16-AM20)/41.25*26.25+AM20</f>
        <v>238630.36363636365</v>
      </c>
      <c r="AN245" s="125"/>
      <c r="AO245" s="125"/>
      <c r="AP245" s="125"/>
      <c r="AQ245" s="272">
        <f>(AQ16-AQ20)/41.87*26.87+AQ20</f>
        <v>226273.8476235969</v>
      </c>
      <c r="AR245" s="272">
        <f>(AR16-AR20)/41.43*26.43+AR20</f>
        <v>231026.01086169441</v>
      </c>
      <c r="AS245" s="272">
        <f>(AS16-AS20)/41.25*26.25+AS20</f>
        <v>238630.36363636365</v>
      </c>
      <c r="AT245" s="125"/>
      <c r="AU245" s="125"/>
      <c r="AV245" s="125"/>
      <c r="AW245" s="272">
        <f>(AW16-AW20)/41.87*26.87+AW20</f>
        <v>226273.8476235969</v>
      </c>
      <c r="AX245" s="272">
        <f>(AX16-AX20)/41.43*26.43+AX20</f>
        <v>231026.01086169441</v>
      </c>
      <c r="AY245" s="272">
        <f>(AY16-AY20)/41.25*26.25+AY20</f>
        <v>238630.36363636365</v>
      </c>
      <c r="AZ245" s="272">
        <f>(AZ16-AZ20)/41.87*26.87+AZ20</f>
        <v>18284.04991640793</v>
      </c>
      <c r="BA245" s="272">
        <f>(BA16-BA20)/41.43*26.43+BA20</f>
        <v>0</v>
      </c>
      <c r="BB245" s="272">
        <f>(BB16-BB20)/41.25*26.25+BB20</f>
        <v>0</v>
      </c>
      <c r="BC245" s="272">
        <f>(BC16-BC20)/41.87*26.87+BC20</f>
        <v>244557.89754000481</v>
      </c>
      <c r="BD245" s="272">
        <f>(BD16-BD20)/41.43*26.43+BD20</f>
        <v>231026.01086169441</v>
      </c>
      <c r="BE245" s="272">
        <f>(BE16-BE20)/41.25*26.25+BE20</f>
        <v>238630.36363636365</v>
      </c>
      <c r="BF245" s="272">
        <f>(BF16-BF20)/41.87*26.87+BF20</f>
        <v>0</v>
      </c>
      <c r="BG245" s="272">
        <f>(BG16-BG20)/41.43*26.43+BG20</f>
        <v>0</v>
      </c>
      <c r="BH245" s="272">
        <f>(BH16-BH20)/41.25*26.25+BH20</f>
        <v>0</v>
      </c>
      <c r="BI245" s="272">
        <f>(BI16-BI20)/41.87*26.87+BI20</f>
        <v>244557.89754000481</v>
      </c>
      <c r="BJ245" s="272">
        <f>(BJ16-BJ20)/41.43*26.43+BJ20</f>
        <v>231026.01086169441</v>
      </c>
      <c r="BK245" s="272">
        <f>(BK16-BK20)/41.25*26.25+BK20</f>
        <v>238630.36363636365</v>
      </c>
    </row>
    <row r="246" spans="1:63" s="1" customFormat="1" ht="26.45" hidden="1" customHeight="1" thickBot="1" x14ac:dyDescent="0.3">
      <c r="A246" s="242"/>
      <c r="B246" s="190"/>
      <c r="C246" s="277" t="s">
        <v>320</v>
      </c>
      <c r="D246" s="278">
        <f>D133-D245</f>
        <v>328004.75237640308</v>
      </c>
      <c r="E246" s="278">
        <f>E133-E245</f>
        <v>334567.58913830557</v>
      </c>
      <c r="F246" s="278">
        <f>F133-F245</f>
        <v>342842.9363636364</v>
      </c>
      <c r="G246" s="265"/>
      <c r="H246" s="265"/>
      <c r="I246" s="265"/>
      <c r="J246" s="279"/>
      <c r="K246" s="280"/>
      <c r="L246" s="280"/>
      <c r="M246" s="281">
        <f>M133-M245</f>
        <v>328004.75237640308</v>
      </c>
      <c r="N246" s="281">
        <f>N133-N245</f>
        <v>334567.58913830557</v>
      </c>
      <c r="O246" s="281">
        <f>O133-O245</f>
        <v>318052.9363636364</v>
      </c>
      <c r="P246" s="124"/>
      <c r="Q246" s="124"/>
      <c r="R246" s="124"/>
      <c r="S246" s="281">
        <f t="shared" ref="S246:AG246" si="916">S133-S245</f>
        <v>338004.75237640308</v>
      </c>
      <c r="T246" s="281">
        <f t="shared" si="916"/>
        <v>334567.58913830557</v>
      </c>
      <c r="U246" s="281">
        <f t="shared" si="916"/>
        <v>318052.9363636364</v>
      </c>
      <c r="V246" s="281">
        <f t="shared" si="916"/>
        <v>0</v>
      </c>
      <c r="W246" s="281">
        <f t="shared" si="916"/>
        <v>0</v>
      </c>
      <c r="X246" s="281">
        <f t="shared" si="916"/>
        <v>1858</v>
      </c>
      <c r="Y246" s="281">
        <f t="shared" si="916"/>
        <v>338004.75237640308</v>
      </c>
      <c r="Z246" s="281">
        <f t="shared" si="916"/>
        <v>334567.58913830557</v>
      </c>
      <c r="AA246" s="281">
        <f t="shared" si="916"/>
        <v>319910.9363636364</v>
      </c>
      <c r="AB246" s="281">
        <f t="shared" si="916"/>
        <v>0</v>
      </c>
      <c r="AC246" s="281">
        <f t="shared" si="916"/>
        <v>0</v>
      </c>
      <c r="AD246" s="281">
        <f t="shared" si="916"/>
        <v>0</v>
      </c>
      <c r="AE246" s="282">
        <f t="shared" si="916"/>
        <v>338004.75237640308</v>
      </c>
      <c r="AF246" s="282">
        <f t="shared" si="916"/>
        <v>334567.58913830557</v>
      </c>
      <c r="AG246" s="282">
        <f t="shared" si="916"/>
        <v>319910.9363636364</v>
      </c>
      <c r="AH246" s="268"/>
      <c r="AI246" s="268"/>
      <c r="AJ246" s="268"/>
      <c r="AK246" s="281">
        <f>AK133-AK245</f>
        <v>338004.75237640308</v>
      </c>
      <c r="AL246" s="281">
        <f>AL133-AL245</f>
        <v>334567.58913830557</v>
      </c>
      <c r="AM246" s="281">
        <f>AM133-AM245</f>
        <v>319910.9363636364</v>
      </c>
      <c r="AN246" s="125"/>
      <c r="AO246" s="125"/>
      <c r="AP246" s="125"/>
      <c r="AQ246" s="281">
        <f>AQ133-AQ245</f>
        <v>338004.75237640308</v>
      </c>
      <c r="AR246" s="281">
        <f>AR133-AR245</f>
        <v>334567.58913830557</v>
      </c>
      <c r="AS246" s="281">
        <f>AS133-AS245</f>
        <v>319910.9363636364</v>
      </c>
      <c r="AT246" s="125"/>
      <c r="AU246" s="125"/>
      <c r="AV246" s="125"/>
      <c r="AW246" s="281">
        <f t="shared" ref="AW246:BE246" si="917">AW133-AW245</f>
        <v>338004.75237640308</v>
      </c>
      <c r="AX246" s="281">
        <f t="shared" si="917"/>
        <v>334567.58913830557</v>
      </c>
      <c r="AY246" s="281">
        <f t="shared" si="917"/>
        <v>319910.9363636364</v>
      </c>
      <c r="AZ246" s="281">
        <f t="shared" si="917"/>
        <v>12706.95008359207</v>
      </c>
      <c r="BA246" s="281">
        <f t="shared" si="917"/>
        <v>0</v>
      </c>
      <c r="BB246" s="281">
        <f t="shared" si="917"/>
        <v>0</v>
      </c>
      <c r="BC246" s="281">
        <f t="shared" si="917"/>
        <v>350711.70245999517</v>
      </c>
      <c r="BD246" s="281">
        <f t="shared" si="917"/>
        <v>334567.58913830557</v>
      </c>
      <c r="BE246" s="281">
        <f t="shared" si="917"/>
        <v>319910.9363636364</v>
      </c>
      <c r="BF246" s="281">
        <f t="shared" ref="BF246:BH246" si="918">BF133-BF245</f>
        <v>0</v>
      </c>
      <c r="BG246" s="281">
        <f t="shared" si="918"/>
        <v>0</v>
      </c>
      <c r="BH246" s="281">
        <f t="shared" si="918"/>
        <v>0</v>
      </c>
      <c r="BI246" s="281">
        <f t="shared" ref="BI246:BK246" si="919">BI133-BI245</f>
        <v>350711.70245999517</v>
      </c>
      <c r="BJ246" s="281">
        <f t="shared" si="919"/>
        <v>334567.58913830557</v>
      </c>
      <c r="BK246" s="281">
        <f t="shared" si="919"/>
        <v>319910.9363636364</v>
      </c>
    </row>
    <row r="247" spans="1:63" s="1" customFormat="1" ht="23.25" hidden="1" customHeight="1" x14ac:dyDescent="0.55000000000000004">
      <c r="A247" s="256"/>
      <c r="B247" s="191"/>
      <c r="C247" s="283"/>
      <c r="D247" s="284">
        <v>10</v>
      </c>
      <c r="E247" s="284">
        <v>9.9</v>
      </c>
      <c r="F247" s="285">
        <v>9.8000000000000007</v>
      </c>
      <c r="G247" s="265"/>
      <c r="H247" s="265"/>
      <c r="I247" s="265"/>
      <c r="J247" s="279"/>
      <c r="K247" s="280"/>
      <c r="L247" s="280"/>
      <c r="M247" s="286">
        <v>10</v>
      </c>
      <c r="N247" s="286">
        <v>9.9</v>
      </c>
      <c r="O247" s="287">
        <v>9.8000000000000007</v>
      </c>
      <c r="P247" s="124"/>
      <c r="Q247" s="124"/>
      <c r="R247" s="124"/>
      <c r="S247" s="286">
        <f>S248/S246*100</f>
        <v>9.7040055707482544</v>
      </c>
      <c r="T247" s="286">
        <f>T248/T246*100</f>
        <v>9.8999999999999986</v>
      </c>
      <c r="U247" s="286">
        <f>U248/U246*100</f>
        <v>9.8000000000000007</v>
      </c>
      <c r="V247" s="124"/>
      <c r="W247" s="125"/>
      <c r="X247" s="125"/>
      <c r="Y247" s="288">
        <f>Y248/Y246*100</f>
        <v>9.7040055707482544</v>
      </c>
      <c r="Z247" s="288">
        <f>Z248/Z246*100</f>
        <v>9.8999996040584044</v>
      </c>
      <c r="AA247" s="289">
        <f>AA248/AA246*100</f>
        <v>9.7430836076734177</v>
      </c>
      <c r="AB247" s="125"/>
      <c r="AC247" s="125"/>
      <c r="AD247" s="125"/>
      <c r="AE247" s="290">
        <f>AE248/AE246*100</f>
        <v>9.7040055707482544</v>
      </c>
      <c r="AF247" s="290">
        <f>AF248/AF246*100</f>
        <v>9.8999996040584044</v>
      </c>
      <c r="AG247" s="291">
        <f>AG248/AG246*100</f>
        <v>9.7430836076734177</v>
      </c>
      <c r="AH247" s="268"/>
      <c r="AI247" s="268"/>
      <c r="AJ247" s="268"/>
      <c r="AK247" s="292">
        <f>AK248/AK246*100</f>
        <v>9.7040055707482544</v>
      </c>
      <c r="AL247" s="292">
        <f>AL248/AL246*100</f>
        <v>9.8999996040584044</v>
      </c>
      <c r="AM247" s="286">
        <f>AM248/AM246*100</f>
        <v>9.7430836076734177</v>
      </c>
      <c r="AN247" s="125"/>
      <c r="AO247" s="125"/>
      <c r="AP247" s="125"/>
      <c r="AQ247" s="292">
        <f>AQ248/AQ246*100</f>
        <v>9.7040055707482544</v>
      </c>
      <c r="AR247" s="292">
        <f>AR248/AR246*100</f>
        <v>9.8999996040584044</v>
      </c>
      <c r="AS247" s="286">
        <f>AS248/AS246*100</f>
        <v>9.7430836076734177</v>
      </c>
      <c r="AT247" s="125"/>
      <c r="AU247" s="125"/>
      <c r="AV247" s="125"/>
      <c r="AW247" s="292">
        <f t="shared" ref="AW247:BE247" si="920">AW248/AW246*100</f>
        <v>9.7040055707482544</v>
      </c>
      <c r="AX247" s="292">
        <f t="shared" si="920"/>
        <v>9.8999996040584044</v>
      </c>
      <c r="AY247" s="286">
        <f t="shared" si="920"/>
        <v>9.7430836076734177</v>
      </c>
      <c r="AZ247" s="292">
        <f t="shared" si="920"/>
        <v>258.12645665739421</v>
      </c>
      <c r="BA247" s="292" t="e">
        <f t="shared" si="920"/>
        <v>#DIV/0!</v>
      </c>
      <c r="BB247" s="286" t="e">
        <f t="shared" si="920"/>
        <v>#DIV/0!</v>
      </c>
      <c r="BC247" s="292">
        <f t="shared" si="920"/>
        <v>9.3524110458622101</v>
      </c>
      <c r="BD247" s="292">
        <f t="shared" si="920"/>
        <v>9.8999996040584044</v>
      </c>
      <c r="BE247" s="286">
        <f t="shared" si="920"/>
        <v>9.7430836076734177</v>
      </c>
      <c r="BF247" s="292"/>
      <c r="BG247" s="292"/>
      <c r="BH247" s="286"/>
      <c r="BI247" s="292">
        <f t="shared" ref="BI247:BK247" si="921">BI248/BI246*100</f>
        <v>9.8805941623669415</v>
      </c>
      <c r="BJ247" s="292">
        <f t="shared" si="921"/>
        <v>9.8999996040584044</v>
      </c>
      <c r="BK247" s="286">
        <f t="shared" si="921"/>
        <v>9.7430836076734177</v>
      </c>
    </row>
    <row r="248" spans="1:63" s="1" customFormat="1" ht="29.25" hidden="1" customHeight="1" thickBot="1" x14ac:dyDescent="0.3">
      <c r="A248" s="256"/>
      <c r="B248" s="192"/>
      <c r="C248" s="293" t="s">
        <v>346</v>
      </c>
      <c r="D248" s="294">
        <f>D249</f>
        <v>32800.475237640312</v>
      </c>
      <c r="E248" s="294">
        <f>E249*9.9/10</f>
        <v>33122.191324692249</v>
      </c>
      <c r="F248" s="294">
        <f>F249*9.8/10</f>
        <v>33598.60776363637</v>
      </c>
      <c r="G248" s="265"/>
      <c r="H248" s="265"/>
      <c r="I248" s="265"/>
      <c r="J248" s="279"/>
      <c r="K248" s="280"/>
      <c r="L248" s="280"/>
      <c r="M248" s="295">
        <f>M249</f>
        <v>32800.475237640312</v>
      </c>
      <c r="N248" s="295">
        <f>N249*9.9/10</f>
        <v>33122.191324692249</v>
      </c>
      <c r="O248" s="295">
        <f>O249*9.8/10</f>
        <v>31169.187763636368</v>
      </c>
      <c r="P248" s="124"/>
      <c r="Q248" s="124"/>
      <c r="R248" s="124"/>
      <c r="S248" s="295">
        <v>32800</v>
      </c>
      <c r="T248" s="295">
        <f>T249*9.9/10</f>
        <v>33122.191324692249</v>
      </c>
      <c r="U248" s="295">
        <f>U249*9.8/10</f>
        <v>31169.187763636368</v>
      </c>
      <c r="V248" s="124"/>
      <c r="W248" s="125"/>
      <c r="X248" s="125"/>
      <c r="Y248" s="295">
        <v>32800</v>
      </c>
      <c r="Z248" s="295">
        <v>33122.19</v>
      </c>
      <c r="AA248" s="295">
        <v>31169.19</v>
      </c>
      <c r="AB248" s="125"/>
      <c r="AC248" s="125"/>
      <c r="AD248" s="125"/>
      <c r="AE248" s="296">
        <v>32800</v>
      </c>
      <c r="AF248" s="296">
        <v>33122.19</v>
      </c>
      <c r="AG248" s="296">
        <v>31169.19</v>
      </c>
      <c r="AH248" s="268"/>
      <c r="AI248" s="268"/>
      <c r="AJ248" s="268"/>
      <c r="AK248" s="295">
        <v>32800</v>
      </c>
      <c r="AL248" s="295">
        <v>33122.19</v>
      </c>
      <c r="AM248" s="295">
        <v>31169.19</v>
      </c>
      <c r="AN248" s="125"/>
      <c r="AO248" s="125"/>
      <c r="AP248" s="125"/>
      <c r="AQ248" s="295">
        <v>32800</v>
      </c>
      <c r="AR248" s="295">
        <v>33122.19</v>
      </c>
      <c r="AS248" s="295">
        <v>31169.19</v>
      </c>
      <c r="AT248" s="125"/>
      <c r="AU248" s="125"/>
      <c r="AV248" s="125"/>
      <c r="AW248" s="295">
        <v>32800</v>
      </c>
      <c r="AX248" s="295">
        <v>33122.19</v>
      </c>
      <c r="AY248" s="295">
        <v>31169.19</v>
      </c>
      <c r="AZ248" s="295">
        <v>32800</v>
      </c>
      <c r="BA248" s="295">
        <v>33122.19</v>
      </c>
      <c r="BB248" s="295">
        <v>31169.19</v>
      </c>
      <c r="BC248" s="295">
        <v>32800</v>
      </c>
      <c r="BD248" s="295">
        <v>33122.19</v>
      </c>
      <c r="BE248" s="295">
        <v>31169.19</v>
      </c>
      <c r="BF248" s="295"/>
      <c r="BG248" s="295"/>
      <c r="BH248" s="295"/>
      <c r="BI248" s="295">
        <f>32800+1852.4</f>
        <v>34652.400000000001</v>
      </c>
      <c r="BJ248" s="295">
        <v>33122.19</v>
      </c>
      <c r="BK248" s="295">
        <v>31169.19</v>
      </c>
    </row>
    <row r="249" spans="1:63" s="1" customFormat="1" ht="24" hidden="1" customHeight="1" x14ac:dyDescent="0.25">
      <c r="A249" s="242"/>
      <c r="B249" s="188"/>
      <c r="C249" s="297" t="s">
        <v>321</v>
      </c>
      <c r="D249" s="298">
        <f>D246*0.1</f>
        <v>32800.475237640312</v>
      </c>
      <c r="E249" s="298">
        <f>E246*0.1</f>
        <v>33456.758913830556</v>
      </c>
      <c r="F249" s="298">
        <f>F246*0.1</f>
        <v>34284.29363636364</v>
      </c>
      <c r="G249" s="265"/>
      <c r="H249" s="265"/>
      <c r="I249" s="265"/>
      <c r="J249" s="299"/>
      <c r="K249" s="300"/>
      <c r="L249" s="300"/>
      <c r="M249" s="298">
        <f>M246*0.1</f>
        <v>32800.475237640312</v>
      </c>
      <c r="N249" s="298">
        <f>N246*0.1</f>
        <v>33456.758913830556</v>
      </c>
      <c r="O249" s="298">
        <f>O246*0.1</f>
        <v>31805.29363636364</v>
      </c>
      <c r="P249" s="300"/>
      <c r="Q249" s="300"/>
      <c r="R249" s="300"/>
      <c r="S249" s="298">
        <f>S246*0.1</f>
        <v>33800.475237640312</v>
      </c>
      <c r="T249" s="298">
        <f>T246*0.1</f>
        <v>33456.758913830556</v>
      </c>
      <c r="U249" s="298">
        <f>U246*0.1</f>
        <v>31805.29363636364</v>
      </c>
      <c r="V249" s="124"/>
      <c r="W249" s="125"/>
      <c r="X249" s="125"/>
      <c r="Y249" s="298">
        <f>Y246*0.1</f>
        <v>33800.475237640312</v>
      </c>
      <c r="Z249" s="298">
        <f>Z246*0.1</f>
        <v>33456.758913830556</v>
      </c>
      <c r="AA249" s="298">
        <f>AA246*0.1</f>
        <v>31991.093636363643</v>
      </c>
      <c r="AB249" s="125"/>
      <c r="AC249" s="125"/>
      <c r="AD249" s="125"/>
      <c r="AE249" s="301">
        <f>AE246*0.1</f>
        <v>33800.475237640312</v>
      </c>
      <c r="AF249" s="301">
        <f>AF246*0.1</f>
        <v>33456.758913830556</v>
      </c>
      <c r="AG249" s="301">
        <f>AG246*0.1</f>
        <v>31991.093636363643</v>
      </c>
      <c r="AH249" s="268"/>
      <c r="AI249" s="268"/>
      <c r="AJ249" s="268"/>
      <c r="AK249" s="298">
        <f>AK246*0.1</f>
        <v>33800.475237640312</v>
      </c>
      <c r="AL249" s="298">
        <f>AL246*0.1</f>
        <v>33456.758913830556</v>
      </c>
      <c r="AM249" s="298">
        <f>AM246*0.1</f>
        <v>31991.093636363643</v>
      </c>
      <c r="AN249" s="125"/>
      <c r="AO249" s="125"/>
      <c r="AP249" s="125"/>
      <c r="AQ249" s="298">
        <f>AQ246*0.1</f>
        <v>33800.475237640312</v>
      </c>
      <c r="AR249" s="298">
        <f>AR246*0.1</f>
        <v>33456.758913830556</v>
      </c>
      <c r="AS249" s="298">
        <f>AS246*0.1</f>
        <v>31991.093636363643</v>
      </c>
      <c r="AT249" s="125"/>
      <c r="AU249" s="125"/>
      <c r="AV249" s="125"/>
      <c r="AW249" s="298">
        <f t="shared" ref="AW249:BE249" si="922">AW246*0.1</f>
        <v>33800.475237640312</v>
      </c>
      <c r="AX249" s="298">
        <f t="shared" si="922"/>
        <v>33456.758913830556</v>
      </c>
      <c r="AY249" s="298">
        <f t="shared" si="922"/>
        <v>31991.093636363643</v>
      </c>
      <c r="AZ249" s="298">
        <f t="shared" si="922"/>
        <v>1270.6950083592071</v>
      </c>
      <c r="BA249" s="298">
        <f t="shared" si="922"/>
        <v>0</v>
      </c>
      <c r="BB249" s="298">
        <f t="shared" si="922"/>
        <v>0</v>
      </c>
      <c r="BC249" s="298">
        <f t="shared" si="922"/>
        <v>35071.170245999521</v>
      </c>
      <c r="BD249" s="298">
        <f t="shared" si="922"/>
        <v>33456.758913830556</v>
      </c>
      <c r="BE249" s="298">
        <f t="shared" si="922"/>
        <v>31991.093636363643</v>
      </c>
      <c r="BF249" s="298">
        <f t="shared" ref="BF249:BH249" si="923">BF246*0.1</f>
        <v>0</v>
      </c>
      <c r="BG249" s="298">
        <f t="shared" si="923"/>
        <v>0</v>
      </c>
      <c r="BH249" s="298">
        <f t="shared" si="923"/>
        <v>0</v>
      </c>
      <c r="BI249" s="298">
        <f t="shared" ref="BI249:BK249" si="924">BI246*0.1</f>
        <v>35071.170245999521</v>
      </c>
      <c r="BJ249" s="298">
        <f t="shared" si="924"/>
        <v>33456.758913830556</v>
      </c>
      <c r="BK249" s="298">
        <f t="shared" si="924"/>
        <v>31991.093636363643</v>
      </c>
    </row>
    <row r="250" spans="1:63" ht="19.5" hidden="1" customHeight="1" x14ac:dyDescent="0.25">
      <c r="B250" s="193"/>
      <c r="C250" s="180" t="s">
        <v>367</v>
      </c>
      <c r="D250" s="31">
        <v>5358.8</v>
      </c>
      <c r="E250" s="31">
        <v>5358.8</v>
      </c>
      <c r="F250" s="31">
        <v>5358.8</v>
      </c>
      <c r="M250" s="7">
        <v>5358.8</v>
      </c>
      <c r="N250" s="7">
        <v>5358.8</v>
      </c>
      <c r="O250" s="7">
        <v>5358.8</v>
      </c>
      <c r="AE250" s="142"/>
      <c r="AF250" s="142"/>
      <c r="AG250" s="142"/>
      <c r="AH250" s="142"/>
      <c r="AI250" s="142"/>
      <c r="AJ250" s="142"/>
    </row>
    <row r="251" spans="1:63" ht="19.5" hidden="1" customHeight="1" x14ac:dyDescent="0.25">
      <c r="B251" s="193"/>
      <c r="C251" s="181" t="s">
        <v>347</v>
      </c>
      <c r="D251" s="31">
        <f>D22</f>
        <v>16641</v>
      </c>
      <c r="E251" s="31">
        <f>E22</f>
        <v>17273</v>
      </c>
      <c r="F251" s="31">
        <f>F22</f>
        <v>17964</v>
      </c>
      <c r="M251" s="7">
        <f>M22</f>
        <v>16641</v>
      </c>
      <c r="N251" s="7">
        <f>N22</f>
        <v>17273</v>
      </c>
      <c r="O251" s="7">
        <f>O22</f>
        <v>17964</v>
      </c>
      <c r="AE251" s="142"/>
      <c r="AF251" s="142"/>
      <c r="AG251" s="142"/>
      <c r="AH251" s="142"/>
      <c r="AI251" s="142"/>
      <c r="AJ251" s="142"/>
    </row>
    <row r="252" spans="1:63" hidden="1" x14ac:dyDescent="0.25">
      <c r="B252" s="193"/>
      <c r="C252" s="181" t="s">
        <v>355</v>
      </c>
      <c r="D252" s="31">
        <f>D92+D236</f>
        <v>1899.2</v>
      </c>
      <c r="E252" s="31">
        <f>E92+E236</f>
        <v>1924.8</v>
      </c>
      <c r="F252" s="31">
        <f>F92+F236</f>
        <v>1050.5</v>
      </c>
      <c r="M252" s="7">
        <f>M92+M236</f>
        <v>1899.2</v>
      </c>
      <c r="N252" s="7">
        <f>N92+N236</f>
        <v>1924.8</v>
      </c>
      <c r="O252" s="7">
        <f>O92+O236</f>
        <v>1050.5</v>
      </c>
      <c r="AE252" s="142"/>
      <c r="AF252" s="142"/>
      <c r="AG252" s="142"/>
      <c r="AH252" s="142"/>
      <c r="AI252" s="142"/>
      <c r="AJ252" s="142"/>
    </row>
    <row r="253" spans="1:63" hidden="1" x14ac:dyDescent="0.25">
      <c r="B253" s="193"/>
      <c r="C253" s="181" t="s">
        <v>357</v>
      </c>
      <c r="D253" s="31">
        <v>7310</v>
      </c>
      <c r="E253" s="31">
        <v>7310</v>
      </c>
      <c r="F253" s="31">
        <v>7310</v>
      </c>
      <c r="M253" s="7">
        <v>7310</v>
      </c>
      <c r="N253" s="7">
        <v>7310</v>
      </c>
      <c r="O253" s="7">
        <v>7310</v>
      </c>
      <c r="AE253" s="142"/>
      <c r="AF253" s="142"/>
      <c r="AG253" s="142"/>
      <c r="AH253" s="142"/>
      <c r="AI253" s="142"/>
      <c r="AJ253" s="142"/>
    </row>
    <row r="254" spans="1:63" hidden="1" x14ac:dyDescent="0.25">
      <c r="B254" s="193"/>
      <c r="C254" s="181" t="s">
        <v>348</v>
      </c>
      <c r="D254" s="31">
        <f>D97</f>
        <v>5000</v>
      </c>
      <c r="E254" s="31">
        <f>E97</f>
        <v>3500</v>
      </c>
      <c r="F254" s="31">
        <f>F97</f>
        <v>3000</v>
      </c>
      <c r="M254" s="7">
        <f>M97</f>
        <v>5000</v>
      </c>
      <c r="N254" s="7">
        <f>N97</f>
        <v>3500</v>
      </c>
      <c r="O254" s="7">
        <f>O97</f>
        <v>3000</v>
      </c>
      <c r="AE254" s="142"/>
      <c r="AF254" s="142"/>
      <c r="AG254" s="142"/>
      <c r="AH254" s="142"/>
      <c r="AI254" s="142"/>
      <c r="AJ254" s="142"/>
    </row>
    <row r="255" spans="1:63" hidden="1" x14ac:dyDescent="0.25">
      <c r="B255" s="193"/>
      <c r="C255" s="181" t="s">
        <v>356</v>
      </c>
      <c r="D255" s="31">
        <f>D133+D136</f>
        <v>1092557.6000000001</v>
      </c>
      <c r="E255" s="31">
        <f>E133+E136</f>
        <v>839812.6</v>
      </c>
      <c r="F255" s="31">
        <f>F133+F136</f>
        <v>802287.3</v>
      </c>
      <c r="M255" s="7">
        <f>M133+M136</f>
        <v>1093076.6000000001</v>
      </c>
      <c r="N255" s="7">
        <f>N133+N136</f>
        <v>840342.6</v>
      </c>
      <c r="O255" s="7">
        <f>O133+O136</f>
        <v>778044.3</v>
      </c>
      <c r="AE255" s="142"/>
      <c r="AF255" s="142"/>
      <c r="AG255" s="142"/>
      <c r="AH255" s="142"/>
      <c r="AI255" s="142"/>
      <c r="AJ255" s="142"/>
    </row>
    <row r="256" spans="1:63" ht="59.25" hidden="1" customHeight="1" x14ac:dyDescent="0.25">
      <c r="B256" s="193"/>
      <c r="C256" s="182" t="s">
        <v>358</v>
      </c>
      <c r="D256" s="31">
        <f>D241-D252-D250-D251-D253-D254</f>
        <v>518632</v>
      </c>
      <c r="E256" s="31">
        <f>E241-E252-E250-E251-E253-E254</f>
        <v>530803.99999999988</v>
      </c>
      <c r="F256" s="31">
        <f>F241-F252-F250-F251-F253-F254</f>
        <v>546528</v>
      </c>
      <c r="M256" s="7">
        <f>M241-M252-M250-M251-M253-M254</f>
        <v>519151</v>
      </c>
      <c r="N256" s="7">
        <f>N241-N252-N250-N251-N253-N254</f>
        <v>531333.99999999988</v>
      </c>
      <c r="O256" s="7">
        <f>O241-O252-O250-O251-O253-O254</f>
        <v>522285</v>
      </c>
      <c r="AE256" s="142"/>
      <c r="AF256" s="142"/>
      <c r="AG256" s="142"/>
      <c r="AH256" s="142"/>
      <c r="AI256" s="142"/>
      <c r="AJ256" s="142"/>
    </row>
    <row r="257" spans="1:62" s="1" customFormat="1" ht="16.5" customHeight="1" x14ac:dyDescent="0.25">
      <c r="A257" s="257"/>
      <c r="B257" s="64"/>
      <c r="C257" s="21"/>
      <c r="D257" s="32"/>
      <c r="E257" s="32"/>
      <c r="F257" s="32"/>
      <c r="G257" s="40"/>
      <c r="H257" s="12"/>
      <c r="I257" s="12"/>
      <c r="J257" s="33"/>
      <c r="K257" s="34"/>
      <c r="L257" s="34"/>
      <c r="M257" s="22"/>
      <c r="N257" s="22"/>
      <c r="O257" s="22"/>
      <c r="P257" s="37"/>
      <c r="Q257" s="37"/>
      <c r="R257" s="37"/>
      <c r="V257" s="37"/>
      <c r="AE257" s="143"/>
      <c r="AF257" s="143"/>
      <c r="AG257" s="143"/>
      <c r="AH257" s="143"/>
      <c r="AI257" s="143"/>
      <c r="AJ257" s="143"/>
    </row>
    <row r="258" spans="1:62" s="1" customFormat="1" ht="16.5" customHeight="1" x14ac:dyDescent="0.25">
      <c r="A258" s="257"/>
      <c r="B258" s="64"/>
      <c r="C258" s="21"/>
      <c r="D258" s="32"/>
      <c r="E258" s="32"/>
      <c r="F258" s="32"/>
      <c r="G258" s="40"/>
      <c r="H258" s="12"/>
      <c r="I258" s="12"/>
      <c r="J258" s="33"/>
      <c r="K258" s="34"/>
      <c r="L258" s="34"/>
      <c r="M258" s="22"/>
      <c r="N258" s="22"/>
      <c r="O258" s="22"/>
      <c r="P258" s="37"/>
      <c r="Q258" s="37"/>
      <c r="R258" s="37"/>
      <c r="V258" s="37"/>
    </row>
    <row r="259" spans="1:62" x14ac:dyDescent="0.25">
      <c r="B259" s="304" t="s">
        <v>481</v>
      </c>
      <c r="C259" s="304"/>
      <c r="D259" s="35"/>
      <c r="E259" s="35" t="s">
        <v>363</v>
      </c>
      <c r="R259" s="10" t="s">
        <v>363</v>
      </c>
      <c r="V259" s="41"/>
      <c r="W259" s="42" t="s">
        <v>453</v>
      </c>
      <c r="AI259" s="42" t="s">
        <v>363</v>
      </c>
      <c r="AK259" s="304" t="s">
        <v>453</v>
      </c>
      <c r="AL259" s="304"/>
      <c r="AQ259" s="304" t="s">
        <v>453</v>
      </c>
      <c r="AR259" s="304"/>
      <c r="BA259" s="42"/>
      <c r="BD259" s="304" t="s">
        <v>453</v>
      </c>
      <c r="BE259" s="304"/>
      <c r="BI259" s="304" t="s">
        <v>453</v>
      </c>
      <c r="BJ259" s="304"/>
    </row>
  </sheetData>
  <sortState ref="A156:AA173">
    <sortCondition ref="A156:A173"/>
  </sortState>
  <mergeCells count="49">
    <mergeCell ref="BI10:BI12"/>
    <mergeCell ref="BJ10:BJ12"/>
    <mergeCell ref="BK10:BK12"/>
    <mergeCell ref="B4:BK4"/>
    <mergeCell ref="B3:BK3"/>
    <mergeCell ref="S11:U11"/>
    <mergeCell ref="M11:O11"/>
    <mergeCell ref="P11:R11"/>
    <mergeCell ref="C10:C12"/>
    <mergeCell ref="B10:B12"/>
    <mergeCell ref="Y10:AA10"/>
    <mergeCell ref="B2:BK2"/>
    <mergeCell ref="B1:BK1"/>
    <mergeCell ref="BI259:BJ259"/>
    <mergeCell ref="B6:BK6"/>
    <mergeCell ref="B5:BK5"/>
    <mergeCell ref="V14:X14"/>
    <mergeCell ref="V11:X11"/>
    <mergeCell ref="Y11:AA11"/>
    <mergeCell ref="BF10:BH10"/>
    <mergeCell ref="BF11:BF12"/>
    <mergeCell ref="BG11:BG12"/>
    <mergeCell ref="BH11:BH12"/>
    <mergeCell ref="AB10:AD10"/>
    <mergeCell ref="AE10:AG10"/>
    <mergeCell ref="B259:C259"/>
    <mergeCell ref="J11:L11"/>
    <mergeCell ref="AQ259:AR259"/>
    <mergeCell ref="AN10:AP10"/>
    <mergeCell ref="AQ10:AS10"/>
    <mergeCell ref="AK259:AL259"/>
    <mergeCell ref="AH10:AJ10"/>
    <mergeCell ref="AK10:AM10"/>
    <mergeCell ref="BD259:BE259"/>
    <mergeCell ref="B8:BK8"/>
    <mergeCell ref="B9:BK9"/>
    <mergeCell ref="BB11:BB12"/>
    <mergeCell ref="BC11:BC12"/>
    <mergeCell ref="BD11:BD12"/>
    <mergeCell ref="BE11:BE12"/>
    <mergeCell ref="AW11:AW12"/>
    <mergeCell ref="AX11:AX12"/>
    <mergeCell ref="AY11:AY12"/>
    <mergeCell ref="AZ11:AZ12"/>
    <mergeCell ref="BA11:BA12"/>
    <mergeCell ref="AZ10:BB10"/>
    <mergeCell ref="BC10:BE10"/>
    <mergeCell ref="AT10:AV10"/>
    <mergeCell ref="AW10:AY10"/>
  </mergeCells>
  <pageMargins left="0.78740157480314965" right="0.39370078740157483" top="0.59055118110236227" bottom="0.74803149606299213" header="0.31496062992125984" footer="0.11811023622047245"/>
  <pageSetup paperSize="9" scale="49" fitToHeight="16" orientation="portrait" r:id="rId1"/>
  <headerFooter>
    <oddHeader>&amp;C&amp;P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сентябрь 2019</vt:lpstr>
      <vt:lpstr>'сентябрь 2019'!Заголовки_для_печати</vt:lpstr>
      <vt:lpstr>'сентябрь 2019'!Область_печати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2019-09-18T03:19:32Z</dcterms:modified>
</cp:coreProperties>
</file>